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na\Desktop\"/>
    </mc:Choice>
  </mc:AlternateContent>
  <xr:revisionPtr revIDLastSave="0" documentId="13_ncr:1_{1DE29FE6-4527-42C6-B1CB-E559E75825F3}" xr6:coauthVersionLast="47" xr6:coauthVersionMax="47" xr10:uidLastSave="{00000000-0000-0000-0000-000000000000}"/>
  <bookViews>
    <workbookView xWindow="-98" yWindow="-98" windowWidth="20715" windowHeight="13155" firstSheet="2" activeTab="6" xr2:uid="{E9A3C6D0-38C4-427C-88A5-1DDAD2C83D0D}"/>
  </bookViews>
  <sheets>
    <sheet name="Stock Price and Returns" sheetId="1" r:id="rId1"/>
    <sheet name="Returns over period calculator" sheetId="5" r:id="rId2"/>
    <sheet name="Sheet2" sheetId="2" r:id="rId3"/>
    <sheet name="Rolling Scenario Calculator" sheetId="3" r:id="rId4"/>
    <sheet name="Sheet7" sheetId="7" r:id="rId5"/>
    <sheet name="Sheet4" sheetId="4" r:id="rId6"/>
    <sheet name="Sheet8" sheetId="8" r:id="rId7"/>
  </sheets>
  <definedNames>
    <definedName name="A">Sheet4!#REF!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8" l="1"/>
  <c r="E8" i="8" s="1"/>
  <c r="F7" i="8"/>
  <c r="F8" i="8" s="1"/>
  <c r="G7" i="8"/>
  <c r="G8" i="8" s="1"/>
  <c r="H7" i="8"/>
  <c r="H8" i="8" s="1"/>
  <c r="I7" i="8"/>
  <c r="I8" i="8" s="1"/>
  <c r="J7" i="8"/>
  <c r="J8" i="8" s="1"/>
  <c r="K7" i="8"/>
  <c r="K8" i="8" s="1"/>
  <c r="L7" i="8"/>
  <c r="L8" i="8" s="1"/>
  <c r="M7" i="8"/>
  <c r="M8" i="8" s="1"/>
  <c r="D7" i="8"/>
  <c r="D8" i="8" s="1"/>
  <c r="D63" i="7"/>
  <c r="E63" i="7"/>
  <c r="F63" i="7"/>
  <c r="G63" i="7"/>
  <c r="H63" i="7"/>
  <c r="I63" i="7"/>
  <c r="J63" i="7"/>
  <c r="K63" i="7"/>
  <c r="L63" i="7"/>
  <c r="C63" i="7"/>
  <c r="D65" i="7"/>
  <c r="E65" i="7"/>
  <c r="F65" i="7"/>
  <c r="G65" i="7"/>
  <c r="H65" i="7"/>
  <c r="I65" i="7"/>
  <c r="J65" i="7"/>
  <c r="K65" i="7"/>
  <c r="L65" i="7"/>
  <c r="C65" i="7"/>
  <c r="L42" i="4"/>
  <c r="K42" i="4"/>
  <c r="J42" i="4"/>
  <c r="I42" i="4"/>
  <c r="H42" i="4"/>
  <c r="G42" i="4"/>
  <c r="F42" i="4"/>
  <c r="E42" i="4"/>
  <c r="D42" i="4"/>
  <c r="C42" i="4"/>
  <c r="Q17" i="4"/>
  <c r="Q14" i="4"/>
  <c r="Q13" i="4"/>
  <c r="Q12" i="4"/>
  <c r="Q10" i="4"/>
  <c r="Q9" i="4"/>
  <c r="Q6" i="4"/>
  <c r="P6" i="4"/>
  <c r="P7" i="4"/>
  <c r="Q7" i="4"/>
  <c r="P8" i="4"/>
  <c r="Q8" i="4"/>
  <c r="P9" i="4"/>
  <c r="P10" i="4"/>
  <c r="P11" i="4"/>
  <c r="P12" i="4"/>
  <c r="P13" i="4"/>
  <c r="P14" i="4"/>
  <c r="P15" i="4"/>
  <c r="Q15" i="4"/>
  <c r="P16" i="4"/>
  <c r="Q16" i="4"/>
  <c r="P17" i="4"/>
  <c r="M6" i="4"/>
  <c r="N6" i="4"/>
  <c r="O6" i="4"/>
  <c r="M7" i="4"/>
  <c r="N7" i="4"/>
  <c r="O7" i="4"/>
  <c r="M8" i="4"/>
  <c r="N8" i="4"/>
  <c r="O8" i="4"/>
  <c r="M9" i="4"/>
  <c r="N9" i="4"/>
  <c r="O9" i="4"/>
  <c r="M10" i="4"/>
  <c r="N10" i="4"/>
  <c r="O10" i="4"/>
  <c r="M11" i="4"/>
  <c r="N11" i="4"/>
  <c r="O11" i="4"/>
  <c r="M12" i="4"/>
  <c r="N12" i="4"/>
  <c r="O12" i="4"/>
  <c r="M13" i="4"/>
  <c r="N13" i="4"/>
  <c r="O13" i="4"/>
  <c r="M14" i="4"/>
  <c r="N14" i="4"/>
  <c r="O14" i="4"/>
  <c r="M15" i="4"/>
  <c r="N15" i="4"/>
  <c r="O15" i="4"/>
  <c r="M16" i="4"/>
  <c r="N16" i="4"/>
  <c r="O16" i="4"/>
  <c r="M17" i="4"/>
  <c r="N17" i="4"/>
  <c r="O17" i="4"/>
  <c r="L7" i="4"/>
  <c r="L8" i="4"/>
  <c r="L9" i="4"/>
  <c r="L10" i="4"/>
  <c r="L11" i="4"/>
  <c r="L12" i="4"/>
  <c r="L13" i="4"/>
  <c r="L14" i="4"/>
  <c r="L15" i="4"/>
  <c r="L16" i="4"/>
  <c r="L17" i="4"/>
  <c r="L6" i="4"/>
  <c r="AQ85" i="1"/>
  <c r="AR85" i="1"/>
  <c r="AS85" i="1"/>
  <c r="AT85" i="1"/>
  <c r="AU85" i="1"/>
  <c r="AV85" i="1"/>
  <c r="AW85" i="1"/>
  <c r="AX85" i="1"/>
  <c r="AY85" i="1"/>
  <c r="AZ85" i="1"/>
  <c r="AP85" i="1"/>
  <c r="AH97" i="1"/>
  <c r="AH98" i="1"/>
  <c r="AH99" i="1"/>
  <c r="R17" i="5"/>
  <c r="S17" i="5"/>
  <c r="T17" i="5"/>
  <c r="U17" i="5"/>
  <c r="V17" i="5"/>
  <c r="W17" i="5"/>
  <c r="X17" i="5"/>
  <c r="Y17" i="5"/>
  <c r="Z17" i="5"/>
  <c r="R18" i="5"/>
  <c r="R19" i="5"/>
  <c r="S19" i="5"/>
  <c r="S18" i="5" s="1"/>
  <c r="T19" i="5"/>
  <c r="T18" i="5" s="1"/>
  <c r="U19" i="5"/>
  <c r="U18" i="5" s="1"/>
  <c r="U20" i="5" s="1"/>
  <c r="V19" i="5"/>
  <c r="V18" i="5" s="1"/>
  <c r="V20" i="5" s="1"/>
  <c r="W19" i="5"/>
  <c r="W18" i="5" s="1"/>
  <c r="W20" i="5" s="1"/>
  <c r="X19" i="5"/>
  <c r="X18" i="5" s="1"/>
  <c r="X20" i="5" s="1"/>
  <c r="Y19" i="5"/>
  <c r="Y18" i="5" s="1"/>
  <c r="Z19" i="5"/>
  <c r="Z18" i="5" s="1"/>
  <c r="Q19" i="5"/>
  <c r="Q18" i="5" s="1"/>
  <c r="Q20" i="5" s="1"/>
  <c r="Q17" i="5"/>
  <c r="N77" i="5"/>
  <c r="N76" i="5" s="1"/>
  <c r="L75" i="5"/>
  <c r="K77" i="5"/>
  <c r="K76" i="5" s="1"/>
  <c r="H75" i="5"/>
  <c r="G77" i="5"/>
  <c r="G76" i="5" s="1"/>
  <c r="F77" i="5"/>
  <c r="F76" i="5" s="1"/>
  <c r="H77" i="5"/>
  <c r="H76" i="5" s="1"/>
  <c r="I77" i="5"/>
  <c r="I76" i="5" s="1"/>
  <c r="J77" i="5"/>
  <c r="J76" i="5" s="1"/>
  <c r="L77" i="5"/>
  <c r="L76" i="5" s="1"/>
  <c r="M77" i="5"/>
  <c r="M76" i="5" s="1"/>
  <c r="E77" i="5"/>
  <c r="E76" i="5" s="1"/>
  <c r="F75" i="5"/>
  <c r="G75" i="5"/>
  <c r="I75" i="5"/>
  <c r="J75" i="5"/>
  <c r="J78" i="5" s="1"/>
  <c r="K75" i="5"/>
  <c r="M75" i="5"/>
  <c r="M78" i="5" s="1"/>
  <c r="N75" i="5"/>
  <c r="N78" i="5" s="1"/>
  <c r="E75" i="5"/>
  <c r="E78" i="5" s="1"/>
  <c r="G35" i="4"/>
  <c r="G36" i="4"/>
  <c r="G37" i="4"/>
  <c r="G38" i="4"/>
  <c r="G33" i="4"/>
  <c r="G34" i="4"/>
  <c r="AG2" i="1"/>
  <c r="AH2" i="1"/>
  <c r="AI2" i="1"/>
  <c r="AJ2" i="1"/>
  <c r="AK2" i="1"/>
  <c r="AL2" i="1"/>
  <c r="AM2" i="1"/>
  <c r="AN2" i="1"/>
  <c r="AO2" i="1"/>
  <c r="AG3" i="1"/>
  <c r="AH3" i="1"/>
  <c r="AI3" i="1"/>
  <c r="AJ3" i="1"/>
  <c r="AK3" i="1"/>
  <c r="AL3" i="1"/>
  <c r="AM3" i="1"/>
  <c r="AN3" i="1"/>
  <c r="AO3" i="1"/>
  <c r="AG4" i="1"/>
  <c r="AH4" i="1"/>
  <c r="AI4" i="1"/>
  <c r="AJ4" i="1"/>
  <c r="AK4" i="1"/>
  <c r="AL4" i="1"/>
  <c r="AM4" i="1"/>
  <c r="AN4" i="1"/>
  <c r="AO4" i="1"/>
  <c r="AG5" i="1"/>
  <c r="AH5" i="1"/>
  <c r="AI5" i="1"/>
  <c r="AJ5" i="1"/>
  <c r="AK5" i="1"/>
  <c r="AL5" i="1"/>
  <c r="AM5" i="1"/>
  <c r="AN5" i="1"/>
  <c r="AO5" i="1"/>
  <c r="AG6" i="1"/>
  <c r="AH6" i="1"/>
  <c r="AI6" i="1"/>
  <c r="AJ6" i="1"/>
  <c r="AK6" i="1"/>
  <c r="AL6" i="1"/>
  <c r="AM6" i="1"/>
  <c r="AN6" i="1"/>
  <c r="AO6" i="1"/>
  <c r="AG7" i="1"/>
  <c r="AH7" i="1"/>
  <c r="AI7" i="1"/>
  <c r="AJ7" i="1"/>
  <c r="AK7" i="1"/>
  <c r="AL7" i="1"/>
  <c r="AM7" i="1"/>
  <c r="AN7" i="1"/>
  <c r="AO7" i="1"/>
  <c r="AG8" i="1"/>
  <c r="AH8" i="1"/>
  <c r="AI8" i="1"/>
  <c r="AJ8" i="1"/>
  <c r="AK8" i="1"/>
  <c r="AL8" i="1"/>
  <c r="AM8" i="1"/>
  <c r="AN8" i="1"/>
  <c r="AO8" i="1"/>
  <c r="AG9" i="1"/>
  <c r="AH9" i="1"/>
  <c r="AI9" i="1"/>
  <c r="AJ9" i="1"/>
  <c r="AK9" i="1"/>
  <c r="AL9" i="1"/>
  <c r="AM9" i="1"/>
  <c r="AN9" i="1"/>
  <c r="AO9" i="1"/>
  <c r="AG10" i="1"/>
  <c r="AH10" i="1"/>
  <c r="AI10" i="1"/>
  <c r="AJ10" i="1"/>
  <c r="AK10" i="1"/>
  <c r="AL10" i="1"/>
  <c r="AM10" i="1"/>
  <c r="AN10" i="1"/>
  <c r="AO10" i="1"/>
  <c r="AG11" i="1"/>
  <c r="AH11" i="1"/>
  <c r="AI11" i="1"/>
  <c r="AJ11" i="1"/>
  <c r="AK11" i="1"/>
  <c r="AL11" i="1"/>
  <c r="AM11" i="1"/>
  <c r="AN11" i="1"/>
  <c r="AO11" i="1"/>
  <c r="AG12" i="1"/>
  <c r="AH12" i="1"/>
  <c r="AI12" i="1"/>
  <c r="AJ12" i="1"/>
  <c r="AK12" i="1"/>
  <c r="AL12" i="1"/>
  <c r="AM12" i="1"/>
  <c r="AN12" i="1"/>
  <c r="AO12" i="1"/>
  <c r="AG13" i="1"/>
  <c r="AH13" i="1"/>
  <c r="AI13" i="1"/>
  <c r="AJ13" i="1"/>
  <c r="AK13" i="1"/>
  <c r="AL13" i="1"/>
  <c r="AM13" i="1"/>
  <c r="AN13" i="1"/>
  <c r="AO13" i="1"/>
  <c r="AG14" i="1"/>
  <c r="AH14" i="1"/>
  <c r="AI14" i="1"/>
  <c r="AJ14" i="1"/>
  <c r="AK14" i="1"/>
  <c r="AL14" i="1"/>
  <c r="AM14" i="1"/>
  <c r="AN14" i="1"/>
  <c r="AO14" i="1"/>
  <c r="AG15" i="1"/>
  <c r="AH15" i="1"/>
  <c r="AI15" i="1"/>
  <c r="AJ15" i="1"/>
  <c r="AK15" i="1"/>
  <c r="AL15" i="1"/>
  <c r="AM15" i="1"/>
  <c r="AN15" i="1"/>
  <c r="AO15" i="1"/>
  <c r="AG16" i="1"/>
  <c r="AH16" i="1"/>
  <c r="AI16" i="1"/>
  <c r="AJ16" i="1"/>
  <c r="AK16" i="1"/>
  <c r="AL16" i="1"/>
  <c r="AM16" i="1"/>
  <c r="AN16" i="1"/>
  <c r="AO16" i="1"/>
  <c r="AG17" i="1"/>
  <c r="AH17" i="1"/>
  <c r="AI17" i="1"/>
  <c r="AJ17" i="1"/>
  <c r="AK17" i="1"/>
  <c r="AL17" i="1"/>
  <c r="AM17" i="1"/>
  <c r="AN17" i="1"/>
  <c r="AO17" i="1"/>
  <c r="AG18" i="1"/>
  <c r="AH18" i="1"/>
  <c r="AI18" i="1"/>
  <c r="AJ18" i="1"/>
  <c r="AK18" i="1"/>
  <c r="AL18" i="1"/>
  <c r="AM18" i="1"/>
  <c r="AN18" i="1"/>
  <c r="AO18" i="1"/>
  <c r="AG19" i="1"/>
  <c r="AH19" i="1"/>
  <c r="AI19" i="1"/>
  <c r="AJ19" i="1"/>
  <c r="AK19" i="1"/>
  <c r="AL19" i="1"/>
  <c r="AM19" i="1"/>
  <c r="AN19" i="1"/>
  <c r="AO19" i="1"/>
  <c r="AG20" i="1"/>
  <c r="AH20" i="1"/>
  <c r="AI20" i="1"/>
  <c r="AJ20" i="1"/>
  <c r="AK20" i="1"/>
  <c r="AL20" i="1"/>
  <c r="AM20" i="1"/>
  <c r="AN20" i="1"/>
  <c r="AO20" i="1"/>
  <c r="AG21" i="1"/>
  <c r="AH21" i="1"/>
  <c r="AI21" i="1"/>
  <c r="AJ21" i="1"/>
  <c r="AK21" i="1"/>
  <c r="AL21" i="1"/>
  <c r="AM21" i="1"/>
  <c r="AN21" i="1"/>
  <c r="AO21" i="1"/>
  <c r="AG22" i="1"/>
  <c r="AH22" i="1"/>
  <c r="AI22" i="1"/>
  <c r="AJ22" i="1"/>
  <c r="AK22" i="1"/>
  <c r="AL22" i="1"/>
  <c r="AM22" i="1"/>
  <c r="AN22" i="1"/>
  <c r="AO22" i="1"/>
  <c r="AG23" i="1"/>
  <c r="AH23" i="1"/>
  <c r="AI23" i="1"/>
  <c r="AJ23" i="1"/>
  <c r="AK23" i="1"/>
  <c r="AL23" i="1"/>
  <c r="AM23" i="1"/>
  <c r="AN23" i="1"/>
  <c r="AO23" i="1"/>
  <c r="AG24" i="1"/>
  <c r="AH24" i="1"/>
  <c r="AI24" i="1"/>
  <c r="AJ24" i="1"/>
  <c r="AK24" i="1"/>
  <c r="AL24" i="1"/>
  <c r="AM24" i="1"/>
  <c r="AN24" i="1"/>
  <c r="AO24" i="1"/>
  <c r="AG25" i="1"/>
  <c r="AH25" i="1"/>
  <c r="AI25" i="1"/>
  <c r="AJ25" i="1"/>
  <c r="AK25" i="1"/>
  <c r="AL25" i="1"/>
  <c r="AM25" i="1"/>
  <c r="AN25" i="1"/>
  <c r="AO25" i="1"/>
  <c r="AG26" i="1"/>
  <c r="AH26" i="1"/>
  <c r="AI26" i="1"/>
  <c r="AJ26" i="1"/>
  <c r="AK26" i="1"/>
  <c r="AL26" i="1"/>
  <c r="AM26" i="1"/>
  <c r="AN26" i="1"/>
  <c r="AO26" i="1"/>
  <c r="AG27" i="1"/>
  <c r="AH27" i="1"/>
  <c r="AI27" i="1"/>
  <c r="AJ27" i="1"/>
  <c r="AK27" i="1"/>
  <c r="AL27" i="1"/>
  <c r="AM27" i="1"/>
  <c r="AN27" i="1"/>
  <c r="AO27" i="1"/>
  <c r="AG28" i="1"/>
  <c r="AH28" i="1"/>
  <c r="AI28" i="1"/>
  <c r="AJ28" i="1"/>
  <c r="AK28" i="1"/>
  <c r="AL28" i="1"/>
  <c r="AM28" i="1"/>
  <c r="AN28" i="1"/>
  <c r="AO28" i="1"/>
  <c r="AG29" i="1"/>
  <c r="AH29" i="1"/>
  <c r="AI29" i="1"/>
  <c r="AJ29" i="1"/>
  <c r="AK29" i="1"/>
  <c r="AL29" i="1"/>
  <c r="AM29" i="1"/>
  <c r="AN29" i="1"/>
  <c r="AO29" i="1"/>
  <c r="AG30" i="1"/>
  <c r="AH30" i="1"/>
  <c r="AI30" i="1"/>
  <c r="AJ30" i="1"/>
  <c r="AK30" i="1"/>
  <c r="AL30" i="1"/>
  <c r="AM30" i="1"/>
  <c r="AN30" i="1"/>
  <c r="AO30" i="1"/>
  <c r="AG31" i="1"/>
  <c r="AH31" i="1"/>
  <c r="AI31" i="1"/>
  <c r="AJ31" i="1"/>
  <c r="AK31" i="1"/>
  <c r="AL31" i="1"/>
  <c r="AM31" i="1"/>
  <c r="AN31" i="1"/>
  <c r="AO31" i="1"/>
  <c r="AG32" i="1"/>
  <c r="AH32" i="1"/>
  <c r="AI32" i="1"/>
  <c r="AJ32" i="1"/>
  <c r="AK32" i="1"/>
  <c r="AL32" i="1"/>
  <c r="AM32" i="1"/>
  <c r="AN32" i="1"/>
  <c r="AO32" i="1"/>
  <c r="AG33" i="1"/>
  <c r="AH33" i="1"/>
  <c r="AI33" i="1"/>
  <c r="AJ33" i="1"/>
  <c r="AK33" i="1"/>
  <c r="AL33" i="1"/>
  <c r="AM33" i="1"/>
  <c r="AN33" i="1"/>
  <c r="AO33" i="1"/>
  <c r="AG34" i="1"/>
  <c r="AH34" i="1"/>
  <c r="AI34" i="1"/>
  <c r="AJ34" i="1"/>
  <c r="AK34" i="1"/>
  <c r="AL34" i="1"/>
  <c r="AM34" i="1"/>
  <c r="AN34" i="1"/>
  <c r="AO34" i="1"/>
  <c r="AG35" i="1"/>
  <c r="AH35" i="1"/>
  <c r="AI35" i="1"/>
  <c r="AJ35" i="1"/>
  <c r="AK35" i="1"/>
  <c r="AL35" i="1"/>
  <c r="AM35" i="1"/>
  <c r="AN35" i="1"/>
  <c r="AO35" i="1"/>
  <c r="AG36" i="1"/>
  <c r="AH36" i="1"/>
  <c r="AI36" i="1"/>
  <c r="AJ36" i="1"/>
  <c r="AK36" i="1"/>
  <c r="AL36" i="1"/>
  <c r="AM36" i="1"/>
  <c r="AN36" i="1"/>
  <c r="AO36" i="1"/>
  <c r="AG37" i="1"/>
  <c r="AH37" i="1"/>
  <c r="AI37" i="1"/>
  <c r="AJ37" i="1"/>
  <c r="AK37" i="1"/>
  <c r="AL37" i="1"/>
  <c r="AM37" i="1"/>
  <c r="AN37" i="1"/>
  <c r="AO37" i="1"/>
  <c r="AG38" i="1"/>
  <c r="AH38" i="1"/>
  <c r="AI38" i="1"/>
  <c r="AJ38" i="1"/>
  <c r="AK38" i="1"/>
  <c r="AL38" i="1"/>
  <c r="AM38" i="1"/>
  <c r="AN38" i="1"/>
  <c r="AO38" i="1"/>
  <c r="AG39" i="1"/>
  <c r="AH39" i="1"/>
  <c r="AI39" i="1"/>
  <c r="AJ39" i="1"/>
  <c r="AK39" i="1"/>
  <c r="AL39" i="1"/>
  <c r="AM39" i="1"/>
  <c r="AN39" i="1"/>
  <c r="AO39" i="1"/>
  <c r="AG40" i="1"/>
  <c r="AH40" i="1"/>
  <c r="AI40" i="1"/>
  <c r="AJ40" i="1"/>
  <c r="AK40" i="1"/>
  <c r="AL40" i="1"/>
  <c r="AM40" i="1"/>
  <c r="AN40" i="1"/>
  <c r="AO40" i="1"/>
  <c r="AG41" i="1"/>
  <c r="AH41" i="1"/>
  <c r="AI41" i="1"/>
  <c r="AJ41" i="1"/>
  <c r="AK41" i="1"/>
  <c r="AL41" i="1"/>
  <c r="AM41" i="1"/>
  <c r="AN41" i="1"/>
  <c r="AO41" i="1"/>
  <c r="AG42" i="1"/>
  <c r="AH42" i="1"/>
  <c r="AI42" i="1"/>
  <c r="AJ42" i="1"/>
  <c r="AK42" i="1"/>
  <c r="AL42" i="1"/>
  <c r="AM42" i="1"/>
  <c r="AN42" i="1"/>
  <c r="AO42" i="1"/>
  <c r="AG43" i="1"/>
  <c r="AH43" i="1"/>
  <c r="AI43" i="1"/>
  <c r="AJ43" i="1"/>
  <c r="AK43" i="1"/>
  <c r="AL43" i="1"/>
  <c r="AM43" i="1"/>
  <c r="AN43" i="1"/>
  <c r="AO43" i="1"/>
  <c r="AG44" i="1"/>
  <c r="AH44" i="1"/>
  <c r="AI44" i="1"/>
  <c r="AJ44" i="1"/>
  <c r="AK44" i="1"/>
  <c r="AL44" i="1"/>
  <c r="AM44" i="1"/>
  <c r="AN44" i="1"/>
  <c r="AO44" i="1"/>
  <c r="AG45" i="1"/>
  <c r="AH45" i="1"/>
  <c r="AI45" i="1"/>
  <c r="AJ45" i="1"/>
  <c r="AK45" i="1"/>
  <c r="AL45" i="1"/>
  <c r="AM45" i="1"/>
  <c r="AN45" i="1"/>
  <c r="AO45" i="1"/>
  <c r="AG46" i="1"/>
  <c r="AH46" i="1"/>
  <c r="AI46" i="1"/>
  <c r="AJ46" i="1"/>
  <c r="AK46" i="1"/>
  <c r="AL46" i="1"/>
  <c r="AM46" i="1"/>
  <c r="AN46" i="1"/>
  <c r="AO46" i="1"/>
  <c r="AG47" i="1"/>
  <c r="AH47" i="1"/>
  <c r="AI47" i="1"/>
  <c r="AJ47" i="1"/>
  <c r="AK47" i="1"/>
  <c r="AL47" i="1"/>
  <c r="AM47" i="1"/>
  <c r="AN47" i="1"/>
  <c r="AO47" i="1"/>
  <c r="AG48" i="1"/>
  <c r="AH48" i="1"/>
  <c r="AI48" i="1"/>
  <c r="AJ48" i="1"/>
  <c r="AK48" i="1"/>
  <c r="AL48" i="1"/>
  <c r="AM48" i="1"/>
  <c r="AN48" i="1"/>
  <c r="AO48" i="1"/>
  <c r="AG49" i="1"/>
  <c r="AH49" i="1"/>
  <c r="AI49" i="1"/>
  <c r="AJ49" i="1"/>
  <c r="AK49" i="1"/>
  <c r="AL49" i="1"/>
  <c r="AM49" i="1"/>
  <c r="AN49" i="1"/>
  <c r="AO49" i="1"/>
  <c r="AG50" i="1"/>
  <c r="AH50" i="1"/>
  <c r="AI50" i="1"/>
  <c r="AJ50" i="1"/>
  <c r="AK50" i="1"/>
  <c r="AL50" i="1"/>
  <c r="AM50" i="1"/>
  <c r="AN50" i="1"/>
  <c r="AO50" i="1"/>
  <c r="AG51" i="1"/>
  <c r="AH51" i="1"/>
  <c r="AI51" i="1"/>
  <c r="AJ51" i="1"/>
  <c r="AK51" i="1"/>
  <c r="AL51" i="1"/>
  <c r="AM51" i="1"/>
  <c r="AN51" i="1"/>
  <c r="AO51" i="1"/>
  <c r="AG52" i="1"/>
  <c r="AH52" i="1"/>
  <c r="AI52" i="1"/>
  <c r="AJ52" i="1"/>
  <c r="AK52" i="1"/>
  <c r="AL52" i="1"/>
  <c r="AM52" i="1"/>
  <c r="AN52" i="1"/>
  <c r="AO52" i="1"/>
  <c r="AG53" i="1"/>
  <c r="AH53" i="1"/>
  <c r="AI53" i="1"/>
  <c r="AJ53" i="1"/>
  <c r="AK53" i="1"/>
  <c r="AL53" i="1"/>
  <c r="AM53" i="1"/>
  <c r="AN53" i="1"/>
  <c r="AO53" i="1"/>
  <c r="AG54" i="1"/>
  <c r="AH54" i="1"/>
  <c r="AI54" i="1"/>
  <c r="AJ54" i="1"/>
  <c r="AK54" i="1"/>
  <c r="AL54" i="1"/>
  <c r="AM54" i="1"/>
  <c r="AN54" i="1"/>
  <c r="AO54" i="1"/>
  <c r="AG55" i="1"/>
  <c r="AH55" i="1"/>
  <c r="AI55" i="1"/>
  <c r="AJ55" i="1"/>
  <c r="AK55" i="1"/>
  <c r="AL55" i="1"/>
  <c r="AM55" i="1"/>
  <c r="AN55" i="1"/>
  <c r="AO55" i="1"/>
  <c r="AG56" i="1"/>
  <c r="AH56" i="1"/>
  <c r="AI56" i="1"/>
  <c r="AJ56" i="1"/>
  <c r="AK56" i="1"/>
  <c r="AL56" i="1"/>
  <c r="AM56" i="1"/>
  <c r="AN56" i="1"/>
  <c r="AO56" i="1"/>
  <c r="AG57" i="1"/>
  <c r="AH57" i="1"/>
  <c r="AI57" i="1"/>
  <c r="AJ57" i="1"/>
  <c r="AK57" i="1"/>
  <c r="AL57" i="1"/>
  <c r="AM57" i="1"/>
  <c r="AN57" i="1"/>
  <c r="AO57" i="1"/>
  <c r="AG58" i="1"/>
  <c r="AH58" i="1"/>
  <c r="AI58" i="1"/>
  <c r="AJ58" i="1"/>
  <c r="AK58" i="1"/>
  <c r="AL58" i="1"/>
  <c r="AM58" i="1"/>
  <c r="AN58" i="1"/>
  <c r="AO58" i="1"/>
  <c r="AG59" i="1"/>
  <c r="AH59" i="1"/>
  <c r="AI59" i="1"/>
  <c r="AJ59" i="1"/>
  <c r="AK59" i="1"/>
  <c r="AL59" i="1"/>
  <c r="AM59" i="1"/>
  <c r="AN59" i="1"/>
  <c r="AO59" i="1"/>
  <c r="AG60" i="1"/>
  <c r="AH60" i="1"/>
  <c r="AI60" i="1"/>
  <c r="AJ60" i="1"/>
  <c r="AK60" i="1"/>
  <c r="AL60" i="1"/>
  <c r="AM60" i="1"/>
  <c r="AN60" i="1"/>
  <c r="AO60" i="1"/>
  <c r="AG61" i="1"/>
  <c r="AH61" i="1"/>
  <c r="AI61" i="1"/>
  <c r="AJ61" i="1"/>
  <c r="AK61" i="1"/>
  <c r="AL61" i="1"/>
  <c r="AM61" i="1"/>
  <c r="AN61" i="1"/>
  <c r="AO61" i="1"/>
  <c r="AG62" i="1"/>
  <c r="AH62" i="1"/>
  <c r="AI62" i="1"/>
  <c r="AJ62" i="1"/>
  <c r="AK62" i="1"/>
  <c r="AL62" i="1"/>
  <c r="AM62" i="1"/>
  <c r="AN62" i="1"/>
  <c r="AO62" i="1"/>
  <c r="AG63" i="1"/>
  <c r="AH63" i="1"/>
  <c r="AI63" i="1"/>
  <c r="AJ63" i="1"/>
  <c r="AK63" i="1"/>
  <c r="AL63" i="1"/>
  <c r="AM63" i="1"/>
  <c r="AN63" i="1"/>
  <c r="AO63" i="1"/>
  <c r="AG64" i="1"/>
  <c r="AH64" i="1"/>
  <c r="AI64" i="1"/>
  <c r="AJ64" i="1"/>
  <c r="AK64" i="1"/>
  <c r="AL64" i="1"/>
  <c r="AM64" i="1"/>
  <c r="AN64" i="1"/>
  <c r="AO64" i="1"/>
  <c r="AG65" i="1"/>
  <c r="AH65" i="1"/>
  <c r="AI65" i="1"/>
  <c r="AJ65" i="1"/>
  <c r="AK65" i="1"/>
  <c r="AL65" i="1"/>
  <c r="AM65" i="1"/>
  <c r="AN65" i="1"/>
  <c r="AO65" i="1"/>
  <c r="AG66" i="1"/>
  <c r="AH66" i="1"/>
  <c r="AI66" i="1"/>
  <c r="AJ66" i="1"/>
  <c r="AK66" i="1"/>
  <c r="AL66" i="1"/>
  <c r="AM66" i="1"/>
  <c r="AN66" i="1"/>
  <c r="AO66" i="1"/>
  <c r="AG67" i="1"/>
  <c r="AH67" i="1"/>
  <c r="AI67" i="1"/>
  <c r="AJ67" i="1"/>
  <c r="AK67" i="1"/>
  <c r="AL67" i="1"/>
  <c r="AM67" i="1"/>
  <c r="AN67" i="1"/>
  <c r="AO67" i="1"/>
  <c r="AG68" i="1"/>
  <c r="AH68" i="1"/>
  <c r="AI68" i="1"/>
  <c r="AJ68" i="1"/>
  <c r="AK68" i="1"/>
  <c r="AL68" i="1"/>
  <c r="AM68" i="1"/>
  <c r="AN68" i="1"/>
  <c r="AO68" i="1"/>
  <c r="AG69" i="1"/>
  <c r="AH69" i="1"/>
  <c r="AI69" i="1"/>
  <c r="AJ69" i="1"/>
  <c r="AK69" i="1"/>
  <c r="AL69" i="1"/>
  <c r="AM69" i="1"/>
  <c r="AN69" i="1"/>
  <c r="AO69" i="1"/>
  <c r="AG70" i="1"/>
  <c r="AH70" i="1"/>
  <c r="AI70" i="1"/>
  <c r="AJ70" i="1"/>
  <c r="AK70" i="1"/>
  <c r="AL70" i="1"/>
  <c r="AM70" i="1"/>
  <c r="AN70" i="1"/>
  <c r="AO70" i="1"/>
  <c r="AG71" i="1"/>
  <c r="AH71" i="1"/>
  <c r="AI71" i="1"/>
  <c r="AJ71" i="1"/>
  <c r="AK71" i="1"/>
  <c r="AL71" i="1"/>
  <c r="AM71" i="1"/>
  <c r="AN71" i="1"/>
  <c r="AO71" i="1"/>
  <c r="AG72" i="1"/>
  <c r="AH72" i="1"/>
  <c r="AI72" i="1"/>
  <c r="AJ72" i="1"/>
  <c r="AK72" i="1"/>
  <c r="AL72" i="1"/>
  <c r="AM72" i="1"/>
  <c r="AN72" i="1"/>
  <c r="AO72" i="1"/>
  <c r="AG73" i="1"/>
  <c r="AH73" i="1"/>
  <c r="AI73" i="1"/>
  <c r="AJ73" i="1"/>
  <c r="AK73" i="1"/>
  <c r="AL73" i="1"/>
  <c r="AM73" i="1"/>
  <c r="AN73" i="1"/>
  <c r="AO73" i="1"/>
  <c r="AG74" i="1"/>
  <c r="AH74" i="1"/>
  <c r="AI74" i="1"/>
  <c r="AJ74" i="1"/>
  <c r="AK74" i="1"/>
  <c r="AL74" i="1"/>
  <c r="AM74" i="1"/>
  <c r="AN74" i="1"/>
  <c r="AO74" i="1"/>
  <c r="AG75" i="1"/>
  <c r="AH75" i="1"/>
  <c r="AI75" i="1"/>
  <c r="AJ75" i="1"/>
  <c r="AK75" i="1"/>
  <c r="AL75" i="1"/>
  <c r="AM75" i="1"/>
  <c r="AN75" i="1"/>
  <c r="AO75" i="1"/>
  <c r="AG76" i="1"/>
  <c r="AH76" i="1"/>
  <c r="AI76" i="1"/>
  <c r="AJ76" i="1"/>
  <c r="AK76" i="1"/>
  <c r="AL76" i="1"/>
  <c r="AM76" i="1"/>
  <c r="AN76" i="1"/>
  <c r="AO76" i="1"/>
  <c r="AG77" i="1"/>
  <c r="AH77" i="1"/>
  <c r="AI77" i="1"/>
  <c r="AJ77" i="1"/>
  <c r="AK77" i="1"/>
  <c r="AL77" i="1"/>
  <c r="AM77" i="1"/>
  <c r="AN77" i="1"/>
  <c r="AO77" i="1"/>
  <c r="AG78" i="1"/>
  <c r="AH78" i="1"/>
  <c r="AI78" i="1"/>
  <c r="AJ78" i="1"/>
  <c r="AK78" i="1"/>
  <c r="AL78" i="1"/>
  <c r="AM78" i="1"/>
  <c r="AN78" i="1"/>
  <c r="AO78" i="1"/>
  <c r="AG79" i="1"/>
  <c r="AH79" i="1"/>
  <c r="AI79" i="1"/>
  <c r="AJ79" i="1"/>
  <c r="AK79" i="1"/>
  <c r="AL79" i="1"/>
  <c r="AM79" i="1"/>
  <c r="AN79" i="1"/>
  <c r="AO79" i="1"/>
  <c r="AG80" i="1"/>
  <c r="AH80" i="1"/>
  <c r="AI80" i="1"/>
  <c r="AJ80" i="1"/>
  <c r="AK80" i="1"/>
  <c r="AL80" i="1"/>
  <c r="AM80" i="1"/>
  <c r="AN80" i="1"/>
  <c r="AO80" i="1"/>
  <c r="AG81" i="1"/>
  <c r="AH81" i="1"/>
  <c r="AI81" i="1"/>
  <c r="AJ81" i="1"/>
  <c r="AK81" i="1"/>
  <c r="AL81" i="1"/>
  <c r="AM81" i="1"/>
  <c r="AN81" i="1"/>
  <c r="AO81" i="1"/>
  <c r="AG82" i="1"/>
  <c r="AH82" i="1"/>
  <c r="AI82" i="1"/>
  <c r="AJ82" i="1"/>
  <c r="AK82" i="1"/>
  <c r="AL82" i="1"/>
  <c r="AM82" i="1"/>
  <c r="AN82" i="1"/>
  <c r="AO82" i="1"/>
  <c r="AG83" i="1"/>
  <c r="AH83" i="1"/>
  <c r="AI83" i="1"/>
  <c r="AJ83" i="1"/>
  <c r="AK83" i="1"/>
  <c r="AL83" i="1"/>
  <c r="AM83" i="1"/>
  <c r="AN83" i="1"/>
  <c r="AO83" i="1"/>
  <c r="AG84" i="1"/>
  <c r="AH84" i="1"/>
  <c r="AI84" i="1"/>
  <c r="AJ84" i="1"/>
  <c r="AK84" i="1"/>
  <c r="AL84" i="1"/>
  <c r="AM84" i="1"/>
  <c r="AN84" i="1"/>
  <c r="AO84" i="1"/>
  <c r="AG85" i="1"/>
  <c r="AH85" i="1"/>
  <c r="AI85" i="1"/>
  <c r="AJ85" i="1"/>
  <c r="AK85" i="1"/>
  <c r="AL85" i="1"/>
  <c r="AM85" i="1"/>
  <c r="AN85" i="1"/>
  <c r="AO85" i="1"/>
  <c r="AG86" i="1"/>
  <c r="AH86" i="1"/>
  <c r="AI86" i="1"/>
  <c r="AJ86" i="1"/>
  <c r="AK86" i="1"/>
  <c r="AL86" i="1"/>
  <c r="AM86" i="1"/>
  <c r="AN86" i="1"/>
  <c r="AO86" i="1"/>
  <c r="AG87" i="1"/>
  <c r="AH87" i="1"/>
  <c r="AI87" i="1"/>
  <c r="AJ87" i="1"/>
  <c r="AK87" i="1"/>
  <c r="AL87" i="1"/>
  <c r="AM87" i="1"/>
  <c r="AN87" i="1"/>
  <c r="AO87" i="1"/>
  <c r="AG88" i="1"/>
  <c r="AH88" i="1"/>
  <c r="AI88" i="1"/>
  <c r="AJ88" i="1"/>
  <c r="AK88" i="1"/>
  <c r="AL88" i="1"/>
  <c r="AM88" i="1"/>
  <c r="AN88" i="1"/>
  <c r="AO88" i="1"/>
  <c r="AG89" i="1"/>
  <c r="AH89" i="1"/>
  <c r="AI89" i="1"/>
  <c r="AJ89" i="1"/>
  <c r="AK89" i="1"/>
  <c r="AL89" i="1"/>
  <c r="AM89" i="1"/>
  <c r="AN89" i="1"/>
  <c r="AO89" i="1"/>
  <c r="AG90" i="1"/>
  <c r="AH90" i="1"/>
  <c r="AI90" i="1"/>
  <c r="AJ90" i="1"/>
  <c r="AK90" i="1"/>
  <c r="AL90" i="1"/>
  <c r="AM90" i="1"/>
  <c r="AN90" i="1"/>
  <c r="AO90" i="1"/>
  <c r="AG91" i="1"/>
  <c r="AH91" i="1"/>
  <c r="AI91" i="1"/>
  <c r="AJ91" i="1"/>
  <c r="AK91" i="1"/>
  <c r="AL91" i="1"/>
  <c r="AM91" i="1"/>
  <c r="AN91" i="1"/>
  <c r="AO91" i="1"/>
  <c r="AG92" i="1"/>
  <c r="AH92" i="1"/>
  <c r="AI92" i="1"/>
  <c r="AJ92" i="1"/>
  <c r="AK92" i="1"/>
  <c r="AL92" i="1"/>
  <c r="AM92" i="1"/>
  <c r="AN92" i="1"/>
  <c r="AO92" i="1"/>
  <c r="AG93" i="1"/>
  <c r="AH93" i="1"/>
  <c r="AI93" i="1"/>
  <c r="AJ93" i="1"/>
  <c r="AK93" i="1"/>
  <c r="AL93" i="1"/>
  <c r="AM93" i="1"/>
  <c r="AN93" i="1"/>
  <c r="AO93" i="1"/>
  <c r="AG94" i="1"/>
  <c r="AH94" i="1"/>
  <c r="AI94" i="1"/>
  <c r="AJ94" i="1"/>
  <c r="AK94" i="1"/>
  <c r="AL94" i="1"/>
  <c r="AM94" i="1"/>
  <c r="AN94" i="1"/>
  <c r="AO94" i="1"/>
  <c r="AG95" i="1"/>
  <c r="AH95" i="1"/>
  <c r="AI95" i="1"/>
  <c r="AJ95" i="1"/>
  <c r="AK95" i="1"/>
  <c r="AL95" i="1"/>
  <c r="AM95" i="1"/>
  <c r="AN95" i="1"/>
  <c r="AO95" i="1"/>
  <c r="AG96" i="1"/>
  <c r="AH96" i="1"/>
  <c r="AI96" i="1"/>
  <c r="AJ96" i="1"/>
  <c r="AK96" i="1"/>
  <c r="AL96" i="1"/>
  <c r="AM96" i="1"/>
  <c r="AN96" i="1"/>
  <c r="AO96" i="1"/>
  <c r="AG97" i="1"/>
  <c r="AI97" i="1"/>
  <c r="AJ97" i="1"/>
  <c r="AK97" i="1"/>
  <c r="AL97" i="1"/>
  <c r="AM97" i="1"/>
  <c r="AN97" i="1"/>
  <c r="AO97" i="1"/>
  <c r="AG98" i="1"/>
  <c r="AI98" i="1"/>
  <c r="AJ98" i="1"/>
  <c r="AK98" i="1"/>
  <c r="AL98" i="1"/>
  <c r="AM98" i="1"/>
  <c r="AN98" i="1"/>
  <c r="AO98" i="1"/>
  <c r="AG99" i="1"/>
  <c r="AI99" i="1"/>
  <c r="AJ99" i="1"/>
  <c r="AK99" i="1"/>
  <c r="AL99" i="1"/>
  <c r="AM99" i="1"/>
  <c r="AN99" i="1"/>
  <c r="AO99" i="1"/>
  <c r="AG100" i="1"/>
  <c r="AH100" i="1"/>
  <c r="AI100" i="1"/>
  <c r="AJ100" i="1"/>
  <c r="AK100" i="1"/>
  <c r="AL100" i="1"/>
  <c r="AM100" i="1"/>
  <c r="AN100" i="1"/>
  <c r="AO100" i="1"/>
  <c r="AG101" i="1"/>
  <c r="AH101" i="1"/>
  <c r="AI101" i="1"/>
  <c r="AJ101" i="1"/>
  <c r="AK101" i="1"/>
  <c r="AL101" i="1"/>
  <c r="AM101" i="1"/>
  <c r="AN101" i="1"/>
  <c r="AO101" i="1"/>
  <c r="AG102" i="1"/>
  <c r="AH102" i="1"/>
  <c r="AI102" i="1"/>
  <c r="AJ102" i="1"/>
  <c r="AK102" i="1"/>
  <c r="AL102" i="1"/>
  <c r="AM102" i="1"/>
  <c r="AN102" i="1"/>
  <c r="AO102" i="1"/>
  <c r="AG103" i="1"/>
  <c r="AH103" i="1"/>
  <c r="AI103" i="1"/>
  <c r="AJ103" i="1"/>
  <c r="AK103" i="1"/>
  <c r="AL103" i="1"/>
  <c r="AM103" i="1"/>
  <c r="AN103" i="1"/>
  <c r="AO103" i="1"/>
  <c r="AG104" i="1"/>
  <c r="AH104" i="1"/>
  <c r="AI104" i="1"/>
  <c r="AJ104" i="1"/>
  <c r="AK104" i="1"/>
  <c r="AL104" i="1"/>
  <c r="AM104" i="1"/>
  <c r="AN104" i="1"/>
  <c r="AO104" i="1"/>
  <c r="AG105" i="1"/>
  <c r="AH105" i="1"/>
  <c r="AI105" i="1"/>
  <c r="AJ105" i="1"/>
  <c r="AK105" i="1"/>
  <c r="AL105" i="1"/>
  <c r="AM105" i="1"/>
  <c r="AN105" i="1"/>
  <c r="AO105" i="1"/>
  <c r="AG106" i="1"/>
  <c r="AH106" i="1"/>
  <c r="AI106" i="1"/>
  <c r="AJ106" i="1"/>
  <c r="AK106" i="1"/>
  <c r="AL106" i="1"/>
  <c r="AM106" i="1"/>
  <c r="AN106" i="1"/>
  <c r="AO106" i="1"/>
  <c r="AG107" i="1"/>
  <c r="AH107" i="1"/>
  <c r="AI107" i="1"/>
  <c r="AJ107" i="1"/>
  <c r="AK107" i="1"/>
  <c r="AL107" i="1"/>
  <c r="AM107" i="1"/>
  <c r="AN107" i="1"/>
  <c r="AO107" i="1"/>
  <c r="AG108" i="1"/>
  <c r="AH108" i="1"/>
  <c r="AI108" i="1"/>
  <c r="AJ108" i="1"/>
  <c r="AK108" i="1"/>
  <c r="AL108" i="1"/>
  <c r="AM108" i="1"/>
  <c r="AN108" i="1"/>
  <c r="AO108" i="1"/>
  <c r="AG109" i="1"/>
  <c r="AH109" i="1"/>
  <c r="AI109" i="1"/>
  <c r="AJ109" i="1"/>
  <c r="AK109" i="1"/>
  <c r="AL109" i="1"/>
  <c r="AM109" i="1"/>
  <c r="AN109" i="1"/>
  <c r="AO109" i="1"/>
  <c r="AG110" i="1"/>
  <c r="AH110" i="1"/>
  <c r="AI110" i="1"/>
  <c r="AJ110" i="1"/>
  <c r="AK110" i="1"/>
  <c r="AL110" i="1"/>
  <c r="AM110" i="1"/>
  <c r="AN110" i="1"/>
  <c r="AO110" i="1"/>
  <c r="AG111" i="1"/>
  <c r="AH111" i="1"/>
  <c r="AI111" i="1"/>
  <c r="AJ111" i="1"/>
  <c r="AK111" i="1"/>
  <c r="AL111" i="1"/>
  <c r="AM111" i="1"/>
  <c r="AN111" i="1"/>
  <c r="AO111" i="1"/>
  <c r="AG112" i="1"/>
  <c r="AH112" i="1"/>
  <c r="AI112" i="1"/>
  <c r="AJ112" i="1"/>
  <c r="AK112" i="1"/>
  <c r="AL112" i="1"/>
  <c r="AM112" i="1"/>
  <c r="AN112" i="1"/>
  <c r="AO112" i="1"/>
  <c r="AG113" i="1"/>
  <c r="AH113" i="1"/>
  <c r="AI113" i="1"/>
  <c r="AJ113" i="1"/>
  <c r="AK113" i="1"/>
  <c r="AL113" i="1"/>
  <c r="AM113" i="1"/>
  <c r="AN113" i="1"/>
  <c r="AO113" i="1"/>
  <c r="AG114" i="1"/>
  <c r="AH114" i="1"/>
  <c r="AI114" i="1"/>
  <c r="AJ114" i="1"/>
  <c r="AK114" i="1"/>
  <c r="AL114" i="1"/>
  <c r="AM114" i="1"/>
  <c r="AN114" i="1"/>
  <c r="AO114" i="1"/>
  <c r="AG115" i="1"/>
  <c r="AH115" i="1"/>
  <c r="AI115" i="1"/>
  <c r="AJ115" i="1"/>
  <c r="AK115" i="1"/>
  <c r="AL115" i="1"/>
  <c r="AM115" i="1"/>
  <c r="AN115" i="1"/>
  <c r="AO115" i="1"/>
  <c r="AG116" i="1"/>
  <c r="AH116" i="1"/>
  <c r="AI116" i="1"/>
  <c r="AJ116" i="1"/>
  <c r="AK116" i="1"/>
  <c r="AL116" i="1"/>
  <c r="AM116" i="1"/>
  <c r="AN116" i="1"/>
  <c r="AO116" i="1"/>
  <c r="AG117" i="1"/>
  <c r="AH117" i="1"/>
  <c r="AI117" i="1"/>
  <c r="AJ117" i="1"/>
  <c r="AK117" i="1"/>
  <c r="AL117" i="1"/>
  <c r="AM117" i="1"/>
  <c r="AN117" i="1"/>
  <c r="AO117" i="1"/>
  <c r="AG118" i="1"/>
  <c r="AH118" i="1"/>
  <c r="AI118" i="1"/>
  <c r="AJ118" i="1"/>
  <c r="AK118" i="1"/>
  <c r="AL118" i="1"/>
  <c r="AM118" i="1"/>
  <c r="AN118" i="1"/>
  <c r="AO118" i="1"/>
  <c r="AG119" i="1"/>
  <c r="AH119" i="1"/>
  <c r="AI119" i="1"/>
  <c r="AJ119" i="1"/>
  <c r="AK119" i="1"/>
  <c r="AL119" i="1"/>
  <c r="AM119" i="1"/>
  <c r="AN119" i="1"/>
  <c r="AO119" i="1"/>
  <c r="AG120" i="1"/>
  <c r="AH120" i="1"/>
  <c r="AI120" i="1"/>
  <c r="AJ120" i="1"/>
  <c r="AK120" i="1"/>
  <c r="AL120" i="1"/>
  <c r="AM120" i="1"/>
  <c r="AN120" i="1"/>
  <c r="AO120" i="1"/>
  <c r="AF113" i="1"/>
  <c r="AF114" i="1"/>
  <c r="AF115" i="1"/>
  <c r="AF116" i="1"/>
  <c r="AF117" i="1"/>
  <c r="AF118" i="1"/>
  <c r="AF119" i="1"/>
  <c r="AF120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2" i="1"/>
  <c r="P19" i="4" l="1"/>
  <c r="P20" i="4" s="1"/>
  <c r="P18" i="4"/>
  <c r="S20" i="5"/>
  <c r="Z20" i="5"/>
  <c r="R20" i="5"/>
  <c r="Y20" i="5"/>
  <c r="Q11" i="4"/>
  <c r="Q18" i="4" s="1"/>
  <c r="M19" i="4"/>
  <c r="M20" i="4" s="1"/>
  <c r="O19" i="4"/>
  <c r="O20" i="4" s="1"/>
  <c r="N19" i="4"/>
  <c r="N20" i="4" s="1"/>
  <c r="M18" i="4"/>
  <c r="L19" i="4"/>
  <c r="L20" i="4" s="1"/>
  <c r="N18" i="4"/>
  <c r="L18" i="4"/>
  <c r="O18" i="4"/>
  <c r="T20" i="5"/>
  <c r="I78" i="5"/>
  <c r="G78" i="5"/>
  <c r="H78" i="5"/>
  <c r="K78" i="5"/>
  <c r="L78" i="5"/>
  <c r="F78" i="5"/>
  <c r="P21" i="4" l="1"/>
  <c r="L21" i="4"/>
  <c r="O21" i="4"/>
  <c r="N21" i="4"/>
  <c r="M21" i="4"/>
  <c r="Q19" i="4"/>
  <c r="Q20" i="4" s="1"/>
  <c r="Q21" i="4" s="1"/>
  <c r="W78" i="3" l="1"/>
  <c r="S79" i="3" l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O79" i="3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N79" i="3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M79" i="3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R79" i="3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Q79" i="3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P79" i="3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M80" i="3" l="1"/>
  <c r="W79" i="3"/>
  <c r="M81" i="3" l="1"/>
  <c r="W80" i="3"/>
  <c r="M82" i="3" l="1"/>
  <c r="W81" i="3"/>
  <c r="M83" i="3" l="1"/>
  <c r="W82" i="3"/>
  <c r="W83" i="3" l="1"/>
  <c r="M84" i="3"/>
  <c r="M85" i="3" l="1"/>
  <c r="W84" i="3"/>
  <c r="M86" i="3" l="1"/>
  <c r="W85" i="3"/>
  <c r="M87" i="3" l="1"/>
  <c r="W86" i="3"/>
  <c r="M88" i="3" l="1"/>
  <c r="W87" i="3"/>
  <c r="M89" i="3" l="1"/>
  <c r="W88" i="3"/>
  <c r="M90" i="3" l="1"/>
  <c r="W89" i="3"/>
  <c r="M91" i="3" l="1"/>
  <c r="W91" i="3" s="1"/>
  <c r="W93" i="3" s="1"/>
  <c r="W90" i="3"/>
  <c r="S94" i="3" l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Q94" i="3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P94" i="3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O94" i="3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N94" i="3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V94" i="3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M94" i="3"/>
  <c r="U94" i="3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T94" i="3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R94" i="3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M95" i="3" l="1"/>
  <c r="W94" i="3"/>
  <c r="M96" i="3" l="1"/>
  <c r="W95" i="3"/>
  <c r="W96" i="3" l="1"/>
  <c r="M97" i="3"/>
  <c r="M98" i="3" l="1"/>
  <c r="W97" i="3"/>
  <c r="W98" i="3" l="1"/>
  <c r="M99" i="3"/>
  <c r="M100" i="3" l="1"/>
  <c r="W99" i="3"/>
  <c r="M101" i="3" l="1"/>
  <c r="W100" i="3"/>
  <c r="W101" i="3" l="1"/>
  <c r="M102" i="3"/>
  <c r="M103" i="3" l="1"/>
  <c r="W102" i="3"/>
  <c r="M104" i="3" l="1"/>
  <c r="W103" i="3"/>
  <c r="M105" i="3" l="1"/>
  <c r="W104" i="3"/>
  <c r="M106" i="3" l="1"/>
  <c r="W106" i="3" s="1"/>
  <c r="W108" i="3" s="1"/>
  <c r="W105" i="3"/>
  <c r="S109" i="3" l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T109" i="3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R109" i="3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Q109" i="3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P109" i="3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O109" i="3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N109" i="3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V109" i="3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M109" i="3"/>
  <c r="U109" i="3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M110" i="3" l="1"/>
  <c r="W109" i="3"/>
  <c r="M111" i="3" l="1"/>
  <c r="W110" i="3"/>
  <c r="M112" i="3" l="1"/>
  <c r="W111" i="3"/>
  <c r="W112" i="3" l="1"/>
  <c r="M113" i="3"/>
  <c r="W113" i="3" l="1"/>
  <c r="M114" i="3"/>
  <c r="M115" i="3" l="1"/>
  <c r="W114" i="3"/>
  <c r="M116" i="3" l="1"/>
  <c r="W115" i="3"/>
  <c r="M117" i="3" l="1"/>
  <c r="W116" i="3"/>
  <c r="W117" i="3" l="1"/>
  <c r="M118" i="3"/>
  <c r="M119" i="3" l="1"/>
  <c r="W118" i="3"/>
  <c r="M120" i="3" l="1"/>
  <c r="W119" i="3"/>
  <c r="M121" i="3" l="1"/>
  <c r="W121" i="3" s="1"/>
  <c r="W123" i="3" s="1"/>
  <c r="W120" i="3"/>
  <c r="S124" i="3" l="1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S135" i="3" s="1"/>
  <c r="S136" i="3" s="1"/>
  <c r="V124" i="3"/>
  <c r="V125" i="3" s="1"/>
  <c r="V126" i="3" s="1"/>
  <c r="V127" i="3" s="1"/>
  <c r="V128" i="3" s="1"/>
  <c r="V129" i="3" s="1"/>
  <c r="V130" i="3" s="1"/>
  <c r="V131" i="3" s="1"/>
  <c r="V132" i="3" s="1"/>
  <c r="V133" i="3" s="1"/>
  <c r="V134" i="3" s="1"/>
  <c r="V135" i="3" s="1"/>
  <c r="V136" i="3" s="1"/>
  <c r="M124" i="3"/>
  <c r="U124" i="3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U135" i="3" s="1"/>
  <c r="U136" i="3" s="1"/>
  <c r="T124" i="3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R124" i="3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R135" i="3" s="1"/>
  <c r="R136" i="3" s="1"/>
  <c r="Q124" i="3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P124" i="3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O124" i="3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N124" i="3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M125" i="3" l="1"/>
  <c r="W124" i="3"/>
  <c r="M126" i="3" l="1"/>
  <c r="W125" i="3"/>
  <c r="M127" i="3" l="1"/>
  <c r="W126" i="3"/>
  <c r="M128" i="3" l="1"/>
  <c r="W127" i="3"/>
  <c r="W128" i="3" l="1"/>
  <c r="M129" i="3"/>
  <c r="M130" i="3" l="1"/>
  <c r="W129" i="3"/>
  <c r="M131" i="3" l="1"/>
  <c r="W130" i="3"/>
  <c r="M132" i="3" l="1"/>
  <c r="W131" i="3"/>
  <c r="W132" i="3" l="1"/>
  <c r="M133" i="3"/>
  <c r="M134" i="3" l="1"/>
  <c r="W133" i="3"/>
  <c r="M135" i="3" l="1"/>
  <c r="W134" i="3"/>
  <c r="W135" i="3" l="1"/>
  <c r="M136" i="3"/>
  <c r="W136" i="3" s="1"/>
  <c r="C66" i="7" l="1"/>
  <c r="H66" i="7"/>
  <c r="K66" i="7"/>
  <c r="F66" i="7"/>
  <c r="J66" i="7"/>
  <c r="D66" i="7"/>
  <c r="I66" i="7"/>
  <c r="L66" i="7"/>
  <c r="E66" i="7"/>
  <c r="G66" i="7"/>
</calcChain>
</file>

<file path=xl/sharedStrings.xml><?xml version="1.0" encoding="utf-8"?>
<sst xmlns="http://schemas.openxmlformats.org/spreadsheetml/2006/main" count="348" uniqueCount="56">
  <si>
    <t>LMT</t>
  </si>
  <si>
    <t>Date</t>
  </si>
  <si>
    <t>MSFT</t>
  </si>
  <si>
    <t>APPL</t>
  </si>
  <si>
    <t>AMZN</t>
  </si>
  <si>
    <t>V</t>
  </si>
  <si>
    <t>MCD</t>
  </si>
  <si>
    <t>WFC</t>
  </si>
  <si>
    <t>CMCSA</t>
  </si>
  <si>
    <t>MS</t>
  </si>
  <si>
    <t>C</t>
  </si>
  <si>
    <t>Portfolio</t>
  </si>
  <si>
    <t xml:space="preserve">    0.5074    0.0753    0.0000    0.1336    0.1587    0.0000    0.0000    0.1245    0.0005    0.0000</t>
  </si>
  <si>
    <t xml:space="preserve">    0.5557    0.1722    0.0000    0.0826    0.0554    0.0936    0.0000    0.0000    0.0404    0.0000</t>
  </si>
  <si>
    <t xml:space="preserve">    0.1267    0.1758    0.0398    0.1027    0.2287    0.3263    0.0000    0.0000    0.0000    0.0000</t>
  </si>
  <si>
    <t>2016-17 ret</t>
  </si>
  <si>
    <t>Marko</t>
  </si>
  <si>
    <t xml:space="preserve">    0.4014    0.0010    0.0368    0.1238    0.4366    0.0003    0.0000    0.0000    0.0000    0.0000</t>
  </si>
  <si>
    <t>Bayesian</t>
  </si>
  <si>
    <t>PCA 95</t>
  </si>
  <si>
    <t>PCA 90</t>
  </si>
  <si>
    <t>PCA 85</t>
  </si>
  <si>
    <t>Expected Return</t>
  </si>
  <si>
    <t>expected risk</t>
  </si>
  <si>
    <t>expected sharpe</t>
  </si>
  <si>
    <t>Realised return</t>
  </si>
  <si>
    <t>realised risk</t>
  </si>
  <si>
    <t>realised sharpe</t>
  </si>
  <si>
    <t>mean</t>
  </si>
  <si>
    <t>variance</t>
  </si>
  <si>
    <t>risk</t>
  </si>
  <si>
    <t>return/risk</t>
  </si>
  <si>
    <t>Price</t>
  </si>
  <si>
    <t>Returns</t>
  </si>
  <si>
    <t>var</t>
  </si>
  <si>
    <t>Bayesian PCA 95</t>
  </si>
  <si>
    <t>Bayesian 95</t>
  </si>
  <si>
    <t xml:space="preserve">    0.0000    0.0000    0.0288    0.6947    0.0000    0.2765    0.0000    0.0000    0.0000    0.0000</t>
  </si>
  <si>
    <t>Variance</t>
  </si>
  <si>
    <t>Index Designation</t>
  </si>
  <si>
    <t>Company Name</t>
  </si>
  <si>
    <t>Parameter</t>
  </si>
  <si>
    <t>Cum Var</t>
  </si>
  <si>
    <t>Cum Risk</t>
  </si>
  <si>
    <t>cum var</t>
  </si>
  <si>
    <t>cum risk</t>
  </si>
  <si>
    <t>Markowitz</t>
  </si>
  <si>
    <t>Bayesuan</t>
  </si>
  <si>
    <t>Framework</t>
  </si>
  <si>
    <t>BP</t>
  </si>
  <si>
    <t>BP1</t>
  </si>
  <si>
    <t>BP2</t>
  </si>
  <si>
    <t>BP3</t>
  </si>
  <si>
    <t>BP4</t>
  </si>
  <si>
    <t>BP5</t>
  </si>
  <si>
    <t>Frameworl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</si>
</sst>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sz val="11"/>
      <name val="Calibri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8"/>
      <color theme="1"/>
      <name val="Aptos"/>
      <family val="2"/>
    </font>
    <font>
      <sz val="8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2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0" borderId="0" xfId="0" applyFont="1"/>
    <xf numFmtId="170" fontId="0" fillId="0" borderId="0" xfId="0" applyNumberFormat="1" applyFont="1"/>
    <xf numFmtId="0" fontId="3" fillId="0" borderId="0" xfId="0" applyFont="1"/>
    <xf numFmtId="11" fontId="0" fillId="0" borderId="0" xfId="0" applyNumberFormat="1"/>
    <xf numFmtId="0" fontId="6" fillId="0" borderId="13" xfId="0" applyFont="1" applyBorder="1" applyAlignment="1">
      <alignment horizontal="justify" vertical="center"/>
    </xf>
    <xf numFmtId="0" fontId="6" fillId="0" borderId="14" xfId="0" applyFont="1" applyBorder="1" applyAlignment="1">
      <alignment horizontal="justify" vertical="center"/>
    </xf>
    <xf numFmtId="0" fontId="7" fillId="0" borderId="15" xfId="0" applyFont="1" applyBorder="1" applyAlignment="1">
      <alignment horizontal="justify" vertical="center"/>
    </xf>
    <xf numFmtId="0" fontId="7" fillId="0" borderId="16" xfId="0" applyFont="1" applyBorder="1" applyAlignment="1">
      <alignment horizontal="justify" vertical="center"/>
    </xf>
    <xf numFmtId="0" fontId="7" fillId="0" borderId="13" xfId="0" applyFont="1" applyBorder="1" applyAlignment="1">
      <alignment horizontal="justify" vertical="center"/>
    </xf>
    <xf numFmtId="0" fontId="7" fillId="0" borderId="14" xfId="0" applyFont="1" applyBorder="1" applyAlignment="1">
      <alignment horizontal="justify" vertical="center"/>
    </xf>
    <xf numFmtId="0" fontId="5" fillId="0" borderId="13" xfId="0" applyFont="1" applyBorder="1" applyAlignment="1">
      <alignment horizontal="justify" vertical="center"/>
    </xf>
    <xf numFmtId="0" fontId="5" fillId="0" borderId="14" xfId="0" applyFont="1" applyBorder="1" applyAlignment="1">
      <alignment horizontal="justify" vertical="center"/>
    </xf>
    <xf numFmtId="0" fontId="5" fillId="0" borderId="15" xfId="0" applyFont="1" applyBorder="1" applyAlignment="1">
      <alignment horizontal="justify" vertical="center"/>
    </xf>
    <xf numFmtId="0" fontId="5" fillId="0" borderId="16" xfId="0" applyFont="1" applyBorder="1" applyAlignment="1">
      <alignment horizontal="justify" vertical="center"/>
    </xf>
    <xf numFmtId="0" fontId="4" fillId="0" borderId="16" xfId="0" applyFont="1" applyBorder="1" applyAlignment="1">
      <alignment horizontal="justify" vertical="center"/>
    </xf>
    <xf numFmtId="0" fontId="6" fillId="0" borderId="15" xfId="0" applyFont="1" applyBorder="1" applyAlignment="1">
      <alignment horizontal="justify" vertical="center"/>
    </xf>
    <xf numFmtId="0" fontId="6" fillId="0" borderId="16" xfId="0" applyFont="1" applyBorder="1" applyAlignment="1">
      <alignment horizontal="justify" vertical="center"/>
    </xf>
    <xf numFmtId="14" fontId="5" fillId="0" borderId="15" xfId="0" applyNumberFormat="1" applyFont="1" applyBorder="1" applyAlignment="1">
      <alignment horizontal="justify" vertical="center"/>
    </xf>
    <xf numFmtId="14" fontId="4" fillId="0" borderId="15" xfId="0" applyNumberFormat="1" applyFont="1" applyBorder="1" applyAlignment="1">
      <alignment horizontal="justify" vertical="center"/>
    </xf>
    <xf numFmtId="0" fontId="4" fillId="0" borderId="15" xfId="0" applyFont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Stock</a:t>
            </a:r>
            <a:r>
              <a:rPr lang="en-GB" baseline="0"/>
              <a:t> Price of Companies Over Tracked Time: 01-01-10 to 01-01-20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Price and Returns'!$B$1</c:f>
              <c:strCache>
                <c:ptCount val="1"/>
                <c:pt idx="0">
                  <c:v>LMT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 and Returns'!$A$2:$A$121</c:f>
              <c:numCache>
                <c:formatCode>m/d/yyyy</c:formatCode>
                <c:ptCount val="12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</c:numCache>
            </c:numRef>
          </c:cat>
          <c:val>
            <c:numRef>
              <c:f>'Stock Price and Returns'!$B$2:$B$121</c:f>
              <c:numCache>
                <c:formatCode>General</c:formatCode>
                <c:ptCount val="120"/>
                <c:pt idx="0">
                  <c:v>74.519997000000004</c:v>
                </c:pt>
                <c:pt idx="1">
                  <c:v>77.760002</c:v>
                </c:pt>
                <c:pt idx="2">
                  <c:v>83.220000999999996</c:v>
                </c:pt>
                <c:pt idx="3">
                  <c:v>84.889999000000003</c:v>
                </c:pt>
                <c:pt idx="4">
                  <c:v>79.919998000000007</c:v>
                </c:pt>
                <c:pt idx="5">
                  <c:v>74.5</c:v>
                </c:pt>
                <c:pt idx="6">
                  <c:v>75.150002000000001</c:v>
                </c:pt>
                <c:pt idx="7">
                  <c:v>69.519997000000004</c:v>
                </c:pt>
                <c:pt idx="8">
                  <c:v>71.279999000000004</c:v>
                </c:pt>
                <c:pt idx="9">
                  <c:v>71.290001000000004</c:v>
                </c:pt>
                <c:pt idx="10">
                  <c:v>68.040001000000004</c:v>
                </c:pt>
                <c:pt idx="11">
                  <c:v>69.910004000000001</c:v>
                </c:pt>
                <c:pt idx="12">
                  <c:v>79.599997999999999</c:v>
                </c:pt>
                <c:pt idx="13">
                  <c:v>79.160004000000001</c:v>
                </c:pt>
                <c:pt idx="14">
                  <c:v>80.400002000000001</c:v>
                </c:pt>
                <c:pt idx="15">
                  <c:v>79.25</c:v>
                </c:pt>
                <c:pt idx="16">
                  <c:v>77.900002000000001</c:v>
                </c:pt>
                <c:pt idx="17">
                  <c:v>80.970000999999996</c:v>
                </c:pt>
                <c:pt idx="18">
                  <c:v>75.730002999999996</c:v>
                </c:pt>
                <c:pt idx="19">
                  <c:v>74.190002000000007</c:v>
                </c:pt>
                <c:pt idx="20">
                  <c:v>72.639999000000003</c:v>
                </c:pt>
                <c:pt idx="21">
                  <c:v>75.900002000000001</c:v>
                </c:pt>
                <c:pt idx="22">
                  <c:v>78.150002000000001</c:v>
                </c:pt>
                <c:pt idx="23">
                  <c:v>80.900002000000001</c:v>
                </c:pt>
                <c:pt idx="24">
                  <c:v>82.32</c:v>
                </c:pt>
                <c:pt idx="25">
                  <c:v>88.410004000000001</c:v>
                </c:pt>
                <c:pt idx="26">
                  <c:v>89.860000999999997</c:v>
                </c:pt>
                <c:pt idx="27">
                  <c:v>90.540001000000004</c:v>
                </c:pt>
                <c:pt idx="28">
                  <c:v>82.800003000000004</c:v>
                </c:pt>
                <c:pt idx="29">
                  <c:v>87.080001999999993</c:v>
                </c:pt>
                <c:pt idx="30">
                  <c:v>89.269997000000004</c:v>
                </c:pt>
                <c:pt idx="31">
                  <c:v>91.139999000000003</c:v>
                </c:pt>
                <c:pt idx="32">
                  <c:v>93.379997000000003</c:v>
                </c:pt>
                <c:pt idx="33">
                  <c:v>93.669998000000007</c:v>
                </c:pt>
                <c:pt idx="34">
                  <c:v>93.300003000000004</c:v>
                </c:pt>
                <c:pt idx="35">
                  <c:v>92.290001000000004</c:v>
                </c:pt>
                <c:pt idx="36">
                  <c:v>86.870002999999997</c:v>
                </c:pt>
                <c:pt idx="37">
                  <c:v>88</c:v>
                </c:pt>
                <c:pt idx="38">
                  <c:v>96.519997000000004</c:v>
                </c:pt>
                <c:pt idx="39">
                  <c:v>99.089995999999999</c:v>
                </c:pt>
                <c:pt idx="40">
                  <c:v>105.83000199999999</c:v>
                </c:pt>
                <c:pt idx="41">
                  <c:v>108.459999</c:v>
                </c:pt>
                <c:pt idx="42">
                  <c:v>120.120003</c:v>
                </c:pt>
                <c:pt idx="43">
                  <c:v>122.41999800000001</c:v>
                </c:pt>
                <c:pt idx="44">
                  <c:v>127.550003</c:v>
                </c:pt>
                <c:pt idx="45">
                  <c:v>133.33999600000001</c:v>
                </c:pt>
                <c:pt idx="46">
                  <c:v>141.66999799999999</c:v>
                </c:pt>
                <c:pt idx="47">
                  <c:v>148.66000399999999</c:v>
                </c:pt>
                <c:pt idx="48">
                  <c:v>150.91000399999999</c:v>
                </c:pt>
                <c:pt idx="49">
                  <c:v>162.300003</c:v>
                </c:pt>
                <c:pt idx="50">
                  <c:v>163.240005</c:v>
                </c:pt>
                <c:pt idx="51">
                  <c:v>164.13999899999999</c:v>
                </c:pt>
                <c:pt idx="52">
                  <c:v>163.64999399999999</c:v>
                </c:pt>
                <c:pt idx="53">
                  <c:v>160.729996</c:v>
                </c:pt>
                <c:pt idx="54">
                  <c:v>166.970001</c:v>
                </c:pt>
                <c:pt idx="55">
                  <c:v>174</c:v>
                </c:pt>
                <c:pt idx="56">
                  <c:v>182.779999</c:v>
                </c:pt>
                <c:pt idx="57">
                  <c:v>190.570007</c:v>
                </c:pt>
                <c:pt idx="58">
                  <c:v>191.55999800000001</c:v>
                </c:pt>
                <c:pt idx="59">
                  <c:v>192.570007</c:v>
                </c:pt>
                <c:pt idx="60">
                  <c:v>188.36999499999999</c:v>
                </c:pt>
                <c:pt idx="61">
                  <c:v>200.050003</c:v>
                </c:pt>
                <c:pt idx="62">
                  <c:v>202.96000699999999</c:v>
                </c:pt>
                <c:pt idx="63">
                  <c:v>186.60000600000001</c:v>
                </c:pt>
                <c:pt idx="64">
                  <c:v>188.199997</c:v>
                </c:pt>
                <c:pt idx="65">
                  <c:v>185.89999399999999</c:v>
                </c:pt>
                <c:pt idx="66">
                  <c:v>207.10000600000001</c:v>
                </c:pt>
                <c:pt idx="67">
                  <c:v>201.179993</c:v>
                </c:pt>
                <c:pt idx="68">
                  <c:v>207.30999800000001</c:v>
                </c:pt>
                <c:pt idx="69">
                  <c:v>219.83000200000001</c:v>
                </c:pt>
                <c:pt idx="70">
                  <c:v>219.16000399999999</c:v>
                </c:pt>
                <c:pt idx="71">
                  <c:v>217.14999399999999</c:v>
                </c:pt>
                <c:pt idx="72">
                  <c:v>211</c:v>
                </c:pt>
                <c:pt idx="73">
                  <c:v>215.78999300000001</c:v>
                </c:pt>
                <c:pt idx="74">
                  <c:v>221.5</c:v>
                </c:pt>
                <c:pt idx="75">
                  <c:v>232.38000500000001</c:v>
                </c:pt>
                <c:pt idx="76">
                  <c:v>236.229996</c:v>
                </c:pt>
                <c:pt idx="77">
                  <c:v>248.16999799999999</c:v>
                </c:pt>
                <c:pt idx="78">
                  <c:v>252.729996</c:v>
                </c:pt>
                <c:pt idx="79">
                  <c:v>242.970001</c:v>
                </c:pt>
                <c:pt idx="80">
                  <c:v>239.720001</c:v>
                </c:pt>
                <c:pt idx="81">
                  <c:v>246.38000500000001</c:v>
                </c:pt>
                <c:pt idx="82">
                  <c:v>265.25</c:v>
                </c:pt>
                <c:pt idx="83">
                  <c:v>249.94000199999999</c:v>
                </c:pt>
                <c:pt idx="84">
                  <c:v>251.33000200000001</c:v>
                </c:pt>
                <c:pt idx="85">
                  <c:v>266.57998700000002</c:v>
                </c:pt>
                <c:pt idx="86">
                  <c:v>267.60000600000001</c:v>
                </c:pt>
                <c:pt idx="87">
                  <c:v>269.45001200000002</c:v>
                </c:pt>
                <c:pt idx="88">
                  <c:v>281.13000499999998</c:v>
                </c:pt>
                <c:pt idx="89">
                  <c:v>277.60998499999999</c:v>
                </c:pt>
                <c:pt idx="90">
                  <c:v>292.13000499999998</c:v>
                </c:pt>
                <c:pt idx="91">
                  <c:v>305.39001500000001</c:v>
                </c:pt>
                <c:pt idx="92">
                  <c:v>310.290009</c:v>
                </c:pt>
                <c:pt idx="93">
                  <c:v>308.16000400000001</c:v>
                </c:pt>
                <c:pt idx="94">
                  <c:v>319.11999500000002</c:v>
                </c:pt>
                <c:pt idx="95">
                  <c:v>321.04998799999998</c:v>
                </c:pt>
                <c:pt idx="96">
                  <c:v>354.85000600000001</c:v>
                </c:pt>
                <c:pt idx="97">
                  <c:v>352.44000199999999</c:v>
                </c:pt>
                <c:pt idx="98">
                  <c:v>337.92999300000002</c:v>
                </c:pt>
                <c:pt idx="99">
                  <c:v>320.83999599999999</c:v>
                </c:pt>
                <c:pt idx="100">
                  <c:v>314.540009</c:v>
                </c:pt>
                <c:pt idx="101">
                  <c:v>295.42999300000002</c:v>
                </c:pt>
                <c:pt idx="102">
                  <c:v>326.10000600000001</c:v>
                </c:pt>
                <c:pt idx="103">
                  <c:v>320.41000400000001</c:v>
                </c:pt>
                <c:pt idx="104">
                  <c:v>345.959991</c:v>
                </c:pt>
                <c:pt idx="105">
                  <c:v>293.85000600000001</c:v>
                </c:pt>
                <c:pt idx="106">
                  <c:v>300.42999300000002</c:v>
                </c:pt>
                <c:pt idx="107">
                  <c:v>261.83999599999999</c:v>
                </c:pt>
                <c:pt idx="108">
                  <c:v>289.69000199999999</c:v>
                </c:pt>
                <c:pt idx="109">
                  <c:v>309.41000400000001</c:v>
                </c:pt>
                <c:pt idx="110">
                  <c:v>300.16000400000001</c:v>
                </c:pt>
                <c:pt idx="111">
                  <c:v>333.32998700000002</c:v>
                </c:pt>
                <c:pt idx="112">
                  <c:v>338.540009</c:v>
                </c:pt>
                <c:pt idx="113">
                  <c:v>363.540009</c:v>
                </c:pt>
                <c:pt idx="114">
                  <c:v>362.17001299999998</c:v>
                </c:pt>
                <c:pt idx="115">
                  <c:v>384.10998499999999</c:v>
                </c:pt>
                <c:pt idx="116">
                  <c:v>390.05999800000001</c:v>
                </c:pt>
                <c:pt idx="117">
                  <c:v>376.67999300000002</c:v>
                </c:pt>
                <c:pt idx="118">
                  <c:v>391.02999899999998</c:v>
                </c:pt>
                <c:pt idx="119">
                  <c:v>389.38000499999998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B-47DD-8352-CD7EF8C74D56}"/>
            </c:ext>
          </c:extLst>
        </c:ser>
        <c:ser>
          <c:idx val="1"/>
          <c:order val="1"/>
          <c:tx>
            <c:strRef>
              <c:f>'Stock Price and Returns'!$C$1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'Stock Price and Returns'!$A$2:$A$121</c:f>
              <c:numCache>
                <c:formatCode>m/d/yyyy</c:formatCode>
                <c:ptCount val="12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</c:numCache>
            </c:numRef>
          </c:cat>
          <c:val>
            <c:numRef>
              <c:f>'Stock Price and Returns'!$C$2:$C$121</c:f>
              <c:numCache>
                <c:formatCode>General</c:formatCode>
                <c:ptCount val="120"/>
                <c:pt idx="0">
                  <c:v>28.18</c:v>
                </c:pt>
                <c:pt idx="1">
                  <c:v>28.67</c:v>
                </c:pt>
                <c:pt idx="2">
                  <c:v>29.290001</c:v>
                </c:pt>
                <c:pt idx="3">
                  <c:v>30.540001</c:v>
                </c:pt>
                <c:pt idx="4">
                  <c:v>25.799999</c:v>
                </c:pt>
                <c:pt idx="5">
                  <c:v>23.01</c:v>
                </c:pt>
                <c:pt idx="6">
                  <c:v>25.809999000000001</c:v>
                </c:pt>
                <c:pt idx="7">
                  <c:v>23.469999000000001</c:v>
                </c:pt>
                <c:pt idx="8">
                  <c:v>24.49</c:v>
                </c:pt>
                <c:pt idx="9">
                  <c:v>26.67</c:v>
                </c:pt>
                <c:pt idx="10">
                  <c:v>25.26</c:v>
                </c:pt>
                <c:pt idx="11">
                  <c:v>27.91</c:v>
                </c:pt>
                <c:pt idx="12">
                  <c:v>27.73</c:v>
                </c:pt>
                <c:pt idx="13">
                  <c:v>26.58</c:v>
                </c:pt>
                <c:pt idx="14">
                  <c:v>25.389999</c:v>
                </c:pt>
                <c:pt idx="15">
                  <c:v>25.92</c:v>
                </c:pt>
                <c:pt idx="16">
                  <c:v>25.01</c:v>
                </c:pt>
                <c:pt idx="17">
                  <c:v>26</c:v>
                </c:pt>
                <c:pt idx="18">
                  <c:v>27.4</c:v>
                </c:pt>
                <c:pt idx="19">
                  <c:v>26.6</c:v>
                </c:pt>
                <c:pt idx="20">
                  <c:v>24.889999</c:v>
                </c:pt>
                <c:pt idx="21">
                  <c:v>26.629999000000002</c:v>
                </c:pt>
                <c:pt idx="22">
                  <c:v>25.58</c:v>
                </c:pt>
                <c:pt idx="23">
                  <c:v>25.959999</c:v>
                </c:pt>
                <c:pt idx="24">
                  <c:v>29.530000999999999</c:v>
                </c:pt>
                <c:pt idx="25">
                  <c:v>31.74</c:v>
                </c:pt>
                <c:pt idx="26">
                  <c:v>32.259998000000003</c:v>
                </c:pt>
                <c:pt idx="27">
                  <c:v>32.020000000000003</c:v>
                </c:pt>
                <c:pt idx="28">
                  <c:v>29.190000999999999</c:v>
                </c:pt>
                <c:pt idx="29">
                  <c:v>30.59</c:v>
                </c:pt>
                <c:pt idx="30">
                  <c:v>29.469999000000001</c:v>
                </c:pt>
                <c:pt idx="31">
                  <c:v>30.82</c:v>
                </c:pt>
                <c:pt idx="32">
                  <c:v>29.76</c:v>
                </c:pt>
                <c:pt idx="33">
                  <c:v>28.540001</c:v>
                </c:pt>
                <c:pt idx="34">
                  <c:v>26.620000999999998</c:v>
                </c:pt>
                <c:pt idx="35">
                  <c:v>26.709999</c:v>
                </c:pt>
                <c:pt idx="36">
                  <c:v>27.450001</c:v>
                </c:pt>
                <c:pt idx="37">
                  <c:v>27.799999</c:v>
                </c:pt>
                <c:pt idx="38">
                  <c:v>28.610001</c:v>
                </c:pt>
                <c:pt idx="39">
                  <c:v>33.099997999999999</c:v>
                </c:pt>
                <c:pt idx="40">
                  <c:v>34.900002000000001</c:v>
                </c:pt>
                <c:pt idx="41">
                  <c:v>34.540000999999997</c:v>
                </c:pt>
                <c:pt idx="42">
                  <c:v>31.84</c:v>
                </c:pt>
                <c:pt idx="43">
                  <c:v>33.400002000000001</c:v>
                </c:pt>
                <c:pt idx="44">
                  <c:v>33.279998999999997</c:v>
                </c:pt>
                <c:pt idx="45">
                  <c:v>35.409999999999997</c:v>
                </c:pt>
                <c:pt idx="46">
                  <c:v>38.130001</c:v>
                </c:pt>
                <c:pt idx="47">
                  <c:v>37.409999999999997</c:v>
                </c:pt>
                <c:pt idx="48">
                  <c:v>37.840000000000003</c:v>
                </c:pt>
                <c:pt idx="49">
                  <c:v>38.310001</c:v>
                </c:pt>
                <c:pt idx="50">
                  <c:v>40.990001999999997</c:v>
                </c:pt>
                <c:pt idx="51">
                  <c:v>40.400002000000001</c:v>
                </c:pt>
                <c:pt idx="52">
                  <c:v>40.939999</c:v>
                </c:pt>
                <c:pt idx="53">
                  <c:v>41.700001</c:v>
                </c:pt>
                <c:pt idx="54">
                  <c:v>43.16</c:v>
                </c:pt>
                <c:pt idx="55">
                  <c:v>45.43</c:v>
                </c:pt>
                <c:pt idx="56">
                  <c:v>46.360000999999997</c:v>
                </c:pt>
                <c:pt idx="57">
                  <c:v>46.950001</c:v>
                </c:pt>
                <c:pt idx="58">
                  <c:v>47.810001</c:v>
                </c:pt>
                <c:pt idx="59">
                  <c:v>46.450001</c:v>
                </c:pt>
                <c:pt idx="60">
                  <c:v>40.400002000000001</c:v>
                </c:pt>
                <c:pt idx="61">
                  <c:v>43.849997999999999</c:v>
                </c:pt>
                <c:pt idx="62">
                  <c:v>40.659999999999997</c:v>
                </c:pt>
                <c:pt idx="63">
                  <c:v>48.639999000000003</c:v>
                </c:pt>
                <c:pt idx="64">
                  <c:v>46.860000999999997</c:v>
                </c:pt>
                <c:pt idx="65">
                  <c:v>44.150002000000001</c:v>
                </c:pt>
                <c:pt idx="66">
                  <c:v>46.700001</c:v>
                </c:pt>
                <c:pt idx="67">
                  <c:v>43.52</c:v>
                </c:pt>
                <c:pt idx="68">
                  <c:v>44.259998000000003</c:v>
                </c:pt>
                <c:pt idx="69">
                  <c:v>52.639999000000003</c:v>
                </c:pt>
                <c:pt idx="70">
                  <c:v>54.349997999999999</c:v>
                </c:pt>
                <c:pt idx="71">
                  <c:v>55.48</c:v>
                </c:pt>
                <c:pt idx="72">
                  <c:v>55.09</c:v>
                </c:pt>
                <c:pt idx="73">
                  <c:v>50.880001</c:v>
                </c:pt>
                <c:pt idx="74">
                  <c:v>55.23</c:v>
                </c:pt>
                <c:pt idx="75">
                  <c:v>49.869999</c:v>
                </c:pt>
                <c:pt idx="76">
                  <c:v>53</c:v>
                </c:pt>
                <c:pt idx="77">
                  <c:v>51.169998</c:v>
                </c:pt>
                <c:pt idx="78">
                  <c:v>56.68</c:v>
                </c:pt>
                <c:pt idx="79">
                  <c:v>57.459999000000003</c:v>
                </c:pt>
                <c:pt idx="80">
                  <c:v>57.599997999999999</c:v>
                </c:pt>
                <c:pt idx="81">
                  <c:v>59.919998</c:v>
                </c:pt>
                <c:pt idx="82">
                  <c:v>60.259998000000003</c:v>
                </c:pt>
                <c:pt idx="83">
                  <c:v>62.139999000000003</c:v>
                </c:pt>
                <c:pt idx="84">
                  <c:v>64.650002000000001</c:v>
                </c:pt>
                <c:pt idx="85">
                  <c:v>63.98</c:v>
                </c:pt>
                <c:pt idx="86">
                  <c:v>65.860000999999997</c:v>
                </c:pt>
                <c:pt idx="87">
                  <c:v>68.459998999999996</c:v>
                </c:pt>
                <c:pt idx="88">
                  <c:v>69.839995999999999</c:v>
                </c:pt>
                <c:pt idx="89">
                  <c:v>68.930000000000007</c:v>
                </c:pt>
                <c:pt idx="90">
                  <c:v>72.699996999999996</c:v>
                </c:pt>
                <c:pt idx="91">
                  <c:v>74.769997000000004</c:v>
                </c:pt>
                <c:pt idx="92">
                  <c:v>74.489998</c:v>
                </c:pt>
                <c:pt idx="93">
                  <c:v>83.18</c:v>
                </c:pt>
                <c:pt idx="94">
                  <c:v>84.169998000000007</c:v>
                </c:pt>
                <c:pt idx="95">
                  <c:v>85.540001000000004</c:v>
                </c:pt>
                <c:pt idx="96">
                  <c:v>95.010002</c:v>
                </c:pt>
                <c:pt idx="97">
                  <c:v>93.769997000000004</c:v>
                </c:pt>
                <c:pt idx="98">
                  <c:v>91.269997000000004</c:v>
                </c:pt>
                <c:pt idx="99">
                  <c:v>93.519997000000004</c:v>
                </c:pt>
                <c:pt idx="100">
                  <c:v>98.839995999999999</c:v>
                </c:pt>
                <c:pt idx="101">
                  <c:v>98.610000999999997</c:v>
                </c:pt>
                <c:pt idx="102">
                  <c:v>106.08000199999999</c:v>
                </c:pt>
                <c:pt idx="103">
                  <c:v>112.33000199999999</c:v>
                </c:pt>
                <c:pt idx="104">
                  <c:v>114.370003</c:v>
                </c:pt>
                <c:pt idx="105">
                  <c:v>106.80999799999999</c:v>
                </c:pt>
                <c:pt idx="106">
                  <c:v>110.889999</c:v>
                </c:pt>
                <c:pt idx="107">
                  <c:v>101.57</c:v>
                </c:pt>
                <c:pt idx="108">
                  <c:v>104.43</c:v>
                </c:pt>
                <c:pt idx="109">
                  <c:v>112.029999</c:v>
                </c:pt>
                <c:pt idx="110">
                  <c:v>117.94000200000001</c:v>
                </c:pt>
                <c:pt idx="111">
                  <c:v>130.60000600000001</c:v>
                </c:pt>
                <c:pt idx="112">
                  <c:v>123.68</c:v>
                </c:pt>
                <c:pt idx="113">
                  <c:v>133.96000699999999</c:v>
                </c:pt>
                <c:pt idx="114">
                  <c:v>136.270004</c:v>
                </c:pt>
                <c:pt idx="115">
                  <c:v>137.86000100000001</c:v>
                </c:pt>
                <c:pt idx="116">
                  <c:v>139.029999</c:v>
                </c:pt>
                <c:pt idx="117">
                  <c:v>143.36999499999999</c:v>
                </c:pt>
                <c:pt idx="118">
                  <c:v>151.38000500000001</c:v>
                </c:pt>
                <c:pt idx="119">
                  <c:v>157.699997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B-47DD-8352-CD7EF8C74D56}"/>
            </c:ext>
          </c:extLst>
        </c:ser>
        <c:ser>
          <c:idx val="2"/>
          <c:order val="2"/>
          <c:tx>
            <c:strRef>
              <c:f>'Stock Price and Returns'!$D$1</c:f>
              <c:strCache>
                <c:ptCount val="1"/>
                <c:pt idx="0">
                  <c:v>APPL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'Stock Price and Returns'!$A$2:$A$121</c:f>
              <c:numCache>
                <c:formatCode>m/d/yyyy</c:formatCode>
                <c:ptCount val="12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</c:numCache>
            </c:numRef>
          </c:cat>
          <c:val>
            <c:numRef>
              <c:f>'Stock Price and Returns'!$D$2:$D$121</c:f>
              <c:numCache>
                <c:formatCode>General</c:formatCode>
                <c:ptCount val="120"/>
                <c:pt idx="0">
                  <c:v>6.859286</c:v>
                </c:pt>
                <c:pt idx="1">
                  <c:v>7.3078570000000003</c:v>
                </c:pt>
                <c:pt idx="2">
                  <c:v>8.3928569999999993</c:v>
                </c:pt>
                <c:pt idx="3">
                  <c:v>9.324643</c:v>
                </c:pt>
                <c:pt idx="4">
                  <c:v>9.1742860000000004</c:v>
                </c:pt>
                <c:pt idx="5">
                  <c:v>8.9832140000000003</c:v>
                </c:pt>
                <c:pt idx="6">
                  <c:v>9.1875</c:v>
                </c:pt>
                <c:pt idx="7">
                  <c:v>8.6821429999999999</c:v>
                </c:pt>
                <c:pt idx="8">
                  <c:v>10.133929</c:v>
                </c:pt>
                <c:pt idx="9">
                  <c:v>10.749286</c:v>
                </c:pt>
                <c:pt idx="10">
                  <c:v>11.112500000000001</c:v>
                </c:pt>
                <c:pt idx="11">
                  <c:v>11.52</c:v>
                </c:pt>
                <c:pt idx="12">
                  <c:v>12.118570999999999</c:v>
                </c:pt>
                <c:pt idx="13">
                  <c:v>12.614642999999999</c:v>
                </c:pt>
                <c:pt idx="14">
                  <c:v>12.446785999999999</c:v>
                </c:pt>
                <c:pt idx="15">
                  <c:v>12.504643</c:v>
                </c:pt>
                <c:pt idx="16">
                  <c:v>12.422499999999999</c:v>
                </c:pt>
                <c:pt idx="17">
                  <c:v>11.988213999999999</c:v>
                </c:pt>
                <c:pt idx="18">
                  <c:v>13.945714000000001</c:v>
                </c:pt>
                <c:pt idx="19">
                  <c:v>13.743929</c:v>
                </c:pt>
                <c:pt idx="20">
                  <c:v>13.618570999999999</c:v>
                </c:pt>
                <c:pt idx="21">
                  <c:v>14.456429</c:v>
                </c:pt>
                <c:pt idx="22">
                  <c:v>13.65</c:v>
                </c:pt>
                <c:pt idx="23">
                  <c:v>14.464286</c:v>
                </c:pt>
                <c:pt idx="24">
                  <c:v>16.302855999999998</c:v>
                </c:pt>
                <c:pt idx="25">
                  <c:v>19.372855999999999</c:v>
                </c:pt>
                <c:pt idx="26">
                  <c:v>21.412500000000001</c:v>
                </c:pt>
                <c:pt idx="27">
                  <c:v>20.856428000000001</c:v>
                </c:pt>
                <c:pt idx="28">
                  <c:v>20.633215</c:v>
                </c:pt>
                <c:pt idx="29">
                  <c:v>20.857143000000001</c:v>
                </c:pt>
                <c:pt idx="30">
                  <c:v>21.812857000000001</c:v>
                </c:pt>
                <c:pt idx="31">
                  <c:v>23.758572000000001</c:v>
                </c:pt>
                <c:pt idx="32">
                  <c:v>23.825001</c:v>
                </c:pt>
                <c:pt idx="33">
                  <c:v>21.261429</c:v>
                </c:pt>
                <c:pt idx="34">
                  <c:v>20.902857000000001</c:v>
                </c:pt>
                <c:pt idx="35">
                  <c:v>19.006070999999999</c:v>
                </c:pt>
                <c:pt idx="36">
                  <c:v>16.267499999999998</c:v>
                </c:pt>
                <c:pt idx="37">
                  <c:v>15.764286</c:v>
                </c:pt>
                <c:pt idx="38">
                  <c:v>15.809286</c:v>
                </c:pt>
                <c:pt idx="39">
                  <c:v>15.813571</c:v>
                </c:pt>
                <c:pt idx="40">
                  <c:v>16.061786999999999</c:v>
                </c:pt>
                <c:pt idx="41">
                  <c:v>14.161785999999999</c:v>
                </c:pt>
                <c:pt idx="42">
                  <c:v>16.161784999999998</c:v>
                </c:pt>
                <c:pt idx="43">
                  <c:v>17.400715000000002</c:v>
                </c:pt>
                <c:pt idx="44">
                  <c:v>17.026786999999999</c:v>
                </c:pt>
                <c:pt idx="45">
                  <c:v>18.667856</c:v>
                </c:pt>
                <c:pt idx="46">
                  <c:v>19.859643999999999</c:v>
                </c:pt>
                <c:pt idx="47">
                  <c:v>20.036428000000001</c:v>
                </c:pt>
                <c:pt idx="48">
                  <c:v>17.878571000000001</c:v>
                </c:pt>
                <c:pt idx="49">
                  <c:v>18.794287000000001</c:v>
                </c:pt>
                <c:pt idx="50">
                  <c:v>19.169287000000001</c:v>
                </c:pt>
                <c:pt idx="51">
                  <c:v>21.074642000000001</c:v>
                </c:pt>
                <c:pt idx="52">
                  <c:v>22.607143000000001</c:v>
                </c:pt>
                <c:pt idx="53">
                  <c:v>23.232500000000002</c:v>
                </c:pt>
                <c:pt idx="54">
                  <c:v>23.9</c:v>
                </c:pt>
                <c:pt idx="55">
                  <c:v>25.625</c:v>
                </c:pt>
                <c:pt idx="56">
                  <c:v>25.1875</c:v>
                </c:pt>
                <c:pt idx="57">
                  <c:v>27</c:v>
                </c:pt>
                <c:pt idx="58">
                  <c:v>29.732500000000002</c:v>
                </c:pt>
                <c:pt idx="59">
                  <c:v>27.594999000000001</c:v>
                </c:pt>
                <c:pt idx="60">
                  <c:v>29.290001</c:v>
                </c:pt>
                <c:pt idx="61">
                  <c:v>32.115001999999997</c:v>
                </c:pt>
                <c:pt idx="62">
                  <c:v>31.107500000000002</c:v>
                </c:pt>
                <c:pt idx="63">
                  <c:v>31.287500000000001</c:v>
                </c:pt>
                <c:pt idx="64">
                  <c:v>32.57</c:v>
                </c:pt>
                <c:pt idx="65">
                  <c:v>31.357500000000002</c:v>
                </c:pt>
                <c:pt idx="66">
                  <c:v>30.325001</c:v>
                </c:pt>
                <c:pt idx="67">
                  <c:v>28.190000999999999</c:v>
                </c:pt>
                <c:pt idx="68">
                  <c:v>27.575001</c:v>
                </c:pt>
                <c:pt idx="69">
                  <c:v>29.875</c:v>
                </c:pt>
                <c:pt idx="70">
                  <c:v>29.575001</c:v>
                </c:pt>
                <c:pt idx="71">
                  <c:v>26.315000999999999</c:v>
                </c:pt>
                <c:pt idx="72">
                  <c:v>24.334999</c:v>
                </c:pt>
                <c:pt idx="73">
                  <c:v>24.172501</c:v>
                </c:pt>
                <c:pt idx="74">
                  <c:v>27.247499000000001</c:v>
                </c:pt>
                <c:pt idx="75">
                  <c:v>23.434999000000001</c:v>
                </c:pt>
                <c:pt idx="76">
                  <c:v>24.965</c:v>
                </c:pt>
                <c:pt idx="77">
                  <c:v>23.9</c:v>
                </c:pt>
                <c:pt idx="78">
                  <c:v>26.052499999999998</c:v>
                </c:pt>
                <c:pt idx="79">
                  <c:v>26.524999999999999</c:v>
                </c:pt>
                <c:pt idx="80">
                  <c:v>28.262501</c:v>
                </c:pt>
                <c:pt idx="81">
                  <c:v>28.385000000000002</c:v>
                </c:pt>
                <c:pt idx="82">
                  <c:v>27.629999000000002</c:v>
                </c:pt>
                <c:pt idx="83">
                  <c:v>28.954999999999998</c:v>
                </c:pt>
                <c:pt idx="84">
                  <c:v>30.337499999999999</c:v>
                </c:pt>
                <c:pt idx="85">
                  <c:v>34.247501</c:v>
                </c:pt>
                <c:pt idx="86">
                  <c:v>35.915000999999997</c:v>
                </c:pt>
                <c:pt idx="87">
                  <c:v>35.912497999999999</c:v>
                </c:pt>
                <c:pt idx="88">
                  <c:v>38.189999</c:v>
                </c:pt>
                <c:pt idx="89">
                  <c:v>36.005001</c:v>
                </c:pt>
                <c:pt idx="90">
                  <c:v>37.182499</c:v>
                </c:pt>
                <c:pt idx="91">
                  <c:v>41</c:v>
                </c:pt>
                <c:pt idx="92">
                  <c:v>38.529998999999997</c:v>
                </c:pt>
                <c:pt idx="93">
                  <c:v>42.259998000000003</c:v>
                </c:pt>
                <c:pt idx="94">
                  <c:v>42.962502000000001</c:v>
                </c:pt>
                <c:pt idx="95">
                  <c:v>42.307499</c:v>
                </c:pt>
                <c:pt idx="96">
                  <c:v>41.857498</c:v>
                </c:pt>
                <c:pt idx="97">
                  <c:v>44.529998999999997</c:v>
                </c:pt>
                <c:pt idx="98">
                  <c:v>41.945</c:v>
                </c:pt>
                <c:pt idx="99">
                  <c:v>41.314999</c:v>
                </c:pt>
                <c:pt idx="100">
                  <c:v>46.717498999999997</c:v>
                </c:pt>
                <c:pt idx="101">
                  <c:v>46.277500000000003</c:v>
                </c:pt>
                <c:pt idx="102">
                  <c:v>47.572498000000003</c:v>
                </c:pt>
                <c:pt idx="103">
                  <c:v>56.907501000000003</c:v>
                </c:pt>
                <c:pt idx="104">
                  <c:v>56.435001</c:v>
                </c:pt>
                <c:pt idx="105">
                  <c:v>54.715000000000003</c:v>
                </c:pt>
                <c:pt idx="106">
                  <c:v>44.645000000000003</c:v>
                </c:pt>
                <c:pt idx="107">
                  <c:v>39.435001</c:v>
                </c:pt>
                <c:pt idx="108">
                  <c:v>41.610000999999997</c:v>
                </c:pt>
                <c:pt idx="109">
                  <c:v>43.287497999999999</c:v>
                </c:pt>
                <c:pt idx="110">
                  <c:v>47.487499</c:v>
                </c:pt>
                <c:pt idx="111">
                  <c:v>50.167499999999997</c:v>
                </c:pt>
                <c:pt idx="112">
                  <c:v>43.767502</c:v>
                </c:pt>
                <c:pt idx="113">
                  <c:v>49.48</c:v>
                </c:pt>
                <c:pt idx="114">
                  <c:v>53.259998000000003</c:v>
                </c:pt>
                <c:pt idx="115">
                  <c:v>52.185001</c:v>
                </c:pt>
                <c:pt idx="116">
                  <c:v>55.9925</c:v>
                </c:pt>
                <c:pt idx="117">
                  <c:v>62.189999</c:v>
                </c:pt>
                <c:pt idx="118">
                  <c:v>66.8125</c:v>
                </c:pt>
                <c:pt idx="119">
                  <c:v>73.412497999999999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B-47DD-8352-CD7EF8C74D56}"/>
            </c:ext>
          </c:extLst>
        </c:ser>
        <c:ser>
          <c:idx val="3"/>
          <c:order val="3"/>
          <c:tx>
            <c:strRef>
              <c:f>'Stock Price and Returns'!$E$1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'Stock Price and Returns'!$A$2:$A$121</c:f>
              <c:numCache>
                <c:formatCode>m/d/yyyy</c:formatCode>
                <c:ptCount val="12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</c:numCache>
            </c:numRef>
          </c:cat>
          <c:val>
            <c:numRef>
              <c:f>'Stock Price and Returns'!$E$2:$E$121</c:f>
              <c:numCache>
                <c:formatCode>General</c:formatCode>
                <c:ptCount val="120"/>
                <c:pt idx="0">
                  <c:v>6.2705000000000002</c:v>
                </c:pt>
                <c:pt idx="1">
                  <c:v>5.92</c:v>
                </c:pt>
                <c:pt idx="2">
                  <c:v>6.7885</c:v>
                </c:pt>
                <c:pt idx="3">
                  <c:v>6.8550000000000004</c:v>
                </c:pt>
                <c:pt idx="4">
                  <c:v>6.2729999999999997</c:v>
                </c:pt>
                <c:pt idx="5">
                  <c:v>5.4630000000000001</c:v>
                </c:pt>
                <c:pt idx="6">
                  <c:v>5.8944999999999999</c:v>
                </c:pt>
                <c:pt idx="7">
                  <c:v>6.2415000000000003</c:v>
                </c:pt>
                <c:pt idx="8">
                  <c:v>7.8529999999999998</c:v>
                </c:pt>
                <c:pt idx="9">
                  <c:v>8.2614999999999998</c:v>
                </c:pt>
                <c:pt idx="10">
                  <c:v>8.77</c:v>
                </c:pt>
                <c:pt idx="11">
                  <c:v>9</c:v>
                </c:pt>
                <c:pt idx="12">
                  <c:v>8.4819999999999993</c:v>
                </c:pt>
                <c:pt idx="13">
                  <c:v>8.6645000000000003</c:v>
                </c:pt>
                <c:pt idx="14">
                  <c:v>9.0065000000000008</c:v>
                </c:pt>
                <c:pt idx="15">
                  <c:v>9.7904999999999998</c:v>
                </c:pt>
                <c:pt idx="16">
                  <c:v>9.8345000000000002</c:v>
                </c:pt>
                <c:pt idx="17">
                  <c:v>10.224500000000001</c:v>
                </c:pt>
                <c:pt idx="18">
                  <c:v>11.125999999999999</c:v>
                </c:pt>
                <c:pt idx="19">
                  <c:v>10.7615</c:v>
                </c:pt>
                <c:pt idx="20">
                  <c:v>10.811500000000001</c:v>
                </c:pt>
                <c:pt idx="21">
                  <c:v>10.6755</c:v>
                </c:pt>
                <c:pt idx="22">
                  <c:v>9.6144999999999996</c:v>
                </c:pt>
                <c:pt idx="23">
                  <c:v>8.6549999999999994</c:v>
                </c:pt>
                <c:pt idx="24">
                  <c:v>9.7219999999999995</c:v>
                </c:pt>
                <c:pt idx="25">
                  <c:v>8.9845000000000006</c:v>
                </c:pt>
                <c:pt idx="26">
                  <c:v>10.125500000000001</c:v>
                </c:pt>
                <c:pt idx="27">
                  <c:v>11.595000000000001</c:v>
                </c:pt>
                <c:pt idx="28">
                  <c:v>10.6455</c:v>
                </c:pt>
                <c:pt idx="29">
                  <c:v>11.4175</c:v>
                </c:pt>
                <c:pt idx="30">
                  <c:v>11.664999999999999</c:v>
                </c:pt>
                <c:pt idx="31">
                  <c:v>12.413500000000001</c:v>
                </c:pt>
                <c:pt idx="32">
                  <c:v>12.715999999999999</c:v>
                </c:pt>
                <c:pt idx="33">
                  <c:v>11.644500000000001</c:v>
                </c:pt>
                <c:pt idx="34">
                  <c:v>12.602499999999999</c:v>
                </c:pt>
                <c:pt idx="35">
                  <c:v>12.5435</c:v>
                </c:pt>
                <c:pt idx="36">
                  <c:v>13.275</c:v>
                </c:pt>
                <c:pt idx="37">
                  <c:v>13.2135</c:v>
                </c:pt>
                <c:pt idx="38">
                  <c:v>13.3245</c:v>
                </c:pt>
                <c:pt idx="39">
                  <c:v>12.6905</c:v>
                </c:pt>
                <c:pt idx="40">
                  <c:v>13.46</c:v>
                </c:pt>
                <c:pt idx="41">
                  <c:v>13.884499999999999</c:v>
                </c:pt>
                <c:pt idx="42">
                  <c:v>15.061</c:v>
                </c:pt>
                <c:pt idx="43">
                  <c:v>14.048999999999999</c:v>
                </c:pt>
                <c:pt idx="44">
                  <c:v>15.632</c:v>
                </c:pt>
                <c:pt idx="45">
                  <c:v>18.201499999999999</c:v>
                </c:pt>
                <c:pt idx="46">
                  <c:v>19.681000000000001</c:v>
                </c:pt>
                <c:pt idx="47">
                  <c:v>19.939501</c:v>
                </c:pt>
                <c:pt idx="48">
                  <c:v>17.9345</c:v>
                </c:pt>
                <c:pt idx="49">
                  <c:v>18.105</c:v>
                </c:pt>
                <c:pt idx="50">
                  <c:v>16.818501000000001</c:v>
                </c:pt>
                <c:pt idx="51">
                  <c:v>15.2065</c:v>
                </c:pt>
                <c:pt idx="52">
                  <c:v>15.6275</c:v>
                </c:pt>
                <c:pt idx="53">
                  <c:v>16.239000000000001</c:v>
                </c:pt>
                <c:pt idx="54">
                  <c:v>15.6495</c:v>
                </c:pt>
                <c:pt idx="55">
                  <c:v>16.952000000000002</c:v>
                </c:pt>
                <c:pt idx="56">
                  <c:v>16.122</c:v>
                </c:pt>
                <c:pt idx="57">
                  <c:v>15.273</c:v>
                </c:pt>
                <c:pt idx="58">
                  <c:v>16.931999000000001</c:v>
                </c:pt>
                <c:pt idx="59">
                  <c:v>15.5175</c:v>
                </c:pt>
                <c:pt idx="60">
                  <c:v>17.726500000000001</c:v>
                </c:pt>
                <c:pt idx="61">
                  <c:v>19.007999000000002</c:v>
                </c:pt>
                <c:pt idx="62">
                  <c:v>18.605</c:v>
                </c:pt>
                <c:pt idx="63">
                  <c:v>21.089001</c:v>
                </c:pt>
                <c:pt idx="64">
                  <c:v>21.461500000000001</c:v>
                </c:pt>
                <c:pt idx="65">
                  <c:v>21.704499999999999</c:v>
                </c:pt>
                <c:pt idx="66">
                  <c:v>26.807500999999998</c:v>
                </c:pt>
                <c:pt idx="67">
                  <c:v>25.644501000000002</c:v>
                </c:pt>
                <c:pt idx="68">
                  <c:v>25.5945</c:v>
                </c:pt>
                <c:pt idx="69">
                  <c:v>31.295000000000002</c:v>
                </c:pt>
                <c:pt idx="70">
                  <c:v>33.240001999999997</c:v>
                </c:pt>
                <c:pt idx="71">
                  <c:v>33.794497999999997</c:v>
                </c:pt>
                <c:pt idx="72">
                  <c:v>29.35</c:v>
                </c:pt>
                <c:pt idx="73">
                  <c:v>27.625999</c:v>
                </c:pt>
                <c:pt idx="74">
                  <c:v>29.681999000000001</c:v>
                </c:pt>
                <c:pt idx="75">
                  <c:v>32.979500000000002</c:v>
                </c:pt>
                <c:pt idx="76">
                  <c:v>36.139499999999998</c:v>
                </c:pt>
                <c:pt idx="77">
                  <c:v>35.780997999999997</c:v>
                </c:pt>
                <c:pt idx="78">
                  <c:v>37.940497999999998</c:v>
                </c:pt>
                <c:pt idx="79">
                  <c:v>38.457999999999998</c:v>
                </c:pt>
                <c:pt idx="80">
                  <c:v>41.865501000000002</c:v>
                </c:pt>
                <c:pt idx="81">
                  <c:v>39.491000999999997</c:v>
                </c:pt>
                <c:pt idx="82">
                  <c:v>37.528500000000001</c:v>
                </c:pt>
                <c:pt idx="83">
                  <c:v>37.493499999999997</c:v>
                </c:pt>
                <c:pt idx="84">
                  <c:v>41.173999999999999</c:v>
                </c:pt>
                <c:pt idx="85">
                  <c:v>42.251998999999998</c:v>
                </c:pt>
                <c:pt idx="86">
                  <c:v>44.326999999999998</c:v>
                </c:pt>
                <c:pt idx="87">
                  <c:v>46.249499999999998</c:v>
                </c:pt>
                <c:pt idx="88">
                  <c:v>49.730998999999997</c:v>
                </c:pt>
                <c:pt idx="89">
                  <c:v>48.400002000000001</c:v>
                </c:pt>
                <c:pt idx="90">
                  <c:v>49.389000000000003</c:v>
                </c:pt>
                <c:pt idx="91">
                  <c:v>49.029998999999997</c:v>
                </c:pt>
                <c:pt idx="92">
                  <c:v>48.067501</c:v>
                </c:pt>
                <c:pt idx="93">
                  <c:v>55.264000000000003</c:v>
                </c:pt>
                <c:pt idx="94">
                  <c:v>58.837502000000001</c:v>
                </c:pt>
                <c:pt idx="95">
                  <c:v>58.473498999999997</c:v>
                </c:pt>
                <c:pt idx="96">
                  <c:v>72.544501999999994</c:v>
                </c:pt>
                <c:pt idx="97">
                  <c:v>75.622497999999993</c:v>
                </c:pt>
                <c:pt idx="98">
                  <c:v>72.366996999999998</c:v>
                </c:pt>
                <c:pt idx="99">
                  <c:v>78.306503000000006</c:v>
                </c:pt>
                <c:pt idx="100">
                  <c:v>81.481003000000001</c:v>
                </c:pt>
                <c:pt idx="101">
                  <c:v>84.989998</c:v>
                </c:pt>
                <c:pt idx="102">
                  <c:v>88.872001999999995</c:v>
                </c:pt>
                <c:pt idx="103">
                  <c:v>100.635498</c:v>
                </c:pt>
                <c:pt idx="104">
                  <c:v>100.150002</c:v>
                </c:pt>
                <c:pt idx="105">
                  <c:v>79.900497000000001</c:v>
                </c:pt>
                <c:pt idx="106">
                  <c:v>84.508499</c:v>
                </c:pt>
                <c:pt idx="107">
                  <c:v>75.098502999999994</c:v>
                </c:pt>
                <c:pt idx="108">
                  <c:v>85.936501000000007</c:v>
                </c:pt>
                <c:pt idx="109">
                  <c:v>81.991501</c:v>
                </c:pt>
                <c:pt idx="110">
                  <c:v>89.037497999999999</c:v>
                </c:pt>
                <c:pt idx="111">
                  <c:v>96.325996000000004</c:v>
                </c:pt>
                <c:pt idx="112">
                  <c:v>88.753501999999997</c:v>
                </c:pt>
                <c:pt idx="113">
                  <c:v>94.681503000000006</c:v>
                </c:pt>
                <c:pt idx="114">
                  <c:v>93.338997000000006</c:v>
                </c:pt>
                <c:pt idx="115">
                  <c:v>88.814498999999998</c:v>
                </c:pt>
                <c:pt idx="116">
                  <c:v>86.795501999999999</c:v>
                </c:pt>
                <c:pt idx="117">
                  <c:v>88.832999999999998</c:v>
                </c:pt>
                <c:pt idx="118">
                  <c:v>90.040001000000004</c:v>
                </c:pt>
                <c:pt idx="119">
                  <c:v>92.391998000000001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EB-47DD-8352-CD7EF8C74D56}"/>
            </c:ext>
          </c:extLst>
        </c:ser>
        <c:ser>
          <c:idx val="4"/>
          <c:order val="4"/>
          <c:tx>
            <c:strRef>
              <c:f>'Stock Price and Returns'!$F$1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'Stock Price and Returns'!$A$2:$A$121</c:f>
              <c:numCache>
                <c:formatCode>m/d/yyyy</c:formatCode>
                <c:ptCount val="12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</c:numCache>
            </c:numRef>
          </c:cat>
          <c:val>
            <c:numRef>
              <c:f>'Stock Price and Returns'!$F$2:$F$121</c:f>
              <c:numCache>
                <c:formatCode>General</c:formatCode>
                <c:ptCount val="120"/>
                <c:pt idx="0">
                  <c:v>20.5075</c:v>
                </c:pt>
                <c:pt idx="1">
                  <c:v>21.32</c:v>
                </c:pt>
                <c:pt idx="2">
                  <c:v>22.7575</c:v>
                </c:pt>
                <c:pt idx="3">
                  <c:v>22.557500999999998</c:v>
                </c:pt>
                <c:pt idx="4">
                  <c:v>18.114999999999998</c:v>
                </c:pt>
                <c:pt idx="5">
                  <c:v>17.6875</c:v>
                </c:pt>
                <c:pt idx="6">
                  <c:v>18.337499999999999</c:v>
                </c:pt>
                <c:pt idx="7">
                  <c:v>17.245000999999998</c:v>
                </c:pt>
                <c:pt idx="8">
                  <c:v>18.565000999999999</c:v>
                </c:pt>
                <c:pt idx="9">
                  <c:v>19.540001</c:v>
                </c:pt>
                <c:pt idx="10">
                  <c:v>18.462499999999999</c:v>
                </c:pt>
                <c:pt idx="11">
                  <c:v>17.594999000000001</c:v>
                </c:pt>
                <c:pt idx="12">
                  <c:v>17.462499999999999</c:v>
                </c:pt>
                <c:pt idx="13">
                  <c:v>18.262501</c:v>
                </c:pt>
                <c:pt idx="14">
                  <c:v>18.405000999999999</c:v>
                </c:pt>
                <c:pt idx="15">
                  <c:v>19.530000999999999</c:v>
                </c:pt>
                <c:pt idx="16">
                  <c:v>20.264999</c:v>
                </c:pt>
                <c:pt idx="17">
                  <c:v>21.065000999999999</c:v>
                </c:pt>
                <c:pt idx="18">
                  <c:v>21.385000000000002</c:v>
                </c:pt>
                <c:pt idx="19">
                  <c:v>21.969999000000001</c:v>
                </c:pt>
                <c:pt idx="20">
                  <c:v>21.43</c:v>
                </c:pt>
                <c:pt idx="21">
                  <c:v>23.315000999999999</c:v>
                </c:pt>
                <c:pt idx="22">
                  <c:v>24.2425</c:v>
                </c:pt>
                <c:pt idx="23">
                  <c:v>25.3825</c:v>
                </c:pt>
                <c:pt idx="24">
                  <c:v>25.16</c:v>
                </c:pt>
                <c:pt idx="25">
                  <c:v>29.092500999999999</c:v>
                </c:pt>
                <c:pt idx="26">
                  <c:v>29.5</c:v>
                </c:pt>
                <c:pt idx="27">
                  <c:v>30.745000999999998</c:v>
                </c:pt>
                <c:pt idx="28">
                  <c:v>28.799999</c:v>
                </c:pt>
                <c:pt idx="29">
                  <c:v>30.907499000000001</c:v>
                </c:pt>
                <c:pt idx="30">
                  <c:v>32.267502</c:v>
                </c:pt>
                <c:pt idx="31">
                  <c:v>32.0625</c:v>
                </c:pt>
                <c:pt idx="32">
                  <c:v>33.57</c:v>
                </c:pt>
                <c:pt idx="33">
                  <c:v>34.689999</c:v>
                </c:pt>
                <c:pt idx="34">
                  <c:v>37.427501999999997</c:v>
                </c:pt>
                <c:pt idx="35">
                  <c:v>37.895000000000003</c:v>
                </c:pt>
                <c:pt idx="36">
                  <c:v>39.477500999999997</c:v>
                </c:pt>
                <c:pt idx="37">
                  <c:v>39.659999999999997</c:v>
                </c:pt>
                <c:pt idx="38">
                  <c:v>42.459999000000003</c:v>
                </c:pt>
                <c:pt idx="39">
                  <c:v>42.115001999999997</c:v>
                </c:pt>
                <c:pt idx="40">
                  <c:v>44.534999999999997</c:v>
                </c:pt>
                <c:pt idx="41">
                  <c:v>45.6875</c:v>
                </c:pt>
                <c:pt idx="42">
                  <c:v>44.252499</c:v>
                </c:pt>
                <c:pt idx="43">
                  <c:v>43.604999999999997</c:v>
                </c:pt>
                <c:pt idx="44">
                  <c:v>47.775002000000001</c:v>
                </c:pt>
                <c:pt idx="45">
                  <c:v>49.167499999999997</c:v>
                </c:pt>
                <c:pt idx="46">
                  <c:v>50.865001999999997</c:v>
                </c:pt>
                <c:pt idx="47">
                  <c:v>55.669998</c:v>
                </c:pt>
                <c:pt idx="48">
                  <c:v>53.857498</c:v>
                </c:pt>
                <c:pt idx="49">
                  <c:v>56.485000999999997</c:v>
                </c:pt>
                <c:pt idx="50">
                  <c:v>53.965000000000003</c:v>
                </c:pt>
                <c:pt idx="51">
                  <c:v>50.652500000000003</c:v>
                </c:pt>
                <c:pt idx="52">
                  <c:v>53.707500000000003</c:v>
                </c:pt>
                <c:pt idx="53">
                  <c:v>52.677501999999997</c:v>
                </c:pt>
                <c:pt idx="54">
                  <c:v>52.752499</c:v>
                </c:pt>
                <c:pt idx="55">
                  <c:v>53.130001</c:v>
                </c:pt>
                <c:pt idx="56">
                  <c:v>53.342498999999997</c:v>
                </c:pt>
                <c:pt idx="57">
                  <c:v>60.357498</c:v>
                </c:pt>
                <c:pt idx="58">
                  <c:v>64.547500999999997</c:v>
                </c:pt>
                <c:pt idx="59">
                  <c:v>65.550003000000004</c:v>
                </c:pt>
                <c:pt idx="60">
                  <c:v>63.727500999999997</c:v>
                </c:pt>
                <c:pt idx="61">
                  <c:v>67.827499000000003</c:v>
                </c:pt>
                <c:pt idx="62">
                  <c:v>65.410004000000001</c:v>
                </c:pt>
                <c:pt idx="63">
                  <c:v>66.050003000000004</c:v>
                </c:pt>
                <c:pt idx="64">
                  <c:v>68.680000000000007</c:v>
                </c:pt>
                <c:pt idx="65">
                  <c:v>67.150002000000001</c:v>
                </c:pt>
                <c:pt idx="66">
                  <c:v>75.339995999999999</c:v>
                </c:pt>
                <c:pt idx="67">
                  <c:v>71.300003000000004</c:v>
                </c:pt>
                <c:pt idx="68">
                  <c:v>69.660004000000001</c:v>
                </c:pt>
                <c:pt idx="69">
                  <c:v>77.580001999999993</c:v>
                </c:pt>
                <c:pt idx="70">
                  <c:v>79.010002</c:v>
                </c:pt>
                <c:pt idx="71">
                  <c:v>77.550003000000004</c:v>
                </c:pt>
                <c:pt idx="72">
                  <c:v>74.489998</c:v>
                </c:pt>
                <c:pt idx="73">
                  <c:v>72.389999000000003</c:v>
                </c:pt>
                <c:pt idx="74">
                  <c:v>76.480002999999996</c:v>
                </c:pt>
                <c:pt idx="75">
                  <c:v>77.239998</c:v>
                </c:pt>
                <c:pt idx="76">
                  <c:v>78.940002000000007</c:v>
                </c:pt>
                <c:pt idx="77">
                  <c:v>74.169998000000007</c:v>
                </c:pt>
                <c:pt idx="78">
                  <c:v>78.050003000000004</c:v>
                </c:pt>
                <c:pt idx="79">
                  <c:v>80.900002000000001</c:v>
                </c:pt>
                <c:pt idx="80">
                  <c:v>82.699996999999996</c:v>
                </c:pt>
                <c:pt idx="81">
                  <c:v>82.510002</c:v>
                </c:pt>
                <c:pt idx="82">
                  <c:v>77.319999999999993</c:v>
                </c:pt>
                <c:pt idx="83">
                  <c:v>78.019997000000004</c:v>
                </c:pt>
                <c:pt idx="84">
                  <c:v>82.709998999999996</c:v>
                </c:pt>
                <c:pt idx="85">
                  <c:v>87.940002000000007</c:v>
                </c:pt>
                <c:pt idx="86">
                  <c:v>88.870002999999997</c:v>
                </c:pt>
                <c:pt idx="87">
                  <c:v>91.220000999999996</c:v>
                </c:pt>
                <c:pt idx="88">
                  <c:v>95.230002999999996</c:v>
                </c:pt>
                <c:pt idx="89">
                  <c:v>93.779999000000004</c:v>
                </c:pt>
                <c:pt idx="90">
                  <c:v>99.559997999999993</c:v>
                </c:pt>
                <c:pt idx="91">
                  <c:v>103.519997</c:v>
                </c:pt>
                <c:pt idx="92">
                  <c:v>105.239998</c:v>
                </c:pt>
                <c:pt idx="93">
                  <c:v>109.980003</c:v>
                </c:pt>
                <c:pt idx="94">
                  <c:v>112.589996</c:v>
                </c:pt>
                <c:pt idx="95">
                  <c:v>114.019997</c:v>
                </c:pt>
                <c:pt idx="96">
                  <c:v>124.230003</c:v>
                </c:pt>
                <c:pt idx="97">
                  <c:v>122.94000200000001</c:v>
                </c:pt>
                <c:pt idx="98">
                  <c:v>119.620003</c:v>
                </c:pt>
                <c:pt idx="99">
                  <c:v>126.879997</c:v>
                </c:pt>
                <c:pt idx="100">
                  <c:v>130.720001</c:v>
                </c:pt>
                <c:pt idx="101">
                  <c:v>132.449997</c:v>
                </c:pt>
                <c:pt idx="102">
                  <c:v>136.740005</c:v>
                </c:pt>
                <c:pt idx="103">
                  <c:v>146.88999899999999</c:v>
                </c:pt>
                <c:pt idx="104">
                  <c:v>150.08999600000001</c:v>
                </c:pt>
                <c:pt idx="105">
                  <c:v>137.85000600000001</c:v>
                </c:pt>
                <c:pt idx="106">
                  <c:v>141.71000699999999</c:v>
                </c:pt>
                <c:pt idx="107">
                  <c:v>131.94000199999999</c:v>
                </c:pt>
                <c:pt idx="108">
                  <c:v>135.009995</c:v>
                </c:pt>
                <c:pt idx="109">
                  <c:v>148.11999499999999</c:v>
                </c:pt>
                <c:pt idx="110">
                  <c:v>156.19000199999999</c:v>
                </c:pt>
                <c:pt idx="111">
                  <c:v>164.429993</c:v>
                </c:pt>
                <c:pt idx="112">
                  <c:v>161.33000200000001</c:v>
                </c:pt>
                <c:pt idx="113">
                  <c:v>173.550003</c:v>
                </c:pt>
                <c:pt idx="114">
                  <c:v>178</c:v>
                </c:pt>
                <c:pt idx="115">
                  <c:v>180.820007</c:v>
                </c:pt>
                <c:pt idx="116">
                  <c:v>172.009995</c:v>
                </c:pt>
                <c:pt idx="117">
                  <c:v>178.86000100000001</c:v>
                </c:pt>
                <c:pt idx="118">
                  <c:v>184.509995</c:v>
                </c:pt>
                <c:pt idx="119">
                  <c:v>187.89999399999999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EB-47DD-8352-CD7EF8C74D56}"/>
            </c:ext>
          </c:extLst>
        </c:ser>
        <c:ser>
          <c:idx val="5"/>
          <c:order val="5"/>
          <c:tx>
            <c:strRef>
              <c:f>'Stock Price and Returns'!$G$1</c:f>
              <c:strCache>
                <c:ptCount val="1"/>
                <c:pt idx="0">
                  <c:v>MCD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'Stock Price and Returns'!$A$2:$A$121</c:f>
              <c:numCache>
                <c:formatCode>m/d/yyyy</c:formatCode>
                <c:ptCount val="12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</c:numCache>
            </c:numRef>
          </c:cat>
          <c:val>
            <c:numRef>
              <c:f>'Stock Price and Returns'!$G$2:$G$121</c:f>
              <c:numCache>
                <c:formatCode>General</c:formatCode>
                <c:ptCount val="120"/>
                <c:pt idx="0">
                  <c:v>62.43</c:v>
                </c:pt>
                <c:pt idx="1">
                  <c:v>63.849997999999999</c:v>
                </c:pt>
                <c:pt idx="2">
                  <c:v>66.720000999999996</c:v>
                </c:pt>
                <c:pt idx="3">
                  <c:v>70.589995999999999</c:v>
                </c:pt>
                <c:pt idx="4">
                  <c:v>66.870002999999997</c:v>
                </c:pt>
                <c:pt idx="5">
                  <c:v>65.870002999999997</c:v>
                </c:pt>
                <c:pt idx="6">
                  <c:v>69.730002999999996</c:v>
                </c:pt>
                <c:pt idx="7">
                  <c:v>73.059997999999993</c:v>
                </c:pt>
                <c:pt idx="8">
                  <c:v>74.510002</c:v>
                </c:pt>
                <c:pt idx="9">
                  <c:v>77.769997000000004</c:v>
                </c:pt>
                <c:pt idx="10">
                  <c:v>78.300003000000004</c:v>
                </c:pt>
                <c:pt idx="11">
                  <c:v>76.760002</c:v>
                </c:pt>
                <c:pt idx="12">
                  <c:v>73.669998000000007</c:v>
                </c:pt>
                <c:pt idx="13">
                  <c:v>75.680000000000007</c:v>
                </c:pt>
                <c:pt idx="14">
                  <c:v>76.089995999999999</c:v>
                </c:pt>
                <c:pt idx="15">
                  <c:v>78.309997999999993</c:v>
                </c:pt>
                <c:pt idx="16">
                  <c:v>81.540001000000004</c:v>
                </c:pt>
                <c:pt idx="17">
                  <c:v>84.32</c:v>
                </c:pt>
                <c:pt idx="18">
                  <c:v>86.480002999999996</c:v>
                </c:pt>
                <c:pt idx="19">
                  <c:v>90.410004000000001</c:v>
                </c:pt>
                <c:pt idx="20">
                  <c:v>87.82</c:v>
                </c:pt>
                <c:pt idx="21">
                  <c:v>92.849997999999999</c:v>
                </c:pt>
                <c:pt idx="22">
                  <c:v>95.519997000000004</c:v>
                </c:pt>
                <c:pt idx="23">
                  <c:v>100.33000199999999</c:v>
                </c:pt>
                <c:pt idx="24">
                  <c:v>99.050003000000004</c:v>
                </c:pt>
                <c:pt idx="25">
                  <c:v>99.279999000000004</c:v>
                </c:pt>
                <c:pt idx="26">
                  <c:v>98.099997999999999</c:v>
                </c:pt>
                <c:pt idx="27">
                  <c:v>97.449996999999996</c:v>
                </c:pt>
                <c:pt idx="28">
                  <c:v>89.339995999999999</c:v>
                </c:pt>
                <c:pt idx="29">
                  <c:v>88.529999000000004</c:v>
                </c:pt>
                <c:pt idx="30">
                  <c:v>89.360000999999997</c:v>
                </c:pt>
                <c:pt idx="31">
                  <c:v>89.489998</c:v>
                </c:pt>
                <c:pt idx="32">
                  <c:v>91.75</c:v>
                </c:pt>
                <c:pt idx="33">
                  <c:v>86.800003000000004</c:v>
                </c:pt>
                <c:pt idx="34">
                  <c:v>87.040001000000004</c:v>
                </c:pt>
                <c:pt idx="35">
                  <c:v>88.209998999999996</c:v>
                </c:pt>
                <c:pt idx="36">
                  <c:v>95.290001000000004</c:v>
                </c:pt>
                <c:pt idx="37">
                  <c:v>95.900002000000001</c:v>
                </c:pt>
                <c:pt idx="38">
                  <c:v>99.690002000000007</c:v>
                </c:pt>
                <c:pt idx="39">
                  <c:v>102.139999</c:v>
                </c:pt>
                <c:pt idx="40">
                  <c:v>96.57</c:v>
                </c:pt>
                <c:pt idx="41">
                  <c:v>99</c:v>
                </c:pt>
                <c:pt idx="42">
                  <c:v>98.080001999999993</c:v>
                </c:pt>
                <c:pt idx="43">
                  <c:v>94.360000999999997</c:v>
                </c:pt>
                <c:pt idx="44">
                  <c:v>96.209998999999996</c:v>
                </c:pt>
                <c:pt idx="45">
                  <c:v>96.519997000000004</c:v>
                </c:pt>
                <c:pt idx="46">
                  <c:v>97.370002999999997</c:v>
                </c:pt>
                <c:pt idx="47">
                  <c:v>97.029999000000004</c:v>
                </c:pt>
                <c:pt idx="48">
                  <c:v>94.169998000000007</c:v>
                </c:pt>
                <c:pt idx="49">
                  <c:v>95.150002000000001</c:v>
                </c:pt>
                <c:pt idx="50">
                  <c:v>98.029999000000004</c:v>
                </c:pt>
                <c:pt idx="51">
                  <c:v>101.379997</c:v>
                </c:pt>
                <c:pt idx="52">
                  <c:v>101.43</c:v>
                </c:pt>
                <c:pt idx="53">
                  <c:v>100.739998</c:v>
                </c:pt>
                <c:pt idx="54">
                  <c:v>94.559997999999993</c:v>
                </c:pt>
                <c:pt idx="55">
                  <c:v>93.720000999999996</c:v>
                </c:pt>
                <c:pt idx="56">
                  <c:v>94.809997999999993</c:v>
                </c:pt>
                <c:pt idx="57">
                  <c:v>93.730002999999996</c:v>
                </c:pt>
                <c:pt idx="58">
                  <c:v>96.809997999999993</c:v>
                </c:pt>
                <c:pt idx="59">
                  <c:v>93.699996999999996</c:v>
                </c:pt>
                <c:pt idx="60">
                  <c:v>92.440002000000007</c:v>
                </c:pt>
                <c:pt idx="61">
                  <c:v>98.900002000000001</c:v>
                </c:pt>
                <c:pt idx="62">
                  <c:v>97.440002000000007</c:v>
                </c:pt>
                <c:pt idx="63">
                  <c:v>96.550003000000004</c:v>
                </c:pt>
                <c:pt idx="64">
                  <c:v>95.93</c:v>
                </c:pt>
                <c:pt idx="65">
                  <c:v>95.07</c:v>
                </c:pt>
                <c:pt idx="66">
                  <c:v>99.860000999999997</c:v>
                </c:pt>
                <c:pt idx="67">
                  <c:v>95.019997000000004</c:v>
                </c:pt>
                <c:pt idx="68">
                  <c:v>98.529999000000004</c:v>
                </c:pt>
                <c:pt idx="69">
                  <c:v>112.25</c:v>
                </c:pt>
                <c:pt idx="70">
                  <c:v>114.160004</c:v>
                </c:pt>
                <c:pt idx="71">
                  <c:v>118.139999</c:v>
                </c:pt>
                <c:pt idx="72">
                  <c:v>123.779999</c:v>
                </c:pt>
                <c:pt idx="73">
                  <c:v>117.19000200000001</c:v>
                </c:pt>
                <c:pt idx="74">
                  <c:v>125.68</c:v>
                </c:pt>
                <c:pt idx="75">
                  <c:v>126.489998</c:v>
                </c:pt>
                <c:pt idx="76">
                  <c:v>122.05999799999999</c:v>
                </c:pt>
                <c:pt idx="77">
                  <c:v>120.339996</c:v>
                </c:pt>
                <c:pt idx="78">
                  <c:v>117.650002</c:v>
                </c:pt>
                <c:pt idx="79">
                  <c:v>115.660004</c:v>
                </c:pt>
                <c:pt idx="80">
                  <c:v>115.360001</c:v>
                </c:pt>
                <c:pt idx="81">
                  <c:v>112.57</c:v>
                </c:pt>
                <c:pt idx="82">
                  <c:v>119.269997</c:v>
                </c:pt>
                <c:pt idx="83">
                  <c:v>121.720001</c:v>
                </c:pt>
                <c:pt idx="84">
                  <c:v>122.57</c:v>
                </c:pt>
                <c:pt idx="85">
                  <c:v>127.650002</c:v>
                </c:pt>
                <c:pt idx="86">
                  <c:v>129.61000100000001</c:v>
                </c:pt>
                <c:pt idx="87">
                  <c:v>139.929993</c:v>
                </c:pt>
                <c:pt idx="88">
                  <c:v>150.88999899999999</c:v>
                </c:pt>
                <c:pt idx="89">
                  <c:v>153.16000399999999</c:v>
                </c:pt>
                <c:pt idx="90">
                  <c:v>155.13999899999999</c:v>
                </c:pt>
                <c:pt idx="91">
                  <c:v>159.970001</c:v>
                </c:pt>
                <c:pt idx="92">
                  <c:v>156.679993</c:v>
                </c:pt>
                <c:pt idx="93">
                  <c:v>166.91000399999999</c:v>
                </c:pt>
                <c:pt idx="94">
                  <c:v>171.970001</c:v>
                </c:pt>
                <c:pt idx="95">
                  <c:v>172.11999499999999</c:v>
                </c:pt>
                <c:pt idx="96">
                  <c:v>171.13999899999999</c:v>
                </c:pt>
                <c:pt idx="97">
                  <c:v>157.740005</c:v>
                </c:pt>
                <c:pt idx="98">
                  <c:v>156.38000500000001</c:v>
                </c:pt>
                <c:pt idx="99">
                  <c:v>167.44000199999999</c:v>
                </c:pt>
                <c:pt idx="100">
                  <c:v>160.009995</c:v>
                </c:pt>
                <c:pt idx="101">
                  <c:v>156.69000199999999</c:v>
                </c:pt>
                <c:pt idx="102">
                  <c:v>157.53999300000001</c:v>
                </c:pt>
                <c:pt idx="103">
                  <c:v>162.229996</c:v>
                </c:pt>
                <c:pt idx="104">
                  <c:v>167.28999300000001</c:v>
                </c:pt>
                <c:pt idx="105">
                  <c:v>176.89999399999999</c:v>
                </c:pt>
                <c:pt idx="106">
                  <c:v>188.509995</c:v>
                </c:pt>
                <c:pt idx="107">
                  <c:v>177.570007</c:v>
                </c:pt>
                <c:pt idx="108">
                  <c:v>178.779999</c:v>
                </c:pt>
                <c:pt idx="109">
                  <c:v>183.83999600000001</c:v>
                </c:pt>
                <c:pt idx="110">
                  <c:v>189.89999399999999</c:v>
                </c:pt>
                <c:pt idx="111">
                  <c:v>197.570007</c:v>
                </c:pt>
                <c:pt idx="112">
                  <c:v>198.270004</c:v>
                </c:pt>
                <c:pt idx="113">
                  <c:v>207.66000399999999</c:v>
                </c:pt>
                <c:pt idx="114">
                  <c:v>210.720001</c:v>
                </c:pt>
                <c:pt idx="115">
                  <c:v>217.970001</c:v>
                </c:pt>
                <c:pt idx="116">
                  <c:v>214.71000699999999</c:v>
                </c:pt>
                <c:pt idx="117">
                  <c:v>196.699997</c:v>
                </c:pt>
                <c:pt idx="118">
                  <c:v>194.479996</c:v>
                </c:pt>
                <c:pt idx="119">
                  <c:v>197.61000100000001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EB-47DD-8352-CD7EF8C74D56}"/>
            </c:ext>
          </c:extLst>
        </c:ser>
        <c:ser>
          <c:idx val="6"/>
          <c:order val="6"/>
          <c:tx>
            <c:strRef>
              <c:f>'Stock Price and Returns'!$H$1</c:f>
              <c:strCache>
                <c:ptCount val="1"/>
                <c:pt idx="0">
                  <c:v>WFC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'Stock Price and Returns'!$A$2:$A$121</c:f>
              <c:numCache>
                <c:formatCode>m/d/yyyy</c:formatCode>
                <c:ptCount val="12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</c:numCache>
            </c:numRef>
          </c:cat>
          <c:val>
            <c:numRef>
              <c:f>'Stock Price and Returns'!$H$2:$H$121</c:f>
              <c:numCache>
                <c:formatCode>General</c:formatCode>
                <c:ptCount val="120"/>
                <c:pt idx="0">
                  <c:v>28.43</c:v>
                </c:pt>
                <c:pt idx="1">
                  <c:v>27.34</c:v>
                </c:pt>
                <c:pt idx="2">
                  <c:v>31.120000999999998</c:v>
                </c:pt>
                <c:pt idx="3">
                  <c:v>33.110000999999997</c:v>
                </c:pt>
                <c:pt idx="4">
                  <c:v>28.690000999999999</c:v>
                </c:pt>
                <c:pt idx="5">
                  <c:v>25.6</c:v>
                </c:pt>
                <c:pt idx="6">
                  <c:v>27.73</c:v>
                </c:pt>
                <c:pt idx="7">
                  <c:v>23.549999</c:v>
                </c:pt>
                <c:pt idx="8">
                  <c:v>25.120000999999998</c:v>
                </c:pt>
                <c:pt idx="9">
                  <c:v>26.059999000000001</c:v>
                </c:pt>
                <c:pt idx="10">
                  <c:v>27.209999</c:v>
                </c:pt>
                <c:pt idx="11">
                  <c:v>30.99</c:v>
                </c:pt>
                <c:pt idx="12">
                  <c:v>32.419998</c:v>
                </c:pt>
                <c:pt idx="13">
                  <c:v>32.259998000000003</c:v>
                </c:pt>
                <c:pt idx="14">
                  <c:v>31.709999</c:v>
                </c:pt>
                <c:pt idx="15">
                  <c:v>29.110001</c:v>
                </c:pt>
                <c:pt idx="16">
                  <c:v>28.370000999999998</c:v>
                </c:pt>
                <c:pt idx="17">
                  <c:v>28.059999000000001</c:v>
                </c:pt>
                <c:pt idx="18">
                  <c:v>27.940000999999999</c:v>
                </c:pt>
                <c:pt idx="19">
                  <c:v>26.1</c:v>
                </c:pt>
                <c:pt idx="20">
                  <c:v>24.120000999999998</c:v>
                </c:pt>
                <c:pt idx="21">
                  <c:v>25.91</c:v>
                </c:pt>
                <c:pt idx="22">
                  <c:v>25.860001</c:v>
                </c:pt>
                <c:pt idx="23">
                  <c:v>27.559999000000001</c:v>
                </c:pt>
                <c:pt idx="24">
                  <c:v>29.209999</c:v>
                </c:pt>
                <c:pt idx="25">
                  <c:v>31.290001</c:v>
                </c:pt>
                <c:pt idx="26">
                  <c:v>34.139999000000003</c:v>
                </c:pt>
                <c:pt idx="27">
                  <c:v>33.419998</c:v>
                </c:pt>
                <c:pt idx="28">
                  <c:v>32.049999</c:v>
                </c:pt>
                <c:pt idx="29">
                  <c:v>33.439999</c:v>
                </c:pt>
                <c:pt idx="30">
                  <c:v>33.810001</c:v>
                </c:pt>
                <c:pt idx="31">
                  <c:v>34.029998999999997</c:v>
                </c:pt>
                <c:pt idx="32">
                  <c:v>34.529998999999997</c:v>
                </c:pt>
                <c:pt idx="33">
                  <c:v>33.689999</c:v>
                </c:pt>
                <c:pt idx="34">
                  <c:v>33.009998000000003</c:v>
                </c:pt>
                <c:pt idx="35">
                  <c:v>34.18</c:v>
                </c:pt>
                <c:pt idx="36">
                  <c:v>34.830002</c:v>
                </c:pt>
                <c:pt idx="37">
                  <c:v>35.080002</c:v>
                </c:pt>
                <c:pt idx="38">
                  <c:v>36.990001999999997</c:v>
                </c:pt>
                <c:pt idx="39">
                  <c:v>37.979999999999997</c:v>
                </c:pt>
                <c:pt idx="40">
                  <c:v>40.549999</c:v>
                </c:pt>
                <c:pt idx="41">
                  <c:v>41.27</c:v>
                </c:pt>
                <c:pt idx="42">
                  <c:v>43.5</c:v>
                </c:pt>
                <c:pt idx="43">
                  <c:v>41.080002</c:v>
                </c:pt>
                <c:pt idx="44">
                  <c:v>41.32</c:v>
                </c:pt>
                <c:pt idx="45">
                  <c:v>42.689999</c:v>
                </c:pt>
                <c:pt idx="46">
                  <c:v>44.02</c:v>
                </c:pt>
                <c:pt idx="47">
                  <c:v>45.400002000000001</c:v>
                </c:pt>
                <c:pt idx="48">
                  <c:v>45.34</c:v>
                </c:pt>
                <c:pt idx="49">
                  <c:v>46.419998</c:v>
                </c:pt>
                <c:pt idx="50">
                  <c:v>49.740001999999997</c:v>
                </c:pt>
                <c:pt idx="51">
                  <c:v>49.639999000000003</c:v>
                </c:pt>
                <c:pt idx="52">
                  <c:v>50.779998999999997</c:v>
                </c:pt>
                <c:pt idx="53">
                  <c:v>52.560001</c:v>
                </c:pt>
                <c:pt idx="54">
                  <c:v>50.900002000000001</c:v>
                </c:pt>
                <c:pt idx="55">
                  <c:v>51.439999</c:v>
                </c:pt>
                <c:pt idx="56">
                  <c:v>51.869999</c:v>
                </c:pt>
                <c:pt idx="57">
                  <c:v>53.09</c:v>
                </c:pt>
                <c:pt idx="58">
                  <c:v>54.48</c:v>
                </c:pt>
                <c:pt idx="59">
                  <c:v>54.82</c:v>
                </c:pt>
                <c:pt idx="60">
                  <c:v>51.919998</c:v>
                </c:pt>
                <c:pt idx="61">
                  <c:v>54.790000999999997</c:v>
                </c:pt>
                <c:pt idx="62">
                  <c:v>54.400002000000001</c:v>
                </c:pt>
                <c:pt idx="63">
                  <c:v>55.099997999999999</c:v>
                </c:pt>
                <c:pt idx="64">
                  <c:v>55.959999000000003</c:v>
                </c:pt>
                <c:pt idx="65">
                  <c:v>56.240001999999997</c:v>
                </c:pt>
                <c:pt idx="66">
                  <c:v>57.869999</c:v>
                </c:pt>
                <c:pt idx="67">
                  <c:v>53.330002</c:v>
                </c:pt>
                <c:pt idx="68">
                  <c:v>51.349997999999999</c:v>
                </c:pt>
                <c:pt idx="69">
                  <c:v>54.139999000000003</c:v>
                </c:pt>
                <c:pt idx="70">
                  <c:v>55.099997999999999</c:v>
                </c:pt>
                <c:pt idx="71">
                  <c:v>54.360000999999997</c:v>
                </c:pt>
                <c:pt idx="72">
                  <c:v>50.23</c:v>
                </c:pt>
                <c:pt idx="73">
                  <c:v>46.919998</c:v>
                </c:pt>
                <c:pt idx="74">
                  <c:v>48.360000999999997</c:v>
                </c:pt>
                <c:pt idx="75">
                  <c:v>49.98</c:v>
                </c:pt>
                <c:pt idx="76">
                  <c:v>50.720001000000003</c:v>
                </c:pt>
                <c:pt idx="77">
                  <c:v>47.330002</c:v>
                </c:pt>
                <c:pt idx="78">
                  <c:v>47.970001000000003</c:v>
                </c:pt>
                <c:pt idx="79">
                  <c:v>50.799999</c:v>
                </c:pt>
                <c:pt idx="80">
                  <c:v>44.279998999999997</c:v>
                </c:pt>
                <c:pt idx="81">
                  <c:v>46.009998000000003</c:v>
                </c:pt>
                <c:pt idx="82">
                  <c:v>52.919998</c:v>
                </c:pt>
                <c:pt idx="83">
                  <c:v>55.110000999999997</c:v>
                </c:pt>
                <c:pt idx="84">
                  <c:v>56.330002</c:v>
                </c:pt>
                <c:pt idx="85">
                  <c:v>57.880001</c:v>
                </c:pt>
                <c:pt idx="86">
                  <c:v>55.66</c:v>
                </c:pt>
                <c:pt idx="87">
                  <c:v>53.84</c:v>
                </c:pt>
                <c:pt idx="88">
                  <c:v>51.139999000000003</c:v>
                </c:pt>
                <c:pt idx="89">
                  <c:v>55.41</c:v>
                </c:pt>
                <c:pt idx="90">
                  <c:v>53.939999</c:v>
                </c:pt>
                <c:pt idx="91">
                  <c:v>51.07</c:v>
                </c:pt>
                <c:pt idx="92">
                  <c:v>55.150002000000001</c:v>
                </c:pt>
                <c:pt idx="93">
                  <c:v>56.139999000000003</c:v>
                </c:pt>
                <c:pt idx="94">
                  <c:v>56.470001000000003</c:v>
                </c:pt>
                <c:pt idx="95">
                  <c:v>60.669998</c:v>
                </c:pt>
                <c:pt idx="96">
                  <c:v>65.779999000000004</c:v>
                </c:pt>
                <c:pt idx="97">
                  <c:v>58.41</c:v>
                </c:pt>
                <c:pt idx="98">
                  <c:v>52.41</c:v>
                </c:pt>
                <c:pt idx="99">
                  <c:v>51.959999000000003</c:v>
                </c:pt>
                <c:pt idx="100">
                  <c:v>53.990001999999997</c:v>
                </c:pt>
                <c:pt idx="101">
                  <c:v>55.439999</c:v>
                </c:pt>
                <c:pt idx="102">
                  <c:v>57.290000999999997</c:v>
                </c:pt>
                <c:pt idx="103">
                  <c:v>58.48</c:v>
                </c:pt>
                <c:pt idx="104">
                  <c:v>52.560001</c:v>
                </c:pt>
                <c:pt idx="105">
                  <c:v>53.23</c:v>
                </c:pt>
                <c:pt idx="106">
                  <c:v>54.279998999999997</c:v>
                </c:pt>
                <c:pt idx="107">
                  <c:v>46.080002</c:v>
                </c:pt>
                <c:pt idx="108">
                  <c:v>48.91</c:v>
                </c:pt>
                <c:pt idx="109">
                  <c:v>49.889999000000003</c:v>
                </c:pt>
                <c:pt idx="110">
                  <c:v>48.32</c:v>
                </c:pt>
                <c:pt idx="111">
                  <c:v>48.41</c:v>
                </c:pt>
                <c:pt idx="112">
                  <c:v>44.369999</c:v>
                </c:pt>
                <c:pt idx="113">
                  <c:v>47.32</c:v>
                </c:pt>
                <c:pt idx="114">
                  <c:v>48.41</c:v>
                </c:pt>
                <c:pt idx="115">
                  <c:v>46.57</c:v>
                </c:pt>
                <c:pt idx="116">
                  <c:v>50.439999</c:v>
                </c:pt>
                <c:pt idx="117">
                  <c:v>51.630001</c:v>
                </c:pt>
                <c:pt idx="118">
                  <c:v>54.459999000000003</c:v>
                </c:pt>
                <c:pt idx="119">
                  <c:v>53.799999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EB-47DD-8352-CD7EF8C74D56}"/>
            </c:ext>
          </c:extLst>
        </c:ser>
        <c:ser>
          <c:idx val="7"/>
          <c:order val="7"/>
          <c:tx>
            <c:strRef>
              <c:f>'Stock Price and Returns'!$I$1</c:f>
              <c:strCache>
                <c:ptCount val="1"/>
                <c:pt idx="0">
                  <c:v>CMCSA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'Stock Price and Returns'!$A$2:$A$121</c:f>
              <c:numCache>
                <c:formatCode>m/d/yyyy</c:formatCode>
                <c:ptCount val="12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</c:numCache>
            </c:numRef>
          </c:cat>
          <c:val>
            <c:numRef>
              <c:f>'Stock Price and Returns'!$I$2:$I$121</c:f>
              <c:numCache>
                <c:formatCode>General</c:formatCode>
                <c:ptCount val="120"/>
                <c:pt idx="0">
                  <c:v>7.915</c:v>
                </c:pt>
                <c:pt idx="1">
                  <c:v>8.2200000000000006</c:v>
                </c:pt>
                <c:pt idx="2">
                  <c:v>9.4149999999999991</c:v>
                </c:pt>
                <c:pt idx="3">
                  <c:v>9.8849999999999998</c:v>
                </c:pt>
                <c:pt idx="4">
                  <c:v>9.0449999999999999</c:v>
                </c:pt>
                <c:pt idx="5">
                  <c:v>8.6850000000000005</c:v>
                </c:pt>
                <c:pt idx="6">
                  <c:v>9.7349999999999994</c:v>
                </c:pt>
                <c:pt idx="7">
                  <c:v>8.5500000000000007</c:v>
                </c:pt>
                <c:pt idx="8">
                  <c:v>9.0399999999999991</c:v>
                </c:pt>
                <c:pt idx="9">
                  <c:v>10.315</c:v>
                </c:pt>
                <c:pt idx="10">
                  <c:v>10.02</c:v>
                </c:pt>
                <c:pt idx="11">
                  <c:v>10.984999999999999</c:v>
                </c:pt>
                <c:pt idx="12">
                  <c:v>11.375</c:v>
                </c:pt>
                <c:pt idx="13">
                  <c:v>12.88</c:v>
                </c:pt>
                <c:pt idx="14">
                  <c:v>12.36</c:v>
                </c:pt>
                <c:pt idx="15">
                  <c:v>13.105</c:v>
                </c:pt>
                <c:pt idx="16">
                  <c:v>12.62</c:v>
                </c:pt>
                <c:pt idx="17">
                  <c:v>12.67</c:v>
                </c:pt>
                <c:pt idx="18">
                  <c:v>12.01</c:v>
                </c:pt>
                <c:pt idx="19">
                  <c:v>10.755000000000001</c:v>
                </c:pt>
                <c:pt idx="20">
                  <c:v>10.46</c:v>
                </c:pt>
                <c:pt idx="21">
                  <c:v>11.725</c:v>
                </c:pt>
                <c:pt idx="22">
                  <c:v>11.335000000000001</c:v>
                </c:pt>
                <c:pt idx="23">
                  <c:v>11.855</c:v>
                </c:pt>
                <c:pt idx="24">
                  <c:v>13.29</c:v>
                </c:pt>
                <c:pt idx="25">
                  <c:v>14.705</c:v>
                </c:pt>
                <c:pt idx="26">
                  <c:v>15.005000000000001</c:v>
                </c:pt>
                <c:pt idx="27">
                  <c:v>15.175000000000001</c:v>
                </c:pt>
                <c:pt idx="28">
                  <c:v>14.455</c:v>
                </c:pt>
                <c:pt idx="29">
                  <c:v>15.984999999999999</c:v>
                </c:pt>
                <c:pt idx="30">
                  <c:v>16.274999999999999</c:v>
                </c:pt>
                <c:pt idx="31">
                  <c:v>16.764999</c:v>
                </c:pt>
                <c:pt idx="32">
                  <c:v>17.870000999999998</c:v>
                </c:pt>
                <c:pt idx="33">
                  <c:v>18.764999</c:v>
                </c:pt>
                <c:pt idx="34">
                  <c:v>18.600000000000001</c:v>
                </c:pt>
                <c:pt idx="35">
                  <c:v>18.68</c:v>
                </c:pt>
                <c:pt idx="36">
                  <c:v>19.040001</c:v>
                </c:pt>
                <c:pt idx="37">
                  <c:v>19.895</c:v>
                </c:pt>
                <c:pt idx="38">
                  <c:v>20.99</c:v>
                </c:pt>
                <c:pt idx="39">
                  <c:v>20.65</c:v>
                </c:pt>
                <c:pt idx="40">
                  <c:v>20.084999</c:v>
                </c:pt>
                <c:pt idx="41">
                  <c:v>20.875</c:v>
                </c:pt>
                <c:pt idx="42">
                  <c:v>22.540001</c:v>
                </c:pt>
                <c:pt idx="43">
                  <c:v>21.045000000000002</c:v>
                </c:pt>
                <c:pt idx="44">
                  <c:v>22.559999000000001</c:v>
                </c:pt>
                <c:pt idx="45">
                  <c:v>23.799999</c:v>
                </c:pt>
                <c:pt idx="46">
                  <c:v>24.934999000000001</c:v>
                </c:pt>
                <c:pt idx="47">
                  <c:v>25.985001</c:v>
                </c:pt>
                <c:pt idx="48">
                  <c:v>27.225000000000001</c:v>
                </c:pt>
                <c:pt idx="49">
                  <c:v>25.844999000000001</c:v>
                </c:pt>
                <c:pt idx="50">
                  <c:v>25.02</c:v>
                </c:pt>
                <c:pt idx="51">
                  <c:v>25.879999000000002</c:v>
                </c:pt>
                <c:pt idx="52">
                  <c:v>26.1</c:v>
                </c:pt>
                <c:pt idx="53">
                  <c:v>26.84</c:v>
                </c:pt>
                <c:pt idx="54">
                  <c:v>26.864999999999998</c:v>
                </c:pt>
                <c:pt idx="55">
                  <c:v>27.360001</c:v>
                </c:pt>
                <c:pt idx="56">
                  <c:v>26.889999</c:v>
                </c:pt>
                <c:pt idx="57">
                  <c:v>27.674999</c:v>
                </c:pt>
                <c:pt idx="58">
                  <c:v>28.52</c:v>
                </c:pt>
                <c:pt idx="59">
                  <c:v>29.004999000000002</c:v>
                </c:pt>
                <c:pt idx="60">
                  <c:v>26.575001</c:v>
                </c:pt>
                <c:pt idx="61">
                  <c:v>29.690000999999999</c:v>
                </c:pt>
                <c:pt idx="62">
                  <c:v>28.235001</c:v>
                </c:pt>
                <c:pt idx="63">
                  <c:v>28.879999000000002</c:v>
                </c:pt>
                <c:pt idx="64">
                  <c:v>29.23</c:v>
                </c:pt>
                <c:pt idx="65">
                  <c:v>30.07</c:v>
                </c:pt>
                <c:pt idx="66">
                  <c:v>31.204999999999998</c:v>
                </c:pt>
                <c:pt idx="67">
                  <c:v>28.165001</c:v>
                </c:pt>
                <c:pt idx="68">
                  <c:v>28.440000999999999</c:v>
                </c:pt>
                <c:pt idx="69">
                  <c:v>31.309999000000001</c:v>
                </c:pt>
                <c:pt idx="70">
                  <c:v>30.43</c:v>
                </c:pt>
                <c:pt idx="71">
                  <c:v>28.215</c:v>
                </c:pt>
                <c:pt idx="72">
                  <c:v>27.855</c:v>
                </c:pt>
                <c:pt idx="73">
                  <c:v>28.864999999999998</c:v>
                </c:pt>
                <c:pt idx="74">
                  <c:v>30.540001</c:v>
                </c:pt>
                <c:pt idx="75">
                  <c:v>30.379999000000002</c:v>
                </c:pt>
                <c:pt idx="76">
                  <c:v>31.65</c:v>
                </c:pt>
                <c:pt idx="77">
                  <c:v>32.595001000000003</c:v>
                </c:pt>
                <c:pt idx="78">
                  <c:v>33.625</c:v>
                </c:pt>
                <c:pt idx="79">
                  <c:v>32.630001</c:v>
                </c:pt>
                <c:pt idx="80">
                  <c:v>33.169998</c:v>
                </c:pt>
                <c:pt idx="81">
                  <c:v>30.91</c:v>
                </c:pt>
                <c:pt idx="82">
                  <c:v>34.755001</c:v>
                </c:pt>
                <c:pt idx="83">
                  <c:v>34.525002000000001</c:v>
                </c:pt>
                <c:pt idx="84">
                  <c:v>37.709999000000003</c:v>
                </c:pt>
                <c:pt idx="85">
                  <c:v>37.419998</c:v>
                </c:pt>
                <c:pt idx="86">
                  <c:v>37.590000000000003</c:v>
                </c:pt>
                <c:pt idx="87">
                  <c:v>39.189999</c:v>
                </c:pt>
                <c:pt idx="88">
                  <c:v>41.689999</c:v>
                </c:pt>
                <c:pt idx="89">
                  <c:v>38.919998</c:v>
                </c:pt>
                <c:pt idx="90">
                  <c:v>40.450001</c:v>
                </c:pt>
                <c:pt idx="91">
                  <c:v>40.610000999999997</c:v>
                </c:pt>
                <c:pt idx="92">
                  <c:v>38.479999999999997</c:v>
                </c:pt>
                <c:pt idx="93">
                  <c:v>36.029998999999997</c:v>
                </c:pt>
                <c:pt idx="94">
                  <c:v>37.540000999999997</c:v>
                </c:pt>
                <c:pt idx="95">
                  <c:v>40.049999</c:v>
                </c:pt>
                <c:pt idx="96">
                  <c:v>42.529998999999997</c:v>
                </c:pt>
                <c:pt idx="97">
                  <c:v>36.209999000000003</c:v>
                </c:pt>
                <c:pt idx="98">
                  <c:v>34.169998</c:v>
                </c:pt>
                <c:pt idx="99">
                  <c:v>31.389999</c:v>
                </c:pt>
                <c:pt idx="100">
                  <c:v>31.18</c:v>
                </c:pt>
                <c:pt idx="101">
                  <c:v>32.810001</c:v>
                </c:pt>
                <c:pt idx="102">
                  <c:v>35.779998999999997</c:v>
                </c:pt>
                <c:pt idx="103">
                  <c:v>36.990001999999997</c:v>
                </c:pt>
                <c:pt idx="104">
                  <c:v>35.409999999999997</c:v>
                </c:pt>
                <c:pt idx="105">
                  <c:v>38.139999000000003</c:v>
                </c:pt>
                <c:pt idx="106">
                  <c:v>39.009998000000003</c:v>
                </c:pt>
                <c:pt idx="107">
                  <c:v>34.049999</c:v>
                </c:pt>
                <c:pt idx="108">
                  <c:v>36.57</c:v>
                </c:pt>
                <c:pt idx="109">
                  <c:v>38.669998</c:v>
                </c:pt>
                <c:pt idx="110">
                  <c:v>39.979999999999997</c:v>
                </c:pt>
                <c:pt idx="111">
                  <c:v>43.529998999999997</c:v>
                </c:pt>
                <c:pt idx="112">
                  <c:v>41</c:v>
                </c:pt>
                <c:pt idx="113">
                  <c:v>42.279998999999997</c:v>
                </c:pt>
                <c:pt idx="114">
                  <c:v>43.169998</c:v>
                </c:pt>
                <c:pt idx="115">
                  <c:v>44.259998000000003</c:v>
                </c:pt>
                <c:pt idx="116">
                  <c:v>45.080002</c:v>
                </c:pt>
                <c:pt idx="117">
                  <c:v>44.82</c:v>
                </c:pt>
                <c:pt idx="118">
                  <c:v>44.150002000000001</c:v>
                </c:pt>
                <c:pt idx="119">
                  <c:v>44.970001000000003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EB-47DD-8352-CD7EF8C74D56}"/>
            </c:ext>
          </c:extLst>
        </c:ser>
        <c:ser>
          <c:idx val="8"/>
          <c:order val="8"/>
          <c:tx>
            <c:strRef>
              <c:f>'Stock Price and Returns'!$J$1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'Stock Price and Returns'!$A$2:$A$121</c:f>
              <c:numCache>
                <c:formatCode>m/d/yyyy</c:formatCode>
                <c:ptCount val="12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</c:numCache>
            </c:numRef>
          </c:cat>
          <c:val>
            <c:numRef>
              <c:f>'Stock Price and Returns'!$J$2:$J$121</c:f>
              <c:numCache>
                <c:formatCode>General</c:formatCode>
                <c:ptCount val="120"/>
                <c:pt idx="0">
                  <c:v>26.780000999999999</c:v>
                </c:pt>
                <c:pt idx="1">
                  <c:v>28.18</c:v>
                </c:pt>
                <c:pt idx="2">
                  <c:v>29.290001</c:v>
                </c:pt>
                <c:pt idx="3">
                  <c:v>30.219999000000001</c:v>
                </c:pt>
                <c:pt idx="4">
                  <c:v>27.110001</c:v>
                </c:pt>
                <c:pt idx="5">
                  <c:v>23.209999</c:v>
                </c:pt>
                <c:pt idx="6">
                  <c:v>26.99</c:v>
                </c:pt>
                <c:pt idx="7">
                  <c:v>24.690000999999999</c:v>
                </c:pt>
                <c:pt idx="8">
                  <c:v>24.68</c:v>
                </c:pt>
                <c:pt idx="9">
                  <c:v>24.870000999999998</c:v>
                </c:pt>
                <c:pt idx="10">
                  <c:v>24.459999</c:v>
                </c:pt>
                <c:pt idx="11">
                  <c:v>27.209999</c:v>
                </c:pt>
                <c:pt idx="12">
                  <c:v>29.4</c:v>
                </c:pt>
                <c:pt idx="13">
                  <c:v>29.68</c:v>
                </c:pt>
                <c:pt idx="14">
                  <c:v>27.32</c:v>
                </c:pt>
                <c:pt idx="15">
                  <c:v>26.15</c:v>
                </c:pt>
                <c:pt idx="16">
                  <c:v>24.16</c:v>
                </c:pt>
                <c:pt idx="17">
                  <c:v>23.01</c:v>
                </c:pt>
                <c:pt idx="18">
                  <c:v>22.25</c:v>
                </c:pt>
                <c:pt idx="19">
                  <c:v>17.5</c:v>
                </c:pt>
                <c:pt idx="20">
                  <c:v>13.51</c:v>
                </c:pt>
                <c:pt idx="21">
                  <c:v>17.639999</c:v>
                </c:pt>
                <c:pt idx="22">
                  <c:v>14.79</c:v>
                </c:pt>
                <c:pt idx="23">
                  <c:v>15.13</c:v>
                </c:pt>
                <c:pt idx="24">
                  <c:v>18.649999999999999</c:v>
                </c:pt>
                <c:pt idx="25">
                  <c:v>18.540001</c:v>
                </c:pt>
                <c:pt idx="26">
                  <c:v>19.639999</c:v>
                </c:pt>
                <c:pt idx="27">
                  <c:v>17.280000999999999</c:v>
                </c:pt>
                <c:pt idx="28">
                  <c:v>13.36</c:v>
                </c:pt>
                <c:pt idx="29">
                  <c:v>14.59</c:v>
                </c:pt>
                <c:pt idx="30">
                  <c:v>13.66</c:v>
                </c:pt>
                <c:pt idx="31">
                  <c:v>15</c:v>
                </c:pt>
                <c:pt idx="32">
                  <c:v>16.739999999999998</c:v>
                </c:pt>
                <c:pt idx="33">
                  <c:v>17.379999000000002</c:v>
                </c:pt>
                <c:pt idx="34">
                  <c:v>16.870000999999998</c:v>
                </c:pt>
                <c:pt idx="35">
                  <c:v>19.120000999999998</c:v>
                </c:pt>
                <c:pt idx="36">
                  <c:v>22.85</c:v>
                </c:pt>
                <c:pt idx="37">
                  <c:v>22.549999</c:v>
                </c:pt>
                <c:pt idx="38">
                  <c:v>21.98</c:v>
                </c:pt>
                <c:pt idx="39">
                  <c:v>22.15</c:v>
                </c:pt>
                <c:pt idx="40">
                  <c:v>25.9</c:v>
                </c:pt>
                <c:pt idx="41">
                  <c:v>24.43</c:v>
                </c:pt>
                <c:pt idx="42">
                  <c:v>27.209999</c:v>
                </c:pt>
                <c:pt idx="43">
                  <c:v>25.76</c:v>
                </c:pt>
                <c:pt idx="44">
                  <c:v>26.950001</c:v>
                </c:pt>
                <c:pt idx="45">
                  <c:v>28.73</c:v>
                </c:pt>
                <c:pt idx="46">
                  <c:v>31.299999</c:v>
                </c:pt>
                <c:pt idx="47">
                  <c:v>31.360001</c:v>
                </c:pt>
                <c:pt idx="48">
                  <c:v>29.51</c:v>
                </c:pt>
                <c:pt idx="49">
                  <c:v>30.799999</c:v>
                </c:pt>
                <c:pt idx="50">
                  <c:v>31.17</c:v>
                </c:pt>
                <c:pt idx="51">
                  <c:v>30.93</c:v>
                </c:pt>
                <c:pt idx="52">
                  <c:v>30.860001</c:v>
                </c:pt>
                <c:pt idx="53">
                  <c:v>32.330002</c:v>
                </c:pt>
                <c:pt idx="54">
                  <c:v>32.340000000000003</c:v>
                </c:pt>
                <c:pt idx="55">
                  <c:v>34.310001</c:v>
                </c:pt>
                <c:pt idx="56">
                  <c:v>34.57</c:v>
                </c:pt>
                <c:pt idx="57">
                  <c:v>34.950001</c:v>
                </c:pt>
                <c:pt idx="58">
                  <c:v>35.18</c:v>
                </c:pt>
                <c:pt idx="59">
                  <c:v>38.799999</c:v>
                </c:pt>
                <c:pt idx="60">
                  <c:v>33.810001</c:v>
                </c:pt>
                <c:pt idx="61">
                  <c:v>35.790000999999997</c:v>
                </c:pt>
                <c:pt idx="62">
                  <c:v>35.689999</c:v>
                </c:pt>
                <c:pt idx="63">
                  <c:v>37.310001</c:v>
                </c:pt>
                <c:pt idx="64">
                  <c:v>38.200001</c:v>
                </c:pt>
                <c:pt idx="65">
                  <c:v>38.790000999999997</c:v>
                </c:pt>
                <c:pt idx="66">
                  <c:v>38.840000000000003</c:v>
                </c:pt>
                <c:pt idx="67">
                  <c:v>34.450001</c:v>
                </c:pt>
                <c:pt idx="68">
                  <c:v>31.5</c:v>
                </c:pt>
                <c:pt idx="69">
                  <c:v>32.970001000000003</c:v>
                </c:pt>
                <c:pt idx="70">
                  <c:v>34.299999</c:v>
                </c:pt>
                <c:pt idx="71">
                  <c:v>31.809999000000001</c:v>
                </c:pt>
                <c:pt idx="72">
                  <c:v>25.879999000000002</c:v>
                </c:pt>
                <c:pt idx="73">
                  <c:v>24.700001</c:v>
                </c:pt>
                <c:pt idx="74">
                  <c:v>25.01</c:v>
                </c:pt>
                <c:pt idx="75">
                  <c:v>27.059999000000001</c:v>
                </c:pt>
                <c:pt idx="76">
                  <c:v>27.370000999999998</c:v>
                </c:pt>
                <c:pt idx="77">
                  <c:v>25.98</c:v>
                </c:pt>
                <c:pt idx="78">
                  <c:v>28.73</c:v>
                </c:pt>
                <c:pt idx="79">
                  <c:v>32.060001</c:v>
                </c:pt>
                <c:pt idx="80">
                  <c:v>32.060001</c:v>
                </c:pt>
                <c:pt idx="81">
                  <c:v>33.57</c:v>
                </c:pt>
                <c:pt idx="82">
                  <c:v>41.360000999999997</c:v>
                </c:pt>
                <c:pt idx="83">
                  <c:v>42.25</c:v>
                </c:pt>
                <c:pt idx="84">
                  <c:v>42.490001999999997</c:v>
                </c:pt>
                <c:pt idx="85">
                  <c:v>45.669998</c:v>
                </c:pt>
                <c:pt idx="86">
                  <c:v>42.84</c:v>
                </c:pt>
                <c:pt idx="87">
                  <c:v>43.369999</c:v>
                </c:pt>
                <c:pt idx="88">
                  <c:v>41.740001999999997</c:v>
                </c:pt>
                <c:pt idx="89">
                  <c:v>44.560001</c:v>
                </c:pt>
                <c:pt idx="90">
                  <c:v>46.900002000000001</c:v>
                </c:pt>
                <c:pt idx="91">
                  <c:v>45.5</c:v>
                </c:pt>
                <c:pt idx="92">
                  <c:v>48.169998</c:v>
                </c:pt>
                <c:pt idx="93">
                  <c:v>50</c:v>
                </c:pt>
                <c:pt idx="94">
                  <c:v>51.610000999999997</c:v>
                </c:pt>
                <c:pt idx="95">
                  <c:v>52.470001000000003</c:v>
                </c:pt>
                <c:pt idx="96">
                  <c:v>56.549999</c:v>
                </c:pt>
                <c:pt idx="97">
                  <c:v>56.02</c:v>
                </c:pt>
                <c:pt idx="98">
                  <c:v>53.959999000000003</c:v>
                </c:pt>
                <c:pt idx="99">
                  <c:v>51.619999</c:v>
                </c:pt>
                <c:pt idx="100">
                  <c:v>50.139999000000003</c:v>
                </c:pt>
                <c:pt idx="101">
                  <c:v>47.400002000000001</c:v>
                </c:pt>
                <c:pt idx="102">
                  <c:v>50.560001</c:v>
                </c:pt>
                <c:pt idx="103">
                  <c:v>48.830002</c:v>
                </c:pt>
                <c:pt idx="104">
                  <c:v>46.57</c:v>
                </c:pt>
                <c:pt idx="105">
                  <c:v>45.66</c:v>
                </c:pt>
                <c:pt idx="106">
                  <c:v>44.389999000000003</c:v>
                </c:pt>
                <c:pt idx="107">
                  <c:v>39.650002000000001</c:v>
                </c:pt>
                <c:pt idx="108">
                  <c:v>42.299999</c:v>
                </c:pt>
                <c:pt idx="109">
                  <c:v>41.98</c:v>
                </c:pt>
                <c:pt idx="110">
                  <c:v>42.200001</c:v>
                </c:pt>
                <c:pt idx="111">
                  <c:v>48.25</c:v>
                </c:pt>
                <c:pt idx="112">
                  <c:v>40.689999</c:v>
                </c:pt>
                <c:pt idx="113">
                  <c:v>43.810001</c:v>
                </c:pt>
                <c:pt idx="114">
                  <c:v>44.560001</c:v>
                </c:pt>
                <c:pt idx="115">
                  <c:v>41.490001999999997</c:v>
                </c:pt>
                <c:pt idx="116">
                  <c:v>42.669998</c:v>
                </c:pt>
                <c:pt idx="117">
                  <c:v>46.049999</c:v>
                </c:pt>
                <c:pt idx="118">
                  <c:v>49.48</c:v>
                </c:pt>
                <c:pt idx="119">
                  <c:v>51.119999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EB-47DD-8352-CD7EF8C74D56}"/>
            </c:ext>
          </c:extLst>
        </c:ser>
        <c:ser>
          <c:idx val="9"/>
          <c:order val="9"/>
          <c:tx>
            <c:strRef>
              <c:f>'Stock Price and Returns'!$K$1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'Stock Price and Returns'!$A$2:$A$121</c:f>
              <c:numCache>
                <c:formatCode>m/d/yyyy</c:formatCode>
                <c:ptCount val="12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</c:numCache>
            </c:numRef>
          </c:cat>
          <c:val>
            <c:numRef>
              <c:f>'Stock Price and Returns'!$K$2:$K$121</c:f>
              <c:numCache>
                <c:formatCode>General</c:formatCode>
                <c:ptCount val="120"/>
                <c:pt idx="0">
                  <c:v>33.200001</c:v>
                </c:pt>
                <c:pt idx="1">
                  <c:v>34</c:v>
                </c:pt>
                <c:pt idx="2">
                  <c:v>40.5</c:v>
                </c:pt>
                <c:pt idx="3">
                  <c:v>43.700001</c:v>
                </c:pt>
                <c:pt idx="4">
                  <c:v>39.599997999999999</c:v>
                </c:pt>
                <c:pt idx="5">
                  <c:v>37.599997999999999</c:v>
                </c:pt>
                <c:pt idx="6">
                  <c:v>41</c:v>
                </c:pt>
                <c:pt idx="7">
                  <c:v>37.099997999999999</c:v>
                </c:pt>
                <c:pt idx="8">
                  <c:v>39.099997999999999</c:v>
                </c:pt>
                <c:pt idx="9">
                  <c:v>41.700001</c:v>
                </c:pt>
                <c:pt idx="10">
                  <c:v>42</c:v>
                </c:pt>
                <c:pt idx="11">
                  <c:v>47.299999</c:v>
                </c:pt>
                <c:pt idx="12">
                  <c:v>48.200001</c:v>
                </c:pt>
                <c:pt idx="13">
                  <c:v>46.799999</c:v>
                </c:pt>
                <c:pt idx="14">
                  <c:v>44.200001</c:v>
                </c:pt>
                <c:pt idx="15">
                  <c:v>45.900002000000001</c:v>
                </c:pt>
                <c:pt idx="16">
                  <c:v>41.150002000000001</c:v>
                </c:pt>
                <c:pt idx="17">
                  <c:v>41.639999000000003</c:v>
                </c:pt>
                <c:pt idx="18">
                  <c:v>38.340000000000003</c:v>
                </c:pt>
                <c:pt idx="19">
                  <c:v>31.049999</c:v>
                </c:pt>
                <c:pt idx="20">
                  <c:v>25.620000999999998</c:v>
                </c:pt>
                <c:pt idx="21">
                  <c:v>31.59</c:v>
                </c:pt>
                <c:pt idx="22">
                  <c:v>27.48</c:v>
                </c:pt>
                <c:pt idx="23">
                  <c:v>26.309999000000001</c:v>
                </c:pt>
                <c:pt idx="24">
                  <c:v>30.719999000000001</c:v>
                </c:pt>
                <c:pt idx="25">
                  <c:v>33.32</c:v>
                </c:pt>
                <c:pt idx="26">
                  <c:v>36.549999</c:v>
                </c:pt>
                <c:pt idx="27">
                  <c:v>33.040000999999997</c:v>
                </c:pt>
                <c:pt idx="28">
                  <c:v>26.51</c:v>
                </c:pt>
                <c:pt idx="29">
                  <c:v>27.41</c:v>
                </c:pt>
                <c:pt idx="30">
                  <c:v>27.129999000000002</c:v>
                </c:pt>
                <c:pt idx="31">
                  <c:v>29.709999</c:v>
                </c:pt>
                <c:pt idx="32">
                  <c:v>32.720001000000003</c:v>
                </c:pt>
                <c:pt idx="33">
                  <c:v>37.389999000000003</c:v>
                </c:pt>
                <c:pt idx="34">
                  <c:v>34.57</c:v>
                </c:pt>
                <c:pt idx="35">
                  <c:v>39.560001</c:v>
                </c:pt>
                <c:pt idx="36">
                  <c:v>42.16</c:v>
                </c:pt>
                <c:pt idx="37">
                  <c:v>41.970001000000003</c:v>
                </c:pt>
                <c:pt idx="38">
                  <c:v>44.240001999999997</c:v>
                </c:pt>
                <c:pt idx="39">
                  <c:v>46.66</c:v>
                </c:pt>
                <c:pt idx="40">
                  <c:v>51.990001999999997</c:v>
                </c:pt>
                <c:pt idx="41">
                  <c:v>47.970001000000003</c:v>
                </c:pt>
                <c:pt idx="42">
                  <c:v>52.139999000000003</c:v>
                </c:pt>
                <c:pt idx="43">
                  <c:v>48.330002</c:v>
                </c:pt>
                <c:pt idx="44">
                  <c:v>48.509998000000003</c:v>
                </c:pt>
                <c:pt idx="45">
                  <c:v>48.779998999999997</c:v>
                </c:pt>
                <c:pt idx="46">
                  <c:v>52.919998</c:v>
                </c:pt>
                <c:pt idx="47">
                  <c:v>52.110000999999997</c:v>
                </c:pt>
                <c:pt idx="48">
                  <c:v>47.43</c:v>
                </c:pt>
                <c:pt idx="49">
                  <c:v>48.630001</c:v>
                </c:pt>
                <c:pt idx="50">
                  <c:v>47.599997999999999</c:v>
                </c:pt>
                <c:pt idx="51">
                  <c:v>47.91</c:v>
                </c:pt>
                <c:pt idx="52">
                  <c:v>47.57</c:v>
                </c:pt>
                <c:pt idx="53">
                  <c:v>47.099997999999999</c:v>
                </c:pt>
                <c:pt idx="54">
                  <c:v>48.91</c:v>
                </c:pt>
                <c:pt idx="55">
                  <c:v>51.650002000000001</c:v>
                </c:pt>
                <c:pt idx="56">
                  <c:v>51.82</c:v>
                </c:pt>
                <c:pt idx="57">
                  <c:v>53.529998999999997</c:v>
                </c:pt>
                <c:pt idx="58">
                  <c:v>53.970001000000003</c:v>
                </c:pt>
                <c:pt idx="59">
                  <c:v>54.110000999999997</c:v>
                </c:pt>
                <c:pt idx="60">
                  <c:v>46.950001</c:v>
                </c:pt>
                <c:pt idx="61">
                  <c:v>52.419998</c:v>
                </c:pt>
                <c:pt idx="62">
                  <c:v>51.52</c:v>
                </c:pt>
                <c:pt idx="63">
                  <c:v>53.32</c:v>
                </c:pt>
                <c:pt idx="64">
                  <c:v>54.080002</c:v>
                </c:pt>
                <c:pt idx="65">
                  <c:v>55.240001999999997</c:v>
                </c:pt>
                <c:pt idx="66">
                  <c:v>58.459999000000003</c:v>
                </c:pt>
                <c:pt idx="67">
                  <c:v>53.48</c:v>
                </c:pt>
                <c:pt idx="68">
                  <c:v>49.610000999999997</c:v>
                </c:pt>
                <c:pt idx="69">
                  <c:v>53.169998</c:v>
                </c:pt>
                <c:pt idx="70">
                  <c:v>54.09</c:v>
                </c:pt>
                <c:pt idx="71">
                  <c:v>51.75</c:v>
                </c:pt>
                <c:pt idx="72">
                  <c:v>42.580002</c:v>
                </c:pt>
                <c:pt idx="73">
                  <c:v>38.849997999999999</c:v>
                </c:pt>
                <c:pt idx="74">
                  <c:v>41.75</c:v>
                </c:pt>
                <c:pt idx="75">
                  <c:v>46.279998999999997</c:v>
                </c:pt>
                <c:pt idx="76">
                  <c:v>46.57</c:v>
                </c:pt>
                <c:pt idx="77">
                  <c:v>42.389999000000003</c:v>
                </c:pt>
                <c:pt idx="78">
                  <c:v>43.810001</c:v>
                </c:pt>
                <c:pt idx="79">
                  <c:v>47.740001999999997</c:v>
                </c:pt>
                <c:pt idx="80">
                  <c:v>47.23</c:v>
                </c:pt>
                <c:pt idx="81">
                  <c:v>49.150002000000001</c:v>
                </c:pt>
                <c:pt idx="82">
                  <c:v>56.389999000000003</c:v>
                </c:pt>
                <c:pt idx="83">
                  <c:v>59.43</c:v>
                </c:pt>
                <c:pt idx="84">
                  <c:v>55.830002</c:v>
                </c:pt>
                <c:pt idx="85">
                  <c:v>59.810001</c:v>
                </c:pt>
                <c:pt idx="86">
                  <c:v>59.82</c:v>
                </c:pt>
                <c:pt idx="87">
                  <c:v>59.119999</c:v>
                </c:pt>
                <c:pt idx="88">
                  <c:v>60.540000999999997</c:v>
                </c:pt>
                <c:pt idx="89">
                  <c:v>66.879997000000003</c:v>
                </c:pt>
                <c:pt idx="90">
                  <c:v>68.449996999999996</c:v>
                </c:pt>
                <c:pt idx="91">
                  <c:v>68.029999000000004</c:v>
                </c:pt>
                <c:pt idx="92">
                  <c:v>72.739998</c:v>
                </c:pt>
                <c:pt idx="93">
                  <c:v>73.5</c:v>
                </c:pt>
                <c:pt idx="94">
                  <c:v>75.5</c:v>
                </c:pt>
                <c:pt idx="95">
                  <c:v>74.410004000000001</c:v>
                </c:pt>
                <c:pt idx="96">
                  <c:v>78.480002999999996</c:v>
                </c:pt>
                <c:pt idx="97">
                  <c:v>75.489998</c:v>
                </c:pt>
                <c:pt idx="98">
                  <c:v>67.5</c:v>
                </c:pt>
                <c:pt idx="99">
                  <c:v>68.269997000000004</c:v>
                </c:pt>
                <c:pt idx="100">
                  <c:v>66.690002000000007</c:v>
                </c:pt>
                <c:pt idx="101">
                  <c:v>66.919998000000007</c:v>
                </c:pt>
                <c:pt idx="102">
                  <c:v>71.889999000000003</c:v>
                </c:pt>
                <c:pt idx="103">
                  <c:v>71.239998</c:v>
                </c:pt>
                <c:pt idx="104">
                  <c:v>71.739998</c:v>
                </c:pt>
                <c:pt idx="105">
                  <c:v>65.459998999999996</c:v>
                </c:pt>
                <c:pt idx="106">
                  <c:v>64.790001000000004</c:v>
                </c:pt>
                <c:pt idx="107">
                  <c:v>52.060001</c:v>
                </c:pt>
                <c:pt idx="108">
                  <c:v>64.459998999999996</c:v>
                </c:pt>
                <c:pt idx="109">
                  <c:v>63.98</c:v>
                </c:pt>
                <c:pt idx="110">
                  <c:v>62.220001000000003</c:v>
                </c:pt>
                <c:pt idx="111">
                  <c:v>70.699996999999996</c:v>
                </c:pt>
                <c:pt idx="112">
                  <c:v>62.150002000000001</c:v>
                </c:pt>
                <c:pt idx="113">
                  <c:v>70.029999000000004</c:v>
                </c:pt>
                <c:pt idx="114">
                  <c:v>71.160004000000001</c:v>
                </c:pt>
                <c:pt idx="115">
                  <c:v>64.349997999999999</c:v>
                </c:pt>
                <c:pt idx="116">
                  <c:v>69.080001999999993</c:v>
                </c:pt>
                <c:pt idx="117">
                  <c:v>71.860000999999997</c:v>
                </c:pt>
                <c:pt idx="118">
                  <c:v>75.120002999999997</c:v>
                </c:pt>
                <c:pt idx="119">
                  <c:v>79.889999000000003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EB-47DD-8352-CD7EF8C7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266767"/>
        <c:axId val="1960269167"/>
      </c:lineChart>
      <c:dateAx>
        <c:axId val="196026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69167"/>
        <c:crosses val="autoZero"/>
        <c:auto val="1"/>
        <c:lblOffset val="100"/>
        <c:baseTimeUnit val="months"/>
      </c:dateAx>
      <c:valAx>
        <c:axId val="196026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Stock</a:t>
                </a:r>
                <a:r>
                  <a:rPr lang="en-GB" baseline="0"/>
                  <a:t> Price (USD)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6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Returns of Companies Over Tracked Time: 01-01-10 to 01-01-20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083406618924365E-2"/>
          <c:y val="0.11292856187057475"/>
          <c:w val="0.91960355269521765"/>
          <c:h val="0.8127383846262044"/>
        </c:manualLayout>
      </c:layout>
      <c:lineChart>
        <c:grouping val="standard"/>
        <c:varyColors val="0"/>
        <c:ser>
          <c:idx val="0"/>
          <c:order val="0"/>
          <c:tx>
            <c:strRef>
              <c:f>'Stock Price and Returns'!$AF$1</c:f>
              <c:strCache>
                <c:ptCount val="1"/>
                <c:pt idx="0">
                  <c:v>LMT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 and Returns'!$AE$2:$AE$120</c:f>
              <c:numCache>
                <c:formatCode>m/d/yyyy</c:formatCode>
                <c:ptCount val="11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</c:numCache>
            </c:numRef>
          </c:cat>
          <c:val>
            <c:numRef>
              <c:f>'Stock Price and Returns'!$AF$2:$AF$120</c:f>
              <c:numCache>
                <c:formatCode>General</c:formatCode>
                <c:ptCount val="119"/>
                <c:pt idx="0">
                  <c:v>4.3478329715982089E-2</c:v>
                </c:pt>
                <c:pt idx="1">
                  <c:v>7.0216034716665723E-2</c:v>
                </c:pt>
                <c:pt idx="2">
                  <c:v>2.0067267242642871E-2</c:v>
                </c:pt>
                <c:pt idx="3">
                  <c:v>-5.8546366574936538E-2</c:v>
                </c:pt>
                <c:pt idx="4">
                  <c:v>-6.7817794489934871E-2</c:v>
                </c:pt>
                <c:pt idx="5">
                  <c:v>8.724859060402693E-3</c:v>
                </c:pt>
                <c:pt idx="6">
                  <c:v>-7.4916897540468416E-2</c:v>
                </c:pt>
                <c:pt idx="7">
                  <c:v>2.5316485557385741E-2</c:v>
                </c:pt>
                <c:pt idx="8">
                  <c:v>1.4031986728843901E-4</c:v>
                </c:pt>
                <c:pt idx="9">
                  <c:v>-4.5588440937179953E-2</c:v>
                </c:pt>
                <c:pt idx="10">
                  <c:v>2.7483876727162258E-2</c:v>
                </c:pt>
                <c:pt idx="11">
                  <c:v>0.13860668639069165</c:v>
                </c:pt>
                <c:pt idx="12">
                  <c:v>-5.5275629529538267E-3</c:v>
                </c:pt>
                <c:pt idx="13">
                  <c:v>1.5664450951771047E-2</c:v>
                </c:pt>
                <c:pt idx="14">
                  <c:v>-1.4303507106877941E-2</c:v>
                </c:pt>
                <c:pt idx="15">
                  <c:v>-1.7034675078864345E-2</c:v>
                </c:pt>
                <c:pt idx="16">
                  <c:v>3.940948550938414E-2</c:v>
                </c:pt>
                <c:pt idx="17">
                  <c:v>-6.4715301164439909E-2</c:v>
                </c:pt>
                <c:pt idx="18">
                  <c:v>-2.0335414485590203E-2</c:v>
                </c:pt>
                <c:pt idx="19">
                  <c:v>-2.0892343418456891E-2</c:v>
                </c:pt>
                <c:pt idx="20">
                  <c:v>4.4878896542936315E-2</c:v>
                </c:pt>
                <c:pt idx="21">
                  <c:v>2.9644267993563424E-2</c:v>
                </c:pt>
                <c:pt idx="22">
                  <c:v>3.5188738702783398E-2</c:v>
                </c:pt>
                <c:pt idx="23">
                  <c:v>1.7552508836773485E-2</c:v>
                </c:pt>
                <c:pt idx="24">
                  <c:v>7.3979640427599705E-2</c:v>
                </c:pt>
                <c:pt idx="25">
                  <c:v>1.6400824956415521E-2</c:v>
                </c:pt>
                <c:pt idx="26">
                  <c:v>7.5673268688257285E-3</c:v>
                </c:pt>
                <c:pt idx="27">
                  <c:v>-8.5487054500916121E-2</c:v>
                </c:pt>
                <c:pt idx="28">
                  <c:v>5.1690807305888493E-2</c:v>
                </c:pt>
                <c:pt idx="29">
                  <c:v>2.5149230014946608E-2</c:v>
                </c:pt>
                <c:pt idx="30">
                  <c:v>2.0947709900785583E-2</c:v>
                </c:pt>
                <c:pt idx="31">
                  <c:v>2.4577551290076268E-2</c:v>
                </c:pt>
                <c:pt idx="32">
                  <c:v>3.1056008708160885E-3</c:v>
                </c:pt>
                <c:pt idx="33">
                  <c:v>-3.9499840706733328E-3</c:v>
                </c:pt>
                <c:pt idx="34">
                  <c:v>-1.0825315836270659E-2</c:v>
                </c:pt>
                <c:pt idx="35">
                  <c:v>-5.8727900544718888E-2</c:v>
                </c:pt>
                <c:pt idx="36">
                  <c:v>1.3007907919607221E-2</c:v>
                </c:pt>
                <c:pt idx="37">
                  <c:v>9.6818147727272763E-2</c:v>
                </c:pt>
                <c:pt idx="38">
                  <c:v>2.6626596351841947E-2</c:v>
                </c:pt>
                <c:pt idx="39">
                  <c:v>6.8019035947887149E-2</c:v>
                </c:pt>
                <c:pt idx="40">
                  <c:v>2.4851147598012928E-2</c:v>
                </c:pt>
                <c:pt idx="41">
                  <c:v>0.10750510886506648</c:v>
                </c:pt>
                <c:pt idx="42">
                  <c:v>1.9147477044268887E-2</c:v>
                </c:pt>
                <c:pt idx="43">
                  <c:v>4.1904959024750159E-2</c:v>
                </c:pt>
                <c:pt idx="44">
                  <c:v>4.5393907203593008E-2</c:v>
                </c:pt>
                <c:pt idx="45">
                  <c:v>6.2471893279492659E-2</c:v>
                </c:pt>
                <c:pt idx="46">
                  <c:v>4.934005857754014E-2</c:v>
                </c:pt>
                <c:pt idx="47">
                  <c:v>1.5135207449610994E-2</c:v>
                </c:pt>
                <c:pt idx="48">
                  <c:v>7.5475440316070883E-2</c:v>
                </c:pt>
                <c:pt idx="49">
                  <c:v>5.7917559003371841E-3</c:v>
                </c:pt>
                <c:pt idx="50">
                  <c:v>5.513317645389636E-3</c:v>
                </c:pt>
                <c:pt idx="51">
                  <c:v>-2.9852869683519158E-3</c:v>
                </c:pt>
                <c:pt idx="52">
                  <c:v>-1.7842945964299837E-2</c:v>
                </c:pt>
                <c:pt idx="53">
                  <c:v>3.8822902726881152E-2</c:v>
                </c:pt>
                <c:pt idx="54">
                  <c:v>4.2103365621947886E-2</c:v>
                </c:pt>
                <c:pt idx="55">
                  <c:v>5.0459764367816115E-2</c:v>
                </c:pt>
                <c:pt idx="56">
                  <c:v>4.2619586621181677E-2</c:v>
                </c:pt>
                <c:pt idx="57">
                  <c:v>5.1948940737563355E-3</c:v>
                </c:pt>
                <c:pt idx="58">
                  <c:v>5.2725465156874584E-3</c:v>
                </c:pt>
                <c:pt idx="59">
                  <c:v>-2.181031234007285E-2</c:v>
                </c:pt>
                <c:pt idx="60">
                  <c:v>6.2005671338474136E-2</c:v>
                </c:pt>
                <c:pt idx="61">
                  <c:v>1.4546383186007683E-2</c:v>
                </c:pt>
                <c:pt idx="62">
                  <c:v>-8.0607018307798858E-2</c:v>
                </c:pt>
                <c:pt idx="63">
                  <c:v>8.5744423823865719E-3</c:v>
                </c:pt>
                <c:pt idx="64">
                  <c:v>-1.2221057580569482E-2</c:v>
                </c:pt>
                <c:pt idx="65">
                  <c:v>0.11403987457901701</c:v>
                </c:pt>
                <c:pt idx="66">
                  <c:v>-2.8585286472661963E-2</c:v>
                </c:pt>
                <c:pt idx="67">
                  <c:v>3.0470251582124328E-2</c:v>
                </c:pt>
                <c:pt idx="68">
                  <c:v>6.0392668567774525E-2</c:v>
                </c:pt>
                <c:pt idx="69">
                  <c:v>-3.047800545441568E-3</c:v>
                </c:pt>
                <c:pt idx="70">
                  <c:v>-9.171427100357208E-3</c:v>
                </c:pt>
                <c:pt idx="71">
                  <c:v>-2.8321409946711732E-2</c:v>
                </c:pt>
                <c:pt idx="72">
                  <c:v>2.2701388625592463E-2</c:v>
                </c:pt>
                <c:pt idx="73">
                  <c:v>2.6460944368258958E-2</c:v>
                </c:pt>
                <c:pt idx="74">
                  <c:v>4.9119661399548584E-2</c:v>
                </c:pt>
                <c:pt idx="75">
                  <c:v>1.6567651765047462E-2</c:v>
                </c:pt>
                <c:pt idx="76">
                  <c:v>5.0543970715725674E-2</c:v>
                </c:pt>
                <c:pt idx="77">
                  <c:v>1.8374493438969231E-2</c:v>
                </c:pt>
                <c:pt idx="78">
                  <c:v>-3.861826911911162E-2</c:v>
                </c:pt>
                <c:pt idx="79">
                  <c:v>-1.3376136916589962E-2</c:v>
                </c:pt>
                <c:pt idx="80">
                  <c:v>2.7782429385189329E-2</c:v>
                </c:pt>
                <c:pt idx="81">
                  <c:v>7.6588986999979916E-2</c:v>
                </c:pt>
                <c:pt idx="82">
                  <c:v>-5.7719125353440176E-2</c:v>
                </c:pt>
                <c:pt idx="83">
                  <c:v>5.561334675831581E-3</c:v>
                </c:pt>
                <c:pt idx="84">
                  <c:v>6.0677137144971686E-2</c:v>
                </c:pt>
                <c:pt idx="85">
                  <c:v>3.8263149889042145E-3</c:v>
                </c:pt>
                <c:pt idx="86">
                  <c:v>6.9133257044845043E-3</c:v>
                </c:pt>
                <c:pt idx="87">
                  <c:v>4.3347531934791551E-2</c:v>
                </c:pt>
                <c:pt idx="88">
                  <c:v>-1.2520968724060558E-2</c:v>
                </c:pt>
                <c:pt idx="89">
                  <c:v>5.2303666238806175E-2</c:v>
                </c:pt>
                <c:pt idx="90">
                  <c:v>4.5390784147626408E-2</c:v>
                </c:pt>
                <c:pt idx="91">
                  <c:v>1.6045036704949219E-2</c:v>
                </c:pt>
                <c:pt idx="92">
                  <c:v>-6.8645619846560476E-3</c:v>
                </c:pt>
                <c:pt idx="93">
                  <c:v>3.5565910104284663E-2</c:v>
                </c:pt>
                <c:pt idx="94">
                  <c:v>6.0478598340413222E-3</c:v>
                </c:pt>
                <c:pt idx="95">
                  <c:v>0.10527961147284025</c:v>
                </c:pt>
                <c:pt idx="96">
                  <c:v>-6.7916132429204886E-3</c:v>
                </c:pt>
                <c:pt idx="97">
                  <c:v>-4.1170153551412049E-2</c:v>
                </c:pt>
                <c:pt idx="98">
                  <c:v>-5.0572595963685407E-2</c:v>
                </c:pt>
                <c:pt idx="99">
                  <c:v>-1.9635915342674382E-2</c:v>
                </c:pt>
                <c:pt idx="100">
                  <c:v>-6.0755437951297231E-2</c:v>
                </c:pt>
                <c:pt idx="101">
                  <c:v>0.10381482492199084</c:v>
                </c:pt>
                <c:pt idx="102">
                  <c:v>-1.7448641199963647E-2</c:v>
                </c:pt>
                <c:pt idx="103">
                  <c:v>7.9741539530706992E-2</c:v>
                </c:pt>
                <c:pt idx="104">
                  <c:v>-0.15062431019660882</c:v>
                </c:pt>
                <c:pt idx="105">
                  <c:v>2.2392332365649217E-2</c:v>
                </c:pt>
                <c:pt idx="106">
                  <c:v>-0.12844921578785257</c:v>
                </c:pt>
                <c:pt idx="107">
                  <c:v>0.10636268876203317</c:v>
                </c:pt>
                <c:pt idx="108">
                  <c:v>6.8072773875019768E-2</c:v>
                </c:pt>
                <c:pt idx="109">
                  <c:v>-2.9895607383140718E-2</c:v>
                </c:pt>
                <c:pt idx="110">
                  <c:v>0.11050767110197666</c:v>
                </c:pt>
                <c:pt idx="111">
                  <c:v>1.5630222911807753E-2</c:v>
                </c:pt>
                <c:pt idx="112">
                  <c:v>7.3846515435048624E-2</c:v>
                </c:pt>
                <c:pt idx="113">
                  <c:v>-3.7684875559322955E-3</c:v>
                </c:pt>
                <c:pt idx="114">
                  <c:v>6.0579206484441914E-2</c:v>
                </c:pt>
                <c:pt idx="115">
                  <c:v>1.5490388774975513E-2</c:v>
                </c:pt>
                <c:pt idx="116">
                  <c:v>-3.4302428007498435E-2</c:v>
                </c:pt>
                <c:pt idx="117">
                  <c:v>3.8096013238483703E-2</c:v>
                </c:pt>
                <c:pt idx="118">
                  <c:v>-4.219609759403632E-3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8-467A-B24F-00C8C55E3760}"/>
            </c:ext>
          </c:extLst>
        </c:ser>
        <c:ser>
          <c:idx val="1"/>
          <c:order val="1"/>
          <c:tx>
            <c:strRef>
              <c:f>'Stock Price and Returns'!$AG$1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'Stock Price and Returns'!$AE$2:$AE$120</c:f>
              <c:numCache>
                <c:formatCode>m/d/yyyy</c:formatCode>
                <c:ptCount val="11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</c:numCache>
            </c:numRef>
          </c:cat>
          <c:val>
            <c:numRef>
              <c:f>'Stock Price and Returns'!$AG$2:$AG$120</c:f>
              <c:numCache>
                <c:formatCode>General</c:formatCode>
                <c:ptCount val="119"/>
                <c:pt idx="0">
                  <c:v>1.7388218594748119E-2</c:v>
                </c:pt>
                <c:pt idx="1">
                  <c:v>2.1625427275898095E-2</c:v>
                </c:pt>
                <c:pt idx="2">
                  <c:v>4.2676680004210307E-2</c:v>
                </c:pt>
                <c:pt idx="3">
                  <c:v>-0.15520634724275223</c:v>
                </c:pt>
                <c:pt idx="4">
                  <c:v>-0.10813950031548444</c:v>
                </c:pt>
                <c:pt idx="5">
                  <c:v>0.12168617992177312</c:v>
                </c:pt>
                <c:pt idx="6">
                  <c:v>-9.0662537414278849E-2</c:v>
                </c:pt>
                <c:pt idx="7">
                  <c:v>4.3459780292278538E-2</c:v>
                </c:pt>
                <c:pt idx="8">
                  <c:v>8.9015924867292914E-2</c:v>
                </c:pt>
                <c:pt idx="9">
                  <c:v>-5.2868391451068621E-2</c:v>
                </c:pt>
                <c:pt idx="10">
                  <c:v>0.10490894695170223</c:v>
                </c:pt>
                <c:pt idx="11">
                  <c:v>-6.4493013256897071E-3</c:v>
                </c:pt>
                <c:pt idx="12">
                  <c:v>-4.1471330688784787E-2</c:v>
                </c:pt>
                <c:pt idx="13">
                  <c:v>-4.4770541760722302E-2</c:v>
                </c:pt>
                <c:pt idx="14">
                  <c:v>2.0874400191981189E-2</c:v>
                </c:pt>
                <c:pt idx="15">
                  <c:v>-3.5108024691358028E-2</c:v>
                </c:pt>
                <c:pt idx="16">
                  <c:v>3.958416633346655E-2</c:v>
                </c:pt>
                <c:pt idx="17">
                  <c:v>5.3846153846153794E-2</c:v>
                </c:pt>
                <c:pt idx="18">
                  <c:v>-2.9197080291970701E-2</c:v>
                </c:pt>
                <c:pt idx="19">
                  <c:v>-6.4285751879699315E-2</c:v>
                </c:pt>
                <c:pt idx="20">
                  <c:v>6.9907596219670479E-2</c:v>
                </c:pt>
                <c:pt idx="21">
                  <c:v>-3.9429179099856639E-2</c:v>
                </c:pt>
                <c:pt idx="22">
                  <c:v>1.4855316653635714E-2</c:v>
                </c:pt>
                <c:pt idx="23">
                  <c:v>0.13751934273957403</c:v>
                </c:pt>
                <c:pt idx="24">
                  <c:v>7.4839110232336262E-2</c:v>
                </c:pt>
                <c:pt idx="25">
                  <c:v>1.6383049779458245E-2</c:v>
                </c:pt>
                <c:pt idx="26">
                  <c:v>-7.4394920917230031E-3</c:v>
                </c:pt>
                <c:pt idx="27">
                  <c:v>-8.8382229856339922E-2</c:v>
                </c:pt>
                <c:pt idx="28">
                  <c:v>4.7961594794052979E-2</c:v>
                </c:pt>
                <c:pt idx="29">
                  <c:v>-3.6613305001634469E-2</c:v>
                </c:pt>
                <c:pt idx="30">
                  <c:v>4.5809333078022797E-2</c:v>
                </c:pt>
                <c:pt idx="31">
                  <c:v>-3.4393251135626177E-2</c:v>
                </c:pt>
                <c:pt idx="32">
                  <c:v>-4.0994590053763484E-2</c:v>
                </c:pt>
                <c:pt idx="33">
                  <c:v>-6.7273999044358893E-2</c:v>
                </c:pt>
                <c:pt idx="34">
                  <c:v>3.3808413455732539E-3</c:v>
                </c:pt>
                <c:pt idx="35">
                  <c:v>2.7705055324038032E-2</c:v>
                </c:pt>
                <c:pt idx="36">
                  <c:v>1.2750382049166387E-2</c:v>
                </c:pt>
                <c:pt idx="37">
                  <c:v>2.9136763638013107E-2</c:v>
                </c:pt>
                <c:pt idx="38">
                  <c:v>0.15693802317588171</c:v>
                </c:pt>
                <c:pt idx="39">
                  <c:v>5.4380788784337733E-2</c:v>
                </c:pt>
                <c:pt idx="40">
                  <c:v>-1.0315214308583821E-2</c:v>
                </c:pt>
                <c:pt idx="41">
                  <c:v>-7.8170264094665112E-2</c:v>
                </c:pt>
                <c:pt idx="42">
                  <c:v>4.8995037688442239E-2</c:v>
                </c:pt>
                <c:pt idx="43">
                  <c:v>-3.5929039764729378E-3</c:v>
                </c:pt>
                <c:pt idx="44">
                  <c:v>6.4002435817380895E-2</c:v>
                </c:pt>
                <c:pt idx="45">
                  <c:v>7.6814487432928652E-2</c:v>
                </c:pt>
                <c:pt idx="46">
                  <c:v>-1.8882795203703336E-2</c:v>
                </c:pt>
                <c:pt idx="47">
                  <c:v>1.1494252873563402E-2</c:v>
                </c:pt>
                <c:pt idx="48">
                  <c:v>1.2420745243128866E-2</c:v>
                </c:pt>
                <c:pt idx="49">
                  <c:v>6.9955649439946435E-2</c:v>
                </c:pt>
                <c:pt idx="50">
                  <c:v>-1.4393753871980693E-2</c:v>
                </c:pt>
                <c:pt idx="51">
                  <c:v>1.3366261714541489E-2</c:v>
                </c:pt>
                <c:pt idx="52">
                  <c:v>1.8563801137366907E-2</c:v>
                </c:pt>
                <c:pt idx="53">
                  <c:v>3.5011965587242941E-2</c:v>
                </c:pt>
                <c:pt idx="54">
                  <c:v>5.2594995366079783E-2</c:v>
                </c:pt>
                <c:pt idx="55">
                  <c:v>2.047107638124581E-2</c:v>
                </c:pt>
                <c:pt idx="56">
                  <c:v>1.2726488077513273E-2</c:v>
                </c:pt>
                <c:pt idx="57">
                  <c:v>1.8317358502292672E-2</c:v>
                </c:pt>
                <c:pt idx="58">
                  <c:v>-2.844593121844945E-2</c:v>
                </c:pt>
                <c:pt idx="59">
                  <c:v>-0.13024755370834115</c:v>
                </c:pt>
                <c:pt idx="60">
                  <c:v>8.5395936366537764E-2</c:v>
                </c:pt>
                <c:pt idx="61">
                  <c:v>-7.274796226900633E-2</c:v>
                </c:pt>
                <c:pt idx="62">
                  <c:v>0.19626165764879505</c:v>
                </c:pt>
                <c:pt idx="63">
                  <c:v>-3.6595354370792775E-2</c:v>
                </c:pt>
                <c:pt idx="64">
                  <c:v>-5.783181694767775E-2</c:v>
                </c:pt>
                <c:pt idx="65">
                  <c:v>5.7757619127627662E-2</c:v>
                </c:pt>
                <c:pt idx="66">
                  <c:v>-6.809423837057299E-2</c:v>
                </c:pt>
                <c:pt idx="67">
                  <c:v>1.7003630514705881E-2</c:v>
                </c:pt>
                <c:pt idx="68">
                  <c:v>0.18933577448421934</c:v>
                </c:pt>
                <c:pt idx="69">
                  <c:v>3.2484784051762541E-2</c:v>
                </c:pt>
                <c:pt idx="70">
                  <c:v>2.0791205916879656E-2</c:v>
                </c:pt>
                <c:pt idx="71">
                  <c:v>-7.0295602018744319E-3</c:v>
                </c:pt>
                <c:pt idx="72">
                  <c:v>-7.6420384824832155E-2</c:v>
                </c:pt>
                <c:pt idx="73">
                  <c:v>8.5495261684448418E-2</c:v>
                </c:pt>
                <c:pt idx="74">
                  <c:v>-9.704872351982613E-2</c:v>
                </c:pt>
                <c:pt idx="75">
                  <c:v>6.2763205589797588E-2</c:v>
                </c:pt>
                <c:pt idx="76">
                  <c:v>-3.4528339622641513E-2</c:v>
                </c:pt>
                <c:pt idx="77">
                  <c:v>0.10768032470902188</c:v>
                </c:pt>
                <c:pt idx="78">
                  <c:v>1.376145024700077E-2</c:v>
                </c:pt>
                <c:pt idx="79">
                  <c:v>2.4364601885913011E-3</c:v>
                </c:pt>
                <c:pt idx="80">
                  <c:v>4.0277779176311784E-2</c:v>
                </c:pt>
                <c:pt idx="81">
                  <c:v>5.6742324991399936E-3</c:v>
                </c:pt>
                <c:pt idx="82">
                  <c:v>3.1198159017529339E-2</c:v>
                </c:pt>
                <c:pt idx="83">
                  <c:v>4.0392710659683105E-2</c:v>
                </c:pt>
                <c:pt idx="84">
                  <c:v>-1.0363526361530566E-2</c:v>
                </c:pt>
                <c:pt idx="85">
                  <c:v>2.9384198186933417E-2</c:v>
                </c:pt>
                <c:pt idx="86">
                  <c:v>3.9477648960254338E-2</c:v>
                </c:pt>
                <c:pt idx="87">
                  <c:v>2.0157712827311072E-2</c:v>
                </c:pt>
                <c:pt idx="88">
                  <c:v>-1.3029725832172047E-2</c:v>
                </c:pt>
                <c:pt idx="89">
                  <c:v>5.469312345858101E-2</c:v>
                </c:pt>
                <c:pt idx="90">
                  <c:v>2.8473178616499908E-2</c:v>
                </c:pt>
                <c:pt idx="91">
                  <c:v>-3.7448042160547852E-3</c:v>
                </c:pt>
                <c:pt idx="92">
                  <c:v>0.11665998433776313</c:v>
                </c:pt>
                <c:pt idx="93">
                  <c:v>1.1901875450829524E-2</c:v>
                </c:pt>
                <c:pt idx="94">
                  <c:v>1.6276619134528159E-2</c:v>
                </c:pt>
                <c:pt idx="95">
                  <c:v>0.11070845089188151</c:v>
                </c:pt>
                <c:pt idx="96">
                  <c:v>-1.305131011364463E-2</c:v>
                </c:pt>
                <c:pt idx="97">
                  <c:v>-2.6660979844117944E-2</c:v>
                </c:pt>
                <c:pt idx="98">
                  <c:v>2.4652131850075549E-2</c:v>
                </c:pt>
                <c:pt idx="99">
                  <c:v>5.6886218676846144E-2</c:v>
                </c:pt>
                <c:pt idx="100">
                  <c:v>-2.3269426275573948E-3</c:v>
                </c:pt>
                <c:pt idx="101">
                  <c:v>7.5752975603356865E-2</c:v>
                </c:pt>
                <c:pt idx="102">
                  <c:v>5.8917796777567935E-2</c:v>
                </c:pt>
                <c:pt idx="103">
                  <c:v>1.8160784863157073E-2</c:v>
                </c:pt>
                <c:pt idx="104">
                  <c:v>-6.6101292311761192E-2</c:v>
                </c:pt>
                <c:pt idx="105">
                  <c:v>3.8198680614150091E-2</c:v>
                </c:pt>
                <c:pt idx="106">
                  <c:v>-8.4047245775518586E-2</c:v>
                </c:pt>
                <c:pt idx="107">
                  <c:v>2.8157920645860136E-2</c:v>
                </c:pt>
                <c:pt idx="108">
                  <c:v>7.2776012640045934E-2</c:v>
                </c:pt>
                <c:pt idx="109">
                  <c:v>5.2753753929784493E-2</c:v>
                </c:pt>
                <c:pt idx="110">
                  <c:v>0.10734274873083349</c:v>
                </c:pt>
                <c:pt idx="111">
                  <c:v>-5.2986260965409149E-2</c:v>
                </c:pt>
                <c:pt idx="112">
                  <c:v>8.3117779754204257E-2</c:v>
                </c:pt>
                <c:pt idx="113">
                  <c:v>1.7243930123115103E-2</c:v>
                </c:pt>
                <c:pt idx="114">
                  <c:v>1.1667989677317475E-2</c:v>
                </c:pt>
                <c:pt idx="115">
                  <c:v>8.4868561693974779E-3</c:v>
                </c:pt>
                <c:pt idx="116">
                  <c:v>3.1216255708956631E-2</c:v>
                </c:pt>
                <c:pt idx="117">
                  <c:v>5.5869500448821406E-2</c:v>
                </c:pt>
                <c:pt idx="118">
                  <c:v>4.1749186096274635E-2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8-467A-B24F-00C8C55E3760}"/>
            </c:ext>
          </c:extLst>
        </c:ser>
        <c:ser>
          <c:idx val="2"/>
          <c:order val="2"/>
          <c:tx>
            <c:strRef>
              <c:f>'Stock Price and Returns'!$AH$1</c:f>
              <c:strCache>
                <c:ptCount val="1"/>
                <c:pt idx="0">
                  <c:v>APPL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'Stock Price and Returns'!$AE$2:$AE$120</c:f>
              <c:numCache>
                <c:formatCode>m/d/yyyy</c:formatCode>
                <c:ptCount val="11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</c:numCache>
            </c:numRef>
          </c:cat>
          <c:val>
            <c:numRef>
              <c:f>'Stock Price and Returns'!$AH$2:$AH$120</c:f>
              <c:numCache>
                <c:formatCode>General</c:formatCode>
                <c:ptCount val="119"/>
                <c:pt idx="0">
                  <c:v>6.5396165140220175E-2</c:v>
                </c:pt>
                <c:pt idx="1">
                  <c:v>0.14847033815795779</c:v>
                </c:pt>
                <c:pt idx="2">
                  <c:v>0.11102131252802243</c:v>
                </c:pt>
                <c:pt idx="3">
                  <c:v>-1.612469238768708E-2</c:v>
                </c:pt>
                <c:pt idx="4">
                  <c:v>-2.082690685683879E-2</c:v>
                </c:pt>
                <c:pt idx="5">
                  <c:v>2.2740858672630947E-2</c:v>
                </c:pt>
                <c:pt idx="6">
                  <c:v>-5.5004843537414971E-2</c:v>
                </c:pt>
                <c:pt idx="7">
                  <c:v>0.16721516796026054</c:v>
                </c:pt>
                <c:pt idx="8">
                  <c:v>6.0722450295438171E-2</c:v>
                </c:pt>
                <c:pt idx="9">
                  <c:v>3.3789593094834487E-2</c:v>
                </c:pt>
                <c:pt idx="10">
                  <c:v>3.6670416197975148E-2</c:v>
                </c:pt>
                <c:pt idx="11">
                  <c:v>5.1959288194444425E-2</c:v>
                </c:pt>
                <c:pt idx="12">
                  <c:v>4.0934859398851553E-2</c:v>
                </c:pt>
                <c:pt idx="13">
                  <c:v>-1.3306520049754854E-2</c:v>
                </c:pt>
                <c:pt idx="14">
                  <c:v>4.6483485776971072E-3</c:v>
                </c:pt>
                <c:pt idx="15">
                  <c:v>-6.5690000106360738E-3</c:v>
                </c:pt>
                <c:pt idx="16">
                  <c:v>-3.4959629704165843E-2</c:v>
                </c:pt>
                <c:pt idx="17">
                  <c:v>0.16328537345095787</c:v>
                </c:pt>
                <c:pt idx="18">
                  <c:v>-1.4469320107955819E-2</c:v>
                </c:pt>
                <c:pt idx="19">
                  <c:v>-9.1209726127077853E-3</c:v>
                </c:pt>
                <c:pt idx="20">
                  <c:v>6.1523195054752858E-2</c:v>
                </c:pt>
                <c:pt idx="21">
                  <c:v>-5.5783416499330482E-2</c:v>
                </c:pt>
                <c:pt idx="22">
                  <c:v>5.9654652014651956E-2</c:v>
                </c:pt>
                <c:pt idx="23">
                  <c:v>0.12711100983484419</c:v>
                </c:pt>
                <c:pt idx="24">
                  <c:v>0.18831056349881276</c:v>
                </c:pt>
                <c:pt idx="25">
                  <c:v>0.10528359886637277</c:v>
                </c:pt>
                <c:pt idx="26">
                  <c:v>-2.5969503794512565E-2</c:v>
                </c:pt>
                <c:pt idx="27">
                  <c:v>-1.0702359963077149E-2</c:v>
                </c:pt>
                <c:pt idx="28">
                  <c:v>1.085279245139455E-2</c:v>
                </c:pt>
                <c:pt idx="29">
                  <c:v>4.5821903795740401E-2</c:v>
                </c:pt>
                <c:pt idx="30">
                  <c:v>8.9200373889582629E-2</c:v>
                </c:pt>
                <c:pt idx="31">
                  <c:v>2.7960013758402398E-3</c:v>
                </c:pt>
                <c:pt idx="32">
                  <c:v>-0.10760007942916773</c:v>
                </c:pt>
                <c:pt idx="33">
                  <c:v>-1.6864905928947616E-2</c:v>
                </c:pt>
                <c:pt idx="34">
                  <c:v>-9.0742906579708321E-2</c:v>
                </c:pt>
                <c:pt idx="35">
                  <c:v>-0.14408927547413669</c:v>
                </c:pt>
                <c:pt idx="36">
                  <c:v>-3.093370216689707E-2</c:v>
                </c:pt>
                <c:pt idx="37">
                  <c:v>2.8545536410592861E-3</c:v>
                </c:pt>
                <c:pt idx="38">
                  <c:v>2.7104323370450936E-4</c:v>
                </c:pt>
                <c:pt idx="39">
                  <c:v>1.5696391409631597E-2</c:v>
                </c:pt>
                <c:pt idx="40">
                  <c:v>-0.11829325093154328</c:v>
                </c:pt>
                <c:pt idx="41">
                  <c:v>0.14122505452349013</c:v>
                </c:pt>
                <c:pt idx="42">
                  <c:v>7.6657992913530495E-2</c:v>
                </c:pt>
                <c:pt idx="43">
                  <c:v>-2.148923190799935E-2</c:v>
                </c:pt>
                <c:pt idx="44">
                  <c:v>9.6381601531751224E-2</c:v>
                </c:pt>
                <c:pt idx="45">
                  <c:v>6.3841718084819116E-2</c:v>
                </c:pt>
                <c:pt idx="46">
                  <c:v>8.9016701407135697E-3</c:v>
                </c:pt>
                <c:pt idx="47">
                  <c:v>-0.1076966912465635</c:v>
                </c:pt>
                <c:pt idx="48">
                  <c:v>5.1218634867406333E-2</c:v>
                </c:pt>
                <c:pt idx="49">
                  <c:v>1.9952871848769788E-2</c:v>
                </c:pt>
                <c:pt idx="50">
                  <c:v>9.9396237324841555E-2</c:v>
                </c:pt>
                <c:pt idx="51">
                  <c:v>7.2717771433555067E-2</c:v>
                </c:pt>
                <c:pt idx="52">
                  <c:v>2.7661920836259631E-2</c:v>
                </c:pt>
                <c:pt idx="53">
                  <c:v>2.873130313138908E-2</c:v>
                </c:pt>
                <c:pt idx="54">
                  <c:v>7.2175732217573285E-2</c:v>
                </c:pt>
                <c:pt idx="55">
                  <c:v>-1.7073170731707318E-2</c:v>
                </c:pt>
                <c:pt idx="56">
                  <c:v>7.1960297766749379E-2</c:v>
                </c:pt>
                <c:pt idx="57">
                  <c:v>0.10120370370370377</c:v>
                </c:pt>
                <c:pt idx="58">
                  <c:v>-7.1891061969225595E-2</c:v>
                </c:pt>
                <c:pt idx="59">
                  <c:v>6.1424245748296594E-2</c:v>
                </c:pt>
                <c:pt idx="60">
                  <c:v>9.6449330950859197E-2</c:v>
                </c:pt>
                <c:pt idx="61">
                  <c:v>-3.137169351569697E-2</c:v>
                </c:pt>
                <c:pt idx="62">
                  <c:v>5.7863859197942527E-3</c:v>
                </c:pt>
                <c:pt idx="63">
                  <c:v>4.099081102676784E-2</c:v>
                </c:pt>
                <c:pt idx="64">
                  <c:v>-3.7227509978507788E-2</c:v>
                </c:pt>
                <c:pt idx="65">
                  <c:v>-3.2926700151478958E-2</c:v>
                </c:pt>
                <c:pt idx="66">
                  <c:v>-7.0403954809432706E-2</c:v>
                </c:pt>
                <c:pt idx="67">
                  <c:v>-2.1816246122162198E-2</c:v>
                </c:pt>
                <c:pt idx="68">
                  <c:v>8.3408845569942131E-2</c:v>
                </c:pt>
                <c:pt idx="69">
                  <c:v>-1.0041807531380743E-2</c:v>
                </c:pt>
                <c:pt idx="70">
                  <c:v>-0.11022822957808188</c:v>
                </c:pt>
                <c:pt idx="71">
                  <c:v>-7.5242330410703731E-2</c:v>
                </c:pt>
                <c:pt idx="72">
                  <c:v>-6.6775429084669109E-3</c:v>
                </c:pt>
                <c:pt idx="73">
                  <c:v>0.12721058528449336</c:v>
                </c:pt>
                <c:pt idx="74">
                  <c:v>-0.13992109881350945</c:v>
                </c:pt>
                <c:pt idx="75">
                  <c:v>6.5287009399914997E-2</c:v>
                </c:pt>
                <c:pt idx="76">
                  <c:v>-4.265972361305833E-2</c:v>
                </c:pt>
                <c:pt idx="77">
                  <c:v>9.0062761506276151E-2</c:v>
                </c:pt>
                <c:pt idx="78">
                  <c:v>1.8136455234622404E-2</c:v>
                </c:pt>
                <c:pt idx="79">
                  <c:v>6.5504278982092434E-2</c:v>
                </c:pt>
                <c:pt idx="80">
                  <c:v>4.3343297891436164E-3</c:v>
                </c:pt>
                <c:pt idx="81">
                  <c:v>-2.6598590805002643E-2</c:v>
                </c:pt>
                <c:pt idx="82">
                  <c:v>4.7955159173186969E-2</c:v>
                </c:pt>
                <c:pt idx="83">
                  <c:v>4.7746503194612343E-2</c:v>
                </c:pt>
                <c:pt idx="84">
                  <c:v>0.12888342810053569</c:v>
                </c:pt>
                <c:pt idx="85">
                  <c:v>4.8689683956794301E-2</c:v>
                </c:pt>
                <c:pt idx="86">
                  <c:v>-6.9692327169843527E-5</c:v>
                </c:pt>
                <c:pt idx="87">
                  <c:v>6.3418061311134657E-2</c:v>
                </c:pt>
                <c:pt idx="88">
                  <c:v>-5.7213879476666132E-2</c:v>
                </c:pt>
                <c:pt idx="89">
                  <c:v>3.2703734683967929E-2</c:v>
                </c:pt>
                <c:pt idx="90">
                  <c:v>0.10266929611159271</c:v>
                </c:pt>
                <c:pt idx="91">
                  <c:v>-6.0243926829268379E-2</c:v>
                </c:pt>
                <c:pt idx="92">
                  <c:v>9.6807658884185452E-2</c:v>
                </c:pt>
                <c:pt idx="93">
                  <c:v>1.6623379868593403E-2</c:v>
                </c:pt>
                <c:pt idx="94">
                  <c:v>-1.524592306099865E-2</c:v>
                </c:pt>
                <c:pt idx="95">
                  <c:v>-1.0636435871569726E-2</c:v>
                </c:pt>
                <c:pt idx="96">
                  <c:v>6.3847605033630933E-2</c:v>
                </c:pt>
                <c:pt idx="97">
                  <c:v>-5.805073114868016E-2</c:v>
                </c:pt>
                <c:pt idx="98">
                  <c:v>-1.5019692454404578E-2</c:v>
                </c:pt>
                <c:pt idx="99">
                  <c:v>0.13076364833023466</c:v>
                </c:pt>
                <c:pt idx="100">
                  <c:v>-9.4182909919898142E-3</c:v>
                </c:pt>
                <c:pt idx="101">
                  <c:v>2.7983318027119002E-2</c:v>
                </c:pt>
                <c:pt idx="102">
                  <c:v>0.19622688301968083</c:v>
                </c:pt>
                <c:pt idx="103">
                  <c:v>-8.3029476202092171E-3</c:v>
                </c:pt>
                <c:pt idx="104">
                  <c:v>-3.0477557712810112E-2</c:v>
                </c:pt>
                <c:pt idx="105">
                  <c:v>-0.18404459471808463</c:v>
                </c:pt>
                <c:pt idx="106">
                  <c:v>-0.11669837607794832</c:v>
                </c:pt>
                <c:pt idx="107">
                  <c:v>5.515404957134392E-2</c:v>
                </c:pt>
                <c:pt idx="108">
                  <c:v>4.0314755099381101E-2</c:v>
                </c:pt>
                <c:pt idx="109">
                  <c:v>9.7025727844099477E-2</c:v>
                </c:pt>
                <c:pt idx="110">
                  <c:v>5.6435926431922585E-2</c:v>
                </c:pt>
                <c:pt idx="111">
                  <c:v>-0.1275725918174116</c:v>
                </c:pt>
                <c:pt idx="112">
                  <c:v>0.13051916922286305</c:v>
                </c:pt>
                <c:pt idx="113">
                  <c:v>7.6394462409054287E-2</c:v>
                </c:pt>
                <c:pt idx="114">
                  <c:v>-2.0183947434620694E-2</c:v>
                </c:pt>
                <c:pt idx="115">
                  <c:v>7.2961558437068919E-2</c:v>
                </c:pt>
                <c:pt idx="116">
                  <c:v>0.11068444881010851</c:v>
                </c:pt>
                <c:pt idx="117">
                  <c:v>7.4328687479155608E-2</c:v>
                </c:pt>
                <c:pt idx="118">
                  <c:v>9.8783880261927026E-2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E8-467A-B24F-00C8C55E3760}"/>
            </c:ext>
          </c:extLst>
        </c:ser>
        <c:ser>
          <c:idx val="3"/>
          <c:order val="3"/>
          <c:tx>
            <c:strRef>
              <c:f>'Stock Price and Returns'!$AI$1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'Stock Price and Returns'!$AE$2:$AE$120</c:f>
              <c:numCache>
                <c:formatCode>m/d/yyyy</c:formatCode>
                <c:ptCount val="11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</c:numCache>
            </c:numRef>
          </c:cat>
          <c:val>
            <c:numRef>
              <c:f>'Stock Price and Returns'!$AI$2:$AI$120</c:f>
              <c:numCache>
                <c:formatCode>General</c:formatCode>
                <c:ptCount val="119"/>
                <c:pt idx="0">
                  <c:v>-5.5896658958615779E-2</c:v>
                </c:pt>
                <c:pt idx="1">
                  <c:v>0.1467060810810811</c:v>
                </c:pt>
                <c:pt idx="2">
                  <c:v>9.7959784930397656E-3</c:v>
                </c:pt>
                <c:pt idx="3">
                  <c:v>-8.4901531728665311E-2</c:v>
                </c:pt>
                <c:pt idx="4">
                  <c:v>-0.12912482065997125</c:v>
                </c:pt>
                <c:pt idx="5">
                  <c:v>7.8985905180303823E-2</c:v>
                </c:pt>
                <c:pt idx="6">
                  <c:v>5.8868436678259466E-2</c:v>
                </c:pt>
                <c:pt idx="7">
                  <c:v>0.25819113995033238</c:v>
                </c:pt>
                <c:pt idx="8">
                  <c:v>5.2018336941296331E-2</c:v>
                </c:pt>
                <c:pt idx="9">
                  <c:v>6.1550565877867183E-2</c:v>
                </c:pt>
                <c:pt idx="10">
                  <c:v>2.6225769669327301E-2</c:v>
                </c:pt>
                <c:pt idx="11">
                  <c:v>-5.7555555555555631E-2</c:v>
                </c:pt>
                <c:pt idx="12">
                  <c:v>2.1516151850978663E-2</c:v>
                </c:pt>
                <c:pt idx="13">
                  <c:v>3.9471406313116797E-2</c:v>
                </c:pt>
                <c:pt idx="14">
                  <c:v>8.7048242935657452E-2</c:v>
                </c:pt>
                <c:pt idx="15">
                  <c:v>4.4941524947653836E-3</c:v>
                </c:pt>
                <c:pt idx="16">
                  <c:v>3.9656311962987502E-2</c:v>
                </c:pt>
                <c:pt idx="17">
                  <c:v>8.8170570688053063E-2</c:v>
                </c:pt>
                <c:pt idx="18">
                  <c:v>-3.2761100125831354E-2</c:v>
                </c:pt>
                <c:pt idx="19">
                  <c:v>4.6461924452911498E-3</c:v>
                </c:pt>
                <c:pt idx="20">
                  <c:v>-1.257919807612274E-2</c:v>
                </c:pt>
                <c:pt idx="21">
                  <c:v>-9.9386445599737722E-2</c:v>
                </c:pt>
                <c:pt idx="22">
                  <c:v>-9.9797181340683369E-2</c:v>
                </c:pt>
                <c:pt idx="23">
                  <c:v>0.12328134026574238</c:v>
                </c:pt>
                <c:pt idx="24">
                  <c:v>-7.5858876774326164E-2</c:v>
                </c:pt>
                <c:pt idx="25">
                  <c:v>0.12699649396182314</c:v>
                </c:pt>
                <c:pt idx="26">
                  <c:v>0.14512863562293218</c:v>
                </c:pt>
                <c:pt idx="27">
                  <c:v>-8.188874514877105E-2</c:v>
                </c:pt>
                <c:pt idx="28">
                  <c:v>7.251890470151709E-2</c:v>
                </c:pt>
                <c:pt idx="29">
                  <c:v>2.1677249835778296E-2</c:v>
                </c:pt>
                <c:pt idx="30">
                  <c:v>6.4166309472781985E-2</c:v>
                </c:pt>
                <c:pt idx="31">
                  <c:v>2.4368630926007849E-2</c:v>
                </c:pt>
                <c:pt idx="32">
                  <c:v>-8.426391947153182E-2</c:v>
                </c:pt>
                <c:pt idx="33">
                  <c:v>8.2270599854008183E-2</c:v>
                </c:pt>
                <c:pt idx="34">
                  <c:v>-4.6816107915095637E-3</c:v>
                </c:pt>
                <c:pt idx="35">
                  <c:v>5.8317056642882809E-2</c:v>
                </c:pt>
                <c:pt idx="36">
                  <c:v>-4.6327683615819629E-3</c:v>
                </c:pt>
                <c:pt idx="37">
                  <c:v>8.400499489158865E-3</c:v>
                </c:pt>
                <c:pt idx="38">
                  <c:v>-4.7581522758827745E-2</c:v>
                </c:pt>
                <c:pt idx="39">
                  <c:v>6.0635908750640302E-2</c:v>
                </c:pt>
                <c:pt idx="40">
                  <c:v>3.1537890044576397E-2</c:v>
                </c:pt>
                <c:pt idx="41">
                  <c:v>8.4734776189275871E-2</c:v>
                </c:pt>
                <c:pt idx="42">
                  <c:v>-6.7193413451962059E-2</c:v>
                </c:pt>
                <c:pt idx="43">
                  <c:v>0.11267705886539969</c:v>
                </c:pt>
                <c:pt idx="44">
                  <c:v>0.16437436028659158</c:v>
                </c:pt>
                <c:pt idx="45">
                  <c:v>8.1284509518446374E-2</c:v>
                </c:pt>
                <c:pt idx="46">
                  <c:v>1.3134546008840961E-2</c:v>
                </c:pt>
                <c:pt idx="47">
                  <c:v>-0.10055422149230314</c:v>
                </c:pt>
                <c:pt idx="48">
                  <c:v>9.5068164710474523E-3</c:v>
                </c:pt>
                <c:pt idx="49">
                  <c:v>-7.1057663628831771E-2</c:v>
                </c:pt>
                <c:pt idx="50">
                  <c:v>-9.5846889089580639E-2</c:v>
                </c:pt>
                <c:pt idx="51">
                  <c:v>2.7685529214480607E-2</c:v>
                </c:pt>
                <c:pt idx="52">
                  <c:v>3.9129739241721403E-2</c:v>
                </c:pt>
                <c:pt idx="53">
                  <c:v>-3.6301496397561486E-2</c:v>
                </c:pt>
                <c:pt idx="54">
                  <c:v>8.3229496150036872E-2</c:v>
                </c:pt>
                <c:pt idx="55">
                  <c:v>-4.8961774421897225E-2</c:v>
                </c:pt>
                <c:pt idx="56">
                  <c:v>-5.2660960178637896E-2</c:v>
                </c:pt>
                <c:pt idx="57">
                  <c:v>0.10862299482747341</c:v>
                </c:pt>
                <c:pt idx="58">
                  <c:v>-8.3539988397117251E-2</c:v>
                </c:pt>
                <c:pt idx="59">
                  <c:v>0.14235540518769141</c:v>
                </c:pt>
                <c:pt idx="60">
                  <c:v>7.229283840577666E-2</c:v>
                </c:pt>
                <c:pt idx="61">
                  <c:v>-2.1201547832573074E-2</c:v>
                </c:pt>
                <c:pt idx="62">
                  <c:v>0.13351255038968016</c:v>
                </c:pt>
                <c:pt idx="63">
                  <c:v>1.7663188502859917E-2</c:v>
                </c:pt>
                <c:pt idx="64">
                  <c:v>1.1322600936560749E-2</c:v>
                </c:pt>
                <c:pt idx="65">
                  <c:v>0.23511258034048235</c:v>
                </c:pt>
                <c:pt idx="66">
                  <c:v>-4.3383379898036624E-2</c:v>
                </c:pt>
                <c:pt idx="67">
                  <c:v>-1.9497747294830083E-3</c:v>
                </c:pt>
                <c:pt idx="68">
                  <c:v>0.22272363203031909</c:v>
                </c:pt>
                <c:pt idx="69">
                  <c:v>6.2150567183255956E-2</c:v>
                </c:pt>
                <c:pt idx="70">
                  <c:v>1.6681587443947817E-2</c:v>
                </c:pt>
                <c:pt idx="71">
                  <c:v>-0.13151543189071771</c:v>
                </c:pt>
                <c:pt idx="72">
                  <c:v>-5.8739386712095443E-2</c:v>
                </c:pt>
                <c:pt idx="73">
                  <c:v>7.4422648028040578E-2</c:v>
                </c:pt>
                <c:pt idx="74">
                  <c:v>0.11109430331831763</c:v>
                </c:pt>
                <c:pt idx="75">
                  <c:v>9.5817098500583592E-2</c:v>
                </c:pt>
                <c:pt idx="76">
                  <c:v>-9.9199490861799824E-3</c:v>
                </c:pt>
                <c:pt idx="77">
                  <c:v>6.0353263483595439E-2</c:v>
                </c:pt>
                <c:pt idx="78">
                  <c:v>1.363983150669241E-2</c:v>
                </c:pt>
                <c:pt idx="79">
                  <c:v>8.8603177492329391E-2</c:v>
                </c:pt>
                <c:pt idx="80">
                  <c:v>-5.6717343475717739E-2</c:v>
                </c:pt>
                <c:pt idx="81">
                  <c:v>-4.9694891248768198E-2</c:v>
                </c:pt>
                <c:pt idx="82">
                  <c:v>-9.3262453868403201E-4</c:v>
                </c:pt>
                <c:pt idx="83">
                  <c:v>9.8163681704828906E-2</c:v>
                </c:pt>
                <c:pt idx="84">
                  <c:v>2.61815466070821E-2</c:v>
                </c:pt>
                <c:pt idx="85">
                  <c:v>4.9110126126813564E-2</c:v>
                </c:pt>
                <c:pt idx="86">
                  <c:v>4.3370857490919741E-2</c:v>
                </c:pt>
                <c:pt idx="87">
                  <c:v>7.5276467853706522E-2</c:v>
                </c:pt>
                <c:pt idx="88">
                  <c:v>-2.676393048126776E-2</c:v>
                </c:pt>
                <c:pt idx="89">
                  <c:v>2.0433842130833015E-2</c:v>
                </c:pt>
                <c:pt idx="90">
                  <c:v>-7.2688452894370467E-3</c:v>
                </c:pt>
                <c:pt idx="91">
                  <c:v>-1.9630797871319487E-2</c:v>
                </c:pt>
                <c:pt idx="92">
                  <c:v>0.14971652052391912</c:v>
                </c:pt>
                <c:pt idx="93">
                  <c:v>6.4662384192240838E-2</c:v>
                </c:pt>
                <c:pt idx="94">
                  <c:v>-6.1865814765556136E-3</c:v>
                </c:pt>
                <c:pt idx="95">
                  <c:v>0.2406389773254376</c:v>
                </c:pt>
                <c:pt idx="96">
                  <c:v>4.2429073398284535E-2</c:v>
                </c:pt>
                <c:pt idx="97">
                  <c:v>-4.3049371365648299E-2</c:v>
                </c:pt>
                <c:pt idx="98">
                  <c:v>8.2074788870954651E-2</c:v>
                </c:pt>
                <c:pt idx="99">
                  <c:v>4.0539417269086761E-2</c:v>
                </c:pt>
                <c:pt idx="100">
                  <c:v>4.3065191526913321E-2</c:v>
                </c:pt>
                <c:pt idx="101">
                  <c:v>4.5676010017084538E-2</c:v>
                </c:pt>
                <c:pt idx="102">
                  <c:v>0.13236447627229106</c:v>
                </c:pt>
                <c:pt idx="103">
                  <c:v>-4.8243016594402676E-3</c:v>
                </c:pt>
                <c:pt idx="104">
                  <c:v>-0.2021917583186868</c:v>
                </c:pt>
                <c:pt idx="105">
                  <c:v>5.7671756409725446E-2</c:v>
                </c:pt>
                <c:pt idx="106">
                  <c:v>-0.11134969986864879</c:v>
                </c:pt>
                <c:pt idx="107">
                  <c:v>0.14431709777224205</c:v>
                </c:pt>
                <c:pt idx="108">
                  <c:v>-4.5905988190047521E-2</c:v>
                </c:pt>
                <c:pt idx="109">
                  <c:v>8.5935699603791854E-2</c:v>
                </c:pt>
                <c:pt idx="110">
                  <c:v>8.1858746749599864E-2</c:v>
                </c:pt>
                <c:pt idx="111">
                  <c:v>-7.8613191811689187E-2</c:v>
                </c:pt>
                <c:pt idx="112">
                  <c:v>6.679174191909644E-2</c:v>
                </c:pt>
                <c:pt idx="113">
                  <c:v>-1.417917922152123E-2</c:v>
                </c:pt>
                <c:pt idx="114">
                  <c:v>-4.8473822790274984E-2</c:v>
                </c:pt>
                <c:pt idx="115">
                  <c:v>-2.2732740968341204E-2</c:v>
                </c:pt>
                <c:pt idx="116">
                  <c:v>2.3474695727896122E-2</c:v>
                </c:pt>
                <c:pt idx="117">
                  <c:v>1.3587304267558288E-2</c:v>
                </c:pt>
                <c:pt idx="118">
                  <c:v>2.6121690069727976E-2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E8-467A-B24F-00C8C55E3760}"/>
            </c:ext>
          </c:extLst>
        </c:ser>
        <c:ser>
          <c:idx val="4"/>
          <c:order val="4"/>
          <c:tx>
            <c:strRef>
              <c:f>'Stock Price and Returns'!$AJ$1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'Stock Price and Returns'!$AE$2:$AE$120</c:f>
              <c:numCache>
                <c:formatCode>m/d/yyyy</c:formatCode>
                <c:ptCount val="11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</c:numCache>
            </c:numRef>
          </c:cat>
          <c:val>
            <c:numRef>
              <c:f>'Stock Price and Returns'!$AJ$2:$AJ$120</c:f>
              <c:numCache>
                <c:formatCode>General</c:formatCode>
                <c:ptCount val="119"/>
                <c:pt idx="0">
                  <c:v>3.9619651347068144E-2</c:v>
                </c:pt>
                <c:pt idx="1">
                  <c:v>6.7424953095684803E-2</c:v>
                </c:pt>
                <c:pt idx="2">
                  <c:v>-8.7882676040866442E-3</c:v>
                </c:pt>
                <c:pt idx="3">
                  <c:v>-0.19694118599396274</c:v>
                </c:pt>
                <c:pt idx="4">
                  <c:v>-2.3599227159812226E-2</c:v>
                </c:pt>
                <c:pt idx="5">
                  <c:v>3.6749116607773774E-2</c:v>
                </c:pt>
                <c:pt idx="6">
                  <c:v>-5.957731424676211E-2</c:v>
                </c:pt>
                <c:pt idx="7">
                  <c:v>7.6543921336971826E-2</c:v>
                </c:pt>
                <c:pt idx="8">
                  <c:v>5.2518176540900886E-2</c:v>
                </c:pt>
                <c:pt idx="9">
                  <c:v>-5.514334415847786E-2</c:v>
                </c:pt>
                <c:pt idx="10">
                  <c:v>-4.6987190250507641E-2</c:v>
                </c:pt>
                <c:pt idx="11">
                  <c:v>-7.5304920449272431E-3</c:v>
                </c:pt>
                <c:pt idx="12">
                  <c:v>4.5812512526843339E-2</c:v>
                </c:pt>
                <c:pt idx="13">
                  <c:v>7.8028743160642837E-3</c:v>
                </c:pt>
                <c:pt idx="14">
                  <c:v>6.1124691055436511E-2</c:v>
                </c:pt>
                <c:pt idx="15">
                  <c:v>3.763430426859686E-2</c:v>
                </c:pt>
                <c:pt idx="16">
                  <c:v>3.9477031309007184E-2</c:v>
                </c:pt>
                <c:pt idx="17">
                  <c:v>1.5191027050034455E-2</c:v>
                </c:pt>
                <c:pt idx="18">
                  <c:v>2.7355576338555052E-2</c:v>
                </c:pt>
                <c:pt idx="19">
                  <c:v>-2.4578926926669485E-2</c:v>
                </c:pt>
                <c:pt idx="20">
                  <c:v>8.7960849276714839E-2</c:v>
                </c:pt>
                <c:pt idx="21">
                  <c:v>3.9781212104601713E-2</c:v>
                </c:pt>
                <c:pt idx="22">
                  <c:v>4.7024853047334253E-2</c:v>
                </c:pt>
                <c:pt idx="23">
                  <c:v>-8.7658820053186301E-3</c:v>
                </c:pt>
                <c:pt idx="24">
                  <c:v>0.15629972178060408</c:v>
                </c:pt>
                <c:pt idx="25">
                  <c:v>1.4007011635060232E-2</c:v>
                </c:pt>
                <c:pt idx="26">
                  <c:v>4.2203423728813506E-2</c:v>
                </c:pt>
                <c:pt idx="27">
                  <c:v>-6.326238206985256E-2</c:v>
                </c:pt>
                <c:pt idx="28">
                  <c:v>7.3177085874204434E-2</c:v>
                </c:pt>
                <c:pt idx="29">
                  <c:v>4.400236330995267E-2</c:v>
                </c:pt>
                <c:pt idx="30">
                  <c:v>-6.3532032941378712E-3</c:v>
                </c:pt>
                <c:pt idx="31">
                  <c:v>4.7017543859649132E-2</c:v>
                </c:pt>
                <c:pt idx="32">
                  <c:v>3.3363092046470061E-2</c:v>
                </c:pt>
                <c:pt idx="33">
                  <c:v>7.8913320233880563E-2</c:v>
                </c:pt>
                <c:pt idx="34">
                  <c:v>1.249076147267339E-2</c:v>
                </c:pt>
                <c:pt idx="35">
                  <c:v>4.1760153054492502E-2</c:v>
                </c:pt>
                <c:pt idx="36">
                  <c:v>4.622861006323576E-3</c:v>
                </c:pt>
                <c:pt idx="37">
                  <c:v>7.0600075642965388E-2</c:v>
                </c:pt>
                <c:pt idx="38">
                  <c:v>-8.1252239313525758E-3</c:v>
                </c:pt>
                <c:pt idx="39">
                  <c:v>5.7461661761288765E-2</c:v>
                </c:pt>
                <c:pt idx="40">
                  <c:v>2.5878522510385169E-2</c:v>
                </c:pt>
                <c:pt idx="41">
                  <c:v>-3.1409050615595069E-2</c:v>
                </c:pt>
                <c:pt idx="42">
                  <c:v>-1.4631919431262026E-2</c:v>
                </c:pt>
                <c:pt idx="43">
                  <c:v>9.5631280816420222E-2</c:v>
                </c:pt>
                <c:pt idx="44">
                  <c:v>2.91470003496807E-2</c:v>
                </c:pt>
                <c:pt idx="45">
                  <c:v>3.4524879239334928E-2</c:v>
                </c:pt>
                <c:pt idx="46">
                  <c:v>9.4465660298214543E-2</c:v>
                </c:pt>
                <c:pt idx="47">
                  <c:v>-3.2557931832510573E-2</c:v>
                </c:pt>
                <c:pt idx="48">
                  <c:v>4.8786206147192306E-2</c:v>
                </c:pt>
                <c:pt idx="49">
                  <c:v>-4.4613631147850975E-2</c:v>
                </c:pt>
                <c:pt idx="50">
                  <c:v>-6.1382377466876678E-2</c:v>
                </c:pt>
                <c:pt idx="51">
                  <c:v>6.0312916440452093E-2</c:v>
                </c:pt>
                <c:pt idx="52">
                  <c:v>-1.9177917423078828E-2</c:v>
                </c:pt>
                <c:pt idx="53">
                  <c:v>1.4237007669802436E-3</c:v>
                </c:pt>
                <c:pt idx="54">
                  <c:v>7.1560970031012139E-3</c:v>
                </c:pt>
                <c:pt idx="55">
                  <c:v>3.9995858460457499E-3</c:v>
                </c:pt>
                <c:pt idx="56">
                  <c:v>0.13150863066989049</c:v>
                </c:pt>
                <c:pt idx="57">
                  <c:v>6.9419759579828794E-2</c:v>
                </c:pt>
                <c:pt idx="58">
                  <c:v>1.5531228699311023E-2</c:v>
                </c:pt>
                <c:pt idx="59">
                  <c:v>-2.7803232899928428E-2</c:v>
                </c:pt>
                <c:pt idx="60">
                  <c:v>6.4336400073180436E-2</c:v>
                </c:pt>
                <c:pt idx="61">
                  <c:v>-3.5641812474907886E-2</c:v>
                </c:pt>
                <c:pt idx="62">
                  <c:v>9.7844207439584177E-3</c:v>
                </c:pt>
                <c:pt idx="63">
                  <c:v>3.9818272226270796E-2</c:v>
                </c:pt>
                <c:pt idx="64">
                  <c:v>-2.227719860221325E-2</c:v>
                </c:pt>
                <c:pt idx="65">
                  <c:v>0.12196565533981665</c:v>
                </c:pt>
                <c:pt idx="66">
                  <c:v>-5.3623483070001698E-2</c:v>
                </c:pt>
                <c:pt idx="67">
                  <c:v>-2.3001387531498461E-2</c:v>
                </c:pt>
                <c:pt idx="68">
                  <c:v>0.11369505519982445</c:v>
                </c:pt>
                <c:pt idx="69">
                  <c:v>1.8432585242779537E-2</c:v>
                </c:pt>
                <c:pt idx="70">
                  <c:v>-1.8478660461241303E-2</c:v>
                </c:pt>
                <c:pt idx="71">
                  <c:v>-3.945847687459153E-2</c:v>
                </c:pt>
                <c:pt idx="72">
                  <c:v>-2.8191690916678464E-2</c:v>
                </c:pt>
                <c:pt idx="73">
                  <c:v>5.6499572544544352E-2</c:v>
                </c:pt>
                <c:pt idx="74">
                  <c:v>9.9371727273599025E-3</c:v>
                </c:pt>
                <c:pt idx="75">
                  <c:v>2.2009373951563372E-2</c:v>
                </c:pt>
                <c:pt idx="76">
                  <c:v>-6.0425688866843449E-2</c:v>
                </c:pt>
                <c:pt idx="77">
                  <c:v>5.231232445226703E-2</c:v>
                </c:pt>
                <c:pt idx="78">
                  <c:v>3.6515040236449407E-2</c:v>
                </c:pt>
                <c:pt idx="79">
                  <c:v>2.224962862176438E-2</c:v>
                </c:pt>
                <c:pt idx="80">
                  <c:v>-2.2974003251777161E-3</c:v>
                </c:pt>
                <c:pt idx="81">
                  <c:v>-6.290148920369687E-2</c:v>
                </c:pt>
                <c:pt idx="82">
                  <c:v>9.0532462493534728E-3</c:v>
                </c:pt>
                <c:pt idx="83">
                  <c:v>6.0112819537790962E-2</c:v>
                </c:pt>
                <c:pt idx="84">
                  <c:v>6.3233019746500183E-2</c:v>
                </c:pt>
                <c:pt idx="85">
                  <c:v>1.0575403443816047E-2</c:v>
                </c:pt>
                <c:pt idx="86">
                  <c:v>2.644309576539566E-2</c:v>
                </c:pt>
                <c:pt idx="87">
                  <c:v>4.3959679412851574E-2</c:v>
                </c:pt>
                <c:pt idx="88">
                  <c:v>-1.5226335758909856E-2</c:v>
                </c:pt>
                <c:pt idx="89">
                  <c:v>6.1633600571908614E-2</c:v>
                </c:pt>
                <c:pt idx="90">
                  <c:v>3.9775000799015796E-2</c:v>
                </c:pt>
                <c:pt idx="91">
                  <c:v>1.6615156973004898E-2</c:v>
                </c:pt>
                <c:pt idx="92">
                  <c:v>4.5039957146331348E-2</c:v>
                </c:pt>
                <c:pt idx="93">
                  <c:v>2.3731523266097773E-2</c:v>
                </c:pt>
                <c:pt idx="94">
                  <c:v>1.2700959683842642E-2</c:v>
                </c:pt>
                <c:pt idx="95">
                  <c:v>8.9545748716341328E-2</c:v>
                </c:pt>
                <c:pt idx="96">
                  <c:v>-1.0383973024616199E-2</c:v>
                </c:pt>
                <c:pt idx="97">
                  <c:v>-2.7005034537090782E-2</c:v>
                </c:pt>
                <c:pt idx="98">
                  <c:v>6.0692140260187141E-2</c:v>
                </c:pt>
                <c:pt idx="99">
                  <c:v>3.0264849391508052E-2</c:v>
                </c:pt>
                <c:pt idx="100">
                  <c:v>1.3234363423849729E-2</c:v>
                </c:pt>
                <c:pt idx="101">
                  <c:v>3.2389642107730668E-2</c:v>
                </c:pt>
                <c:pt idx="102">
                  <c:v>7.4228416182959722E-2</c:v>
                </c:pt>
                <c:pt idx="103">
                  <c:v>2.1784988915412987E-2</c:v>
                </c:pt>
                <c:pt idx="104">
                  <c:v>-8.1551004905083782E-2</c:v>
                </c:pt>
                <c:pt idx="105">
                  <c:v>2.8001456887858114E-2</c:v>
                </c:pt>
                <c:pt idx="106">
                  <c:v>-6.8943649124228734E-2</c:v>
                </c:pt>
                <c:pt idx="107">
                  <c:v>2.3268098783263708E-2</c:v>
                </c:pt>
                <c:pt idx="108">
                  <c:v>9.7103921824454445E-2</c:v>
                </c:pt>
                <c:pt idx="109">
                  <c:v>5.4482900839957528E-2</c:v>
                </c:pt>
                <c:pt idx="110">
                  <c:v>5.2756200105561202E-2</c:v>
                </c:pt>
                <c:pt idx="111">
                  <c:v>-1.8852953426811789E-2</c:v>
                </c:pt>
                <c:pt idx="112">
                  <c:v>7.5745371899270136E-2</c:v>
                </c:pt>
                <c:pt idx="113">
                  <c:v>2.5641007911708282E-2</c:v>
                </c:pt>
                <c:pt idx="114">
                  <c:v>1.5842735955056201E-2</c:v>
                </c:pt>
                <c:pt idx="115">
                  <c:v>-4.8722550928780799E-2</c:v>
                </c:pt>
                <c:pt idx="116">
                  <c:v>3.9823302128460657E-2</c:v>
                </c:pt>
                <c:pt idx="117">
                  <c:v>3.1588918530756308E-2</c:v>
                </c:pt>
                <c:pt idx="118">
                  <c:v>1.8372982992059528E-2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E8-467A-B24F-00C8C55E3760}"/>
            </c:ext>
          </c:extLst>
        </c:ser>
        <c:ser>
          <c:idx val="5"/>
          <c:order val="5"/>
          <c:tx>
            <c:strRef>
              <c:f>'Stock Price and Returns'!$AK$1</c:f>
              <c:strCache>
                <c:ptCount val="1"/>
                <c:pt idx="0">
                  <c:v>MCD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'Stock Price and Returns'!$AE$2:$AE$120</c:f>
              <c:numCache>
                <c:formatCode>m/d/yyyy</c:formatCode>
                <c:ptCount val="11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</c:numCache>
            </c:numRef>
          </c:cat>
          <c:val>
            <c:numRef>
              <c:f>'Stock Price and Returns'!$AK$2:$AK$120</c:f>
              <c:numCache>
                <c:formatCode>General</c:formatCode>
                <c:ptCount val="119"/>
                <c:pt idx="0">
                  <c:v>2.2745442896043563E-2</c:v>
                </c:pt>
                <c:pt idx="1">
                  <c:v>4.4949147844922363E-2</c:v>
                </c:pt>
                <c:pt idx="2">
                  <c:v>5.8003521312896912E-2</c:v>
                </c:pt>
                <c:pt idx="3">
                  <c:v>-5.2698586354927718E-2</c:v>
                </c:pt>
                <c:pt idx="4">
                  <c:v>-1.4954388442303495E-2</c:v>
                </c:pt>
                <c:pt idx="5">
                  <c:v>5.8600270596617397E-2</c:v>
                </c:pt>
                <c:pt idx="6">
                  <c:v>4.7755555094411754E-2</c:v>
                </c:pt>
                <c:pt idx="7">
                  <c:v>1.9846756634184511E-2</c:v>
                </c:pt>
                <c:pt idx="8">
                  <c:v>4.375244816125496E-2</c:v>
                </c:pt>
                <c:pt idx="9">
                  <c:v>6.8150446244713133E-3</c:v>
                </c:pt>
                <c:pt idx="10">
                  <c:v>-1.9667955823705442E-2</c:v>
                </c:pt>
                <c:pt idx="11">
                  <c:v>-4.0255392385216367E-2</c:v>
                </c:pt>
                <c:pt idx="12">
                  <c:v>2.7283861199507566E-2</c:v>
                </c:pt>
                <c:pt idx="13">
                  <c:v>5.4174947145876383E-3</c:v>
                </c:pt>
                <c:pt idx="14">
                  <c:v>2.9176003636535792E-2</c:v>
                </c:pt>
                <c:pt idx="15">
                  <c:v>4.1246368056349729E-2</c:v>
                </c:pt>
                <c:pt idx="16">
                  <c:v>3.4093683663310101E-2</c:v>
                </c:pt>
                <c:pt idx="17">
                  <c:v>2.5616733870967783E-2</c:v>
                </c:pt>
                <c:pt idx="18">
                  <c:v>4.5444043289406502E-2</c:v>
                </c:pt>
                <c:pt idx="19">
                  <c:v>-2.8647316507142369E-2</c:v>
                </c:pt>
                <c:pt idx="20">
                  <c:v>5.7276224094739314E-2</c:v>
                </c:pt>
                <c:pt idx="21">
                  <c:v>2.8756048007669361E-2</c:v>
                </c:pt>
                <c:pt idx="22">
                  <c:v>5.0356000325251157E-2</c:v>
                </c:pt>
                <c:pt idx="23">
                  <c:v>-1.2757888712092217E-2</c:v>
                </c:pt>
                <c:pt idx="24">
                  <c:v>2.3220191119024988E-3</c:v>
                </c:pt>
                <c:pt idx="25">
                  <c:v>-1.188558634050756E-2</c:v>
                </c:pt>
                <c:pt idx="26">
                  <c:v>-6.6259022757574693E-3</c:v>
                </c:pt>
                <c:pt idx="27">
                  <c:v>-8.3222178036598579E-2</c:v>
                </c:pt>
                <c:pt idx="28">
                  <c:v>-9.0664544019007521E-3</c:v>
                </c:pt>
                <c:pt idx="29">
                  <c:v>9.3753756848002807E-3</c:v>
                </c:pt>
                <c:pt idx="30">
                  <c:v>1.4547560266925583E-3</c:v>
                </c:pt>
                <c:pt idx="31">
                  <c:v>2.5254241261688262E-2</c:v>
                </c:pt>
                <c:pt idx="32">
                  <c:v>-5.3950920980926388E-2</c:v>
                </c:pt>
                <c:pt idx="33">
                  <c:v>2.7649538214877703E-3</c:v>
                </c:pt>
                <c:pt idx="34">
                  <c:v>1.3442072455858456E-2</c:v>
                </c:pt>
                <c:pt idx="35">
                  <c:v>8.0263032312243965E-2</c:v>
                </c:pt>
                <c:pt idx="36">
                  <c:v>6.4015216035100773E-3</c:v>
                </c:pt>
                <c:pt idx="37">
                  <c:v>3.9520332856718882E-2</c:v>
                </c:pt>
                <c:pt idx="38">
                  <c:v>2.4576155590808356E-2</c:v>
                </c:pt>
                <c:pt idx="39">
                  <c:v>-5.4532984673320878E-2</c:v>
                </c:pt>
                <c:pt idx="40">
                  <c:v>2.5163094128611441E-2</c:v>
                </c:pt>
                <c:pt idx="41">
                  <c:v>-9.2929090909091589E-3</c:v>
                </c:pt>
                <c:pt idx="42">
                  <c:v>-3.7928231282050716E-2</c:v>
                </c:pt>
                <c:pt idx="43">
                  <c:v>1.9605743751528779E-2</c:v>
                </c:pt>
                <c:pt idx="44">
                  <c:v>3.2220975285532157E-3</c:v>
                </c:pt>
                <c:pt idx="45">
                  <c:v>8.8065274183544932E-3</c:v>
                </c:pt>
                <c:pt idx="46">
                  <c:v>-3.4918762403652521E-3</c:v>
                </c:pt>
                <c:pt idx="47">
                  <c:v>-2.9475430583071498E-2</c:v>
                </c:pt>
                <c:pt idx="48">
                  <c:v>1.0406753964250842E-2</c:v>
                </c:pt>
                <c:pt idx="49">
                  <c:v>3.0267965732675477E-2</c:v>
                </c:pt>
                <c:pt idx="50">
                  <c:v>3.4173192228636046E-2</c:v>
                </c:pt>
                <c:pt idx="51">
                  <c:v>4.9322353008161748E-4</c:v>
                </c:pt>
                <c:pt idx="52">
                  <c:v>-6.8027408064675818E-3</c:v>
                </c:pt>
                <c:pt idx="53">
                  <c:v>-6.1346040527020924E-2</c:v>
                </c:pt>
                <c:pt idx="54">
                  <c:v>-8.883217192961413E-3</c:v>
                </c:pt>
                <c:pt idx="55">
                  <c:v>1.1630356256611615E-2</c:v>
                </c:pt>
                <c:pt idx="56">
                  <c:v>-1.1391150962791885E-2</c:v>
                </c:pt>
                <c:pt idx="57">
                  <c:v>3.2860289143487993E-2</c:v>
                </c:pt>
                <c:pt idx="58">
                  <c:v>-3.2124791491060636E-2</c:v>
                </c:pt>
                <c:pt idx="59">
                  <c:v>-1.3447118893717674E-2</c:v>
                </c:pt>
                <c:pt idx="60">
                  <c:v>6.9883165948005851E-2</c:v>
                </c:pt>
                <c:pt idx="61">
                  <c:v>-1.4762385950204468E-2</c:v>
                </c:pt>
                <c:pt idx="62">
                  <c:v>-9.1338154939693359E-3</c:v>
                </c:pt>
                <c:pt idx="63">
                  <c:v>-6.4215741142959566E-3</c:v>
                </c:pt>
                <c:pt idx="64">
                  <c:v>-8.9648702178673368E-3</c:v>
                </c:pt>
                <c:pt idx="65">
                  <c:v>5.038393815083627E-2</c:v>
                </c:pt>
                <c:pt idx="66">
                  <c:v>-4.8467894567715789E-2</c:v>
                </c:pt>
                <c:pt idx="67">
                  <c:v>3.6939613879381619E-2</c:v>
                </c:pt>
                <c:pt idx="68">
                  <c:v>0.13924694143151262</c:v>
                </c:pt>
                <c:pt idx="69">
                  <c:v>1.7015625835189317E-2</c:v>
                </c:pt>
                <c:pt idx="70">
                  <c:v>3.4863304664915766E-2</c:v>
                </c:pt>
                <c:pt idx="71">
                  <c:v>4.7739969931775608E-2</c:v>
                </c:pt>
                <c:pt idx="72">
                  <c:v>-5.3239594871866143E-2</c:v>
                </c:pt>
                <c:pt idx="73">
                  <c:v>7.2446436172942455E-2</c:v>
                </c:pt>
                <c:pt idx="74">
                  <c:v>6.444923615531453E-3</c:v>
                </c:pt>
                <c:pt idx="75">
                  <c:v>-3.5022531979168874E-2</c:v>
                </c:pt>
                <c:pt idx="76">
                  <c:v>-1.4091447060321874E-2</c:v>
                </c:pt>
                <c:pt idx="77">
                  <c:v>-2.2353283109632135E-2</c:v>
                </c:pt>
                <c:pt idx="78">
                  <c:v>-1.691455984845627E-2</c:v>
                </c:pt>
                <c:pt idx="79">
                  <c:v>-2.5938352898552883E-3</c:v>
                </c:pt>
                <c:pt idx="80">
                  <c:v>-2.4185167959559949E-2</c:v>
                </c:pt>
                <c:pt idx="81">
                  <c:v>5.9518495158568101E-2</c:v>
                </c:pt>
                <c:pt idx="82">
                  <c:v>2.054166229248746E-2</c:v>
                </c:pt>
                <c:pt idx="83">
                  <c:v>6.98323195051565E-3</c:v>
                </c:pt>
                <c:pt idx="84">
                  <c:v>4.1445720812596946E-2</c:v>
                </c:pt>
                <c:pt idx="85">
                  <c:v>1.5354476845210002E-2</c:v>
                </c:pt>
                <c:pt idx="86">
                  <c:v>7.9623423504178392E-2</c:v>
                </c:pt>
                <c:pt idx="87">
                  <c:v>7.8324923520863704E-2</c:v>
                </c:pt>
                <c:pt idx="88">
                  <c:v>1.5044105076838113E-2</c:v>
                </c:pt>
                <c:pt idx="89">
                  <c:v>1.2927624368565586E-2</c:v>
                </c:pt>
                <c:pt idx="90">
                  <c:v>3.1133183132223741E-2</c:v>
                </c:pt>
                <c:pt idx="91">
                  <c:v>-2.0566406072598575E-2</c:v>
                </c:pt>
                <c:pt idx="92">
                  <c:v>6.5292388671475049E-2</c:v>
                </c:pt>
                <c:pt idx="93">
                  <c:v>3.0315720320754472E-2</c:v>
                </c:pt>
                <c:pt idx="94">
                  <c:v>8.722102641610871E-4</c:v>
                </c:pt>
                <c:pt idx="95">
                  <c:v>-5.6936789941226754E-3</c:v>
                </c:pt>
                <c:pt idx="96">
                  <c:v>-7.8298434488129176E-2</c:v>
                </c:pt>
                <c:pt idx="97">
                  <c:v>-8.6217824070690587E-3</c:v>
                </c:pt>
                <c:pt idx="98">
                  <c:v>7.0725135224288943E-2</c:v>
                </c:pt>
                <c:pt idx="99">
                  <c:v>-4.4374145432702454E-2</c:v>
                </c:pt>
                <c:pt idx="100">
                  <c:v>-2.0748660107139001E-2</c:v>
                </c:pt>
                <c:pt idx="101">
                  <c:v>5.424666469785463E-3</c:v>
                </c:pt>
                <c:pt idx="102">
                  <c:v>2.9770237453292193E-2</c:v>
                </c:pt>
                <c:pt idx="103">
                  <c:v>3.1190267674049685E-2</c:v>
                </c:pt>
                <c:pt idx="104">
                  <c:v>5.7445163501202261E-2</c:v>
                </c:pt>
                <c:pt idx="105">
                  <c:v>6.5630307483221351E-2</c:v>
                </c:pt>
                <c:pt idx="106">
                  <c:v>-5.8033994430905372E-2</c:v>
                </c:pt>
                <c:pt idx="107">
                  <c:v>6.8141687914671295E-3</c:v>
                </c:pt>
                <c:pt idx="108">
                  <c:v>2.8302925541464009E-2</c:v>
                </c:pt>
                <c:pt idx="109">
                  <c:v>3.2963436313390576E-2</c:v>
                </c:pt>
                <c:pt idx="110">
                  <c:v>4.0389748511524499E-2</c:v>
                </c:pt>
                <c:pt idx="111">
                  <c:v>3.5430327235853984E-3</c:v>
                </c:pt>
                <c:pt idx="112">
                  <c:v>4.7359660112782295E-2</c:v>
                </c:pt>
                <c:pt idx="113">
                  <c:v>1.4735610811218177E-2</c:v>
                </c:pt>
                <c:pt idx="114">
                  <c:v>3.4405846457831027E-2</c:v>
                </c:pt>
                <c:pt idx="115">
                  <c:v>-1.4956159035848269E-2</c:v>
                </c:pt>
                <c:pt idx="116">
                  <c:v>-8.3880626951868126E-2</c:v>
                </c:pt>
                <c:pt idx="117">
                  <c:v>-1.1286227930140722E-2</c:v>
                </c:pt>
                <c:pt idx="118">
                  <c:v>1.609422595833461E-2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E8-467A-B24F-00C8C55E3760}"/>
            </c:ext>
          </c:extLst>
        </c:ser>
        <c:ser>
          <c:idx val="6"/>
          <c:order val="6"/>
          <c:tx>
            <c:strRef>
              <c:f>'Stock Price and Returns'!$AL$1</c:f>
              <c:strCache>
                <c:ptCount val="1"/>
                <c:pt idx="0">
                  <c:v>WFC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'Stock Price and Returns'!$AE$2:$AE$120</c:f>
              <c:numCache>
                <c:formatCode>m/d/yyyy</c:formatCode>
                <c:ptCount val="11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</c:numCache>
            </c:numRef>
          </c:cat>
          <c:val>
            <c:numRef>
              <c:f>'Stock Price and Returns'!$AL$2:$AL$120</c:f>
              <c:numCache>
                <c:formatCode>General</c:formatCode>
                <c:ptCount val="119"/>
                <c:pt idx="0">
                  <c:v>-3.8339781920506501E-2</c:v>
                </c:pt>
                <c:pt idx="1">
                  <c:v>0.13825899780541326</c:v>
                </c:pt>
                <c:pt idx="2">
                  <c:v>6.3946013369343996E-2</c:v>
                </c:pt>
                <c:pt idx="3">
                  <c:v>-0.13349440853233435</c:v>
                </c:pt>
                <c:pt idx="4">
                  <c:v>-0.10770306351679798</c:v>
                </c:pt>
                <c:pt idx="5">
                  <c:v>8.3203124999999961E-2</c:v>
                </c:pt>
                <c:pt idx="6">
                  <c:v>-0.15073930760908766</c:v>
                </c:pt>
                <c:pt idx="7">
                  <c:v>6.6666754423216693E-2</c:v>
                </c:pt>
                <c:pt idx="8">
                  <c:v>3.7420301058109146E-2</c:v>
                </c:pt>
                <c:pt idx="9">
                  <c:v>4.4128934924364295E-2</c:v>
                </c:pt>
                <c:pt idx="10">
                  <c:v>0.13891955674088774</c:v>
                </c:pt>
                <c:pt idx="11">
                  <c:v>4.6143852855759962E-2</c:v>
                </c:pt>
                <c:pt idx="12">
                  <c:v>-4.9352254741038722E-3</c:v>
                </c:pt>
                <c:pt idx="13">
                  <c:v>-1.7048947120207606E-2</c:v>
                </c:pt>
                <c:pt idx="14">
                  <c:v>-8.1993001639640531E-2</c:v>
                </c:pt>
                <c:pt idx="15">
                  <c:v>-2.5420816715190149E-2</c:v>
                </c:pt>
                <c:pt idx="16">
                  <c:v>-1.0927105712826631E-2</c:v>
                </c:pt>
                <c:pt idx="17">
                  <c:v>-4.2764791260328444E-3</c:v>
                </c:pt>
                <c:pt idx="18">
                  <c:v>-6.5855437872031478E-2</c:v>
                </c:pt>
                <c:pt idx="19">
                  <c:v>-7.5862030651341103E-2</c:v>
                </c:pt>
                <c:pt idx="20">
                  <c:v>7.4212227437304074E-2</c:v>
                </c:pt>
                <c:pt idx="21">
                  <c:v>-1.9297182554997947E-3</c:v>
                </c:pt>
                <c:pt idx="22">
                  <c:v>6.5738512539114002E-2</c:v>
                </c:pt>
                <c:pt idx="23">
                  <c:v>5.9869378079440372E-2</c:v>
                </c:pt>
                <c:pt idx="24">
                  <c:v>7.1208561150584104E-2</c:v>
                </c:pt>
                <c:pt idx="25">
                  <c:v>9.1083346401938534E-2</c:v>
                </c:pt>
                <c:pt idx="26">
                  <c:v>-2.1089660840353373E-2</c:v>
                </c:pt>
                <c:pt idx="27">
                  <c:v>-4.0993389646522417E-2</c:v>
                </c:pt>
                <c:pt idx="28">
                  <c:v>4.3369736142581487E-2</c:v>
                </c:pt>
                <c:pt idx="29">
                  <c:v>1.1064653440928617E-2</c:v>
                </c:pt>
                <c:pt idx="30">
                  <c:v>6.5068912597783359E-3</c:v>
                </c:pt>
                <c:pt idx="31">
                  <c:v>1.4692918445281178E-2</c:v>
                </c:pt>
                <c:pt idx="32">
                  <c:v>-2.4326673163239779E-2</c:v>
                </c:pt>
                <c:pt idx="33">
                  <c:v>-2.0184061151203869E-2</c:v>
                </c:pt>
                <c:pt idx="34">
                  <c:v>3.5443867642766795E-2</c:v>
                </c:pt>
                <c:pt idx="35">
                  <c:v>1.9017027501462863E-2</c:v>
                </c:pt>
                <c:pt idx="36">
                  <c:v>7.1777199438575971E-3</c:v>
                </c:pt>
                <c:pt idx="37">
                  <c:v>5.4446975231073148E-2</c:v>
                </c:pt>
                <c:pt idx="38">
                  <c:v>2.6763934751882414E-2</c:v>
                </c:pt>
                <c:pt idx="39">
                  <c:v>6.7667166929963218E-2</c:v>
                </c:pt>
                <c:pt idx="40">
                  <c:v>1.775588206549656E-2</c:v>
                </c:pt>
                <c:pt idx="41">
                  <c:v>5.403440755997084E-2</c:v>
                </c:pt>
                <c:pt idx="42">
                  <c:v>-5.5632137931034477E-2</c:v>
                </c:pt>
                <c:pt idx="43">
                  <c:v>5.8422100368933751E-3</c:v>
                </c:pt>
                <c:pt idx="44">
                  <c:v>3.3155832526621493E-2</c:v>
                </c:pt>
                <c:pt idx="45">
                  <c:v>3.1154861352889768E-2</c:v>
                </c:pt>
                <c:pt idx="46">
                  <c:v>3.1349432076328884E-2</c:v>
                </c:pt>
                <c:pt idx="47">
                  <c:v>-1.3216298977254939E-3</c:v>
                </c:pt>
                <c:pt idx="48">
                  <c:v>2.3819982355535865E-2</c:v>
                </c:pt>
                <c:pt idx="49">
                  <c:v>7.1520985416673163E-2</c:v>
                </c:pt>
                <c:pt idx="50">
                  <c:v>-2.0105145954757674E-3</c:v>
                </c:pt>
                <c:pt idx="51">
                  <c:v>2.2965350986409033E-2</c:v>
                </c:pt>
                <c:pt idx="52">
                  <c:v>3.5053210615463057E-2</c:v>
                </c:pt>
                <c:pt idx="53">
                  <c:v>-3.1582933189061378E-2</c:v>
                </c:pt>
                <c:pt idx="54">
                  <c:v>1.0608977972142311E-2</c:v>
                </c:pt>
                <c:pt idx="55">
                  <c:v>8.359253661727321E-3</c:v>
                </c:pt>
                <c:pt idx="56">
                  <c:v>2.3520359042227924E-2</c:v>
                </c:pt>
                <c:pt idx="57">
                  <c:v>2.6181955170465124E-2</c:v>
                </c:pt>
                <c:pt idx="58">
                  <c:v>6.2408223201175375E-3</c:v>
                </c:pt>
                <c:pt idx="59">
                  <c:v>-5.2900437796424671E-2</c:v>
                </c:pt>
                <c:pt idx="60">
                  <c:v>5.5277409679407093E-2</c:v>
                </c:pt>
                <c:pt idx="61">
                  <c:v>-7.1180688607761847E-3</c:v>
                </c:pt>
                <c:pt idx="62">
                  <c:v>1.2867573056339203E-2</c:v>
                </c:pt>
                <c:pt idx="63">
                  <c:v>1.5608004196297867E-2</c:v>
                </c:pt>
                <c:pt idx="64">
                  <c:v>5.0036276805507721E-3</c:v>
                </c:pt>
                <c:pt idx="65">
                  <c:v>2.8982875925217838E-2</c:v>
                </c:pt>
                <c:pt idx="66">
                  <c:v>-7.8451651606214812E-2</c:v>
                </c:pt>
                <c:pt idx="67">
                  <c:v>-3.7127394069852104E-2</c:v>
                </c:pt>
                <c:pt idx="68">
                  <c:v>5.4333030353769511E-2</c:v>
                </c:pt>
                <c:pt idx="69">
                  <c:v>1.7731788284665394E-2</c:v>
                </c:pt>
                <c:pt idx="70">
                  <c:v>-1.3430073082761318E-2</c:v>
                </c:pt>
                <c:pt idx="71">
                  <c:v>-7.5974998602373098E-2</c:v>
                </c:pt>
                <c:pt idx="72">
                  <c:v>-6.5896914194704309E-2</c:v>
                </c:pt>
                <c:pt idx="73">
                  <c:v>3.0690602331227664E-2</c:v>
                </c:pt>
                <c:pt idx="74">
                  <c:v>3.3498737934269274E-2</c:v>
                </c:pt>
                <c:pt idx="75">
                  <c:v>1.4805942376950912E-2</c:v>
                </c:pt>
                <c:pt idx="76">
                  <c:v>-6.6837518398313964E-2</c:v>
                </c:pt>
                <c:pt idx="77">
                  <c:v>1.3522057320006095E-2</c:v>
                </c:pt>
                <c:pt idx="78">
                  <c:v>5.8995162414109521E-2</c:v>
                </c:pt>
                <c:pt idx="79">
                  <c:v>-0.12834645921941856</c:v>
                </c:pt>
                <c:pt idx="80">
                  <c:v>3.9069535661010443E-2</c:v>
                </c:pt>
                <c:pt idx="81">
                  <c:v>0.15018474897564646</c:v>
                </c:pt>
                <c:pt idx="82">
                  <c:v>4.1383278207984764E-2</c:v>
                </c:pt>
                <c:pt idx="83">
                  <c:v>2.2137560839456408E-2</c:v>
                </c:pt>
                <c:pt idx="84">
                  <c:v>2.7516402360504084E-2</c:v>
                </c:pt>
                <c:pt idx="85">
                  <c:v>-3.8355234306233055E-2</c:v>
                </c:pt>
                <c:pt idx="86">
                  <c:v>-3.2698526769672893E-2</c:v>
                </c:pt>
                <c:pt idx="87">
                  <c:v>-5.0148606983655281E-2</c:v>
                </c:pt>
                <c:pt idx="88">
                  <c:v>8.3496305895508396E-2</c:v>
                </c:pt>
                <c:pt idx="89">
                  <c:v>-2.6529525356433794E-2</c:v>
                </c:pt>
                <c:pt idx="90">
                  <c:v>-5.3207249781372819E-2</c:v>
                </c:pt>
                <c:pt idx="91">
                  <c:v>7.9890385745055817E-2</c:v>
                </c:pt>
                <c:pt idx="92">
                  <c:v>1.7950987562974204E-2</c:v>
                </c:pt>
                <c:pt idx="93">
                  <c:v>5.8781974684395761E-3</c:v>
                </c:pt>
                <c:pt idx="94">
                  <c:v>7.4375720305016393E-2</c:v>
                </c:pt>
                <c:pt idx="95">
                  <c:v>8.4226160679946024E-2</c:v>
                </c:pt>
                <c:pt idx="96">
                  <c:v>-0.11204012028033029</c:v>
                </c:pt>
                <c:pt idx="97">
                  <c:v>-0.10272213662044172</c:v>
                </c:pt>
                <c:pt idx="98">
                  <c:v>-8.5861667620681786E-3</c:v>
                </c:pt>
                <c:pt idx="99">
                  <c:v>3.9068572730341922E-2</c:v>
                </c:pt>
                <c:pt idx="100">
                  <c:v>2.685676877730072E-2</c:v>
                </c:pt>
                <c:pt idx="101">
                  <c:v>3.3369445046346348E-2</c:v>
                </c:pt>
                <c:pt idx="102">
                  <c:v>2.0771495535494934E-2</c:v>
                </c:pt>
                <c:pt idx="103">
                  <c:v>-0.10123117305061555</c:v>
                </c:pt>
                <c:pt idx="104">
                  <c:v>1.2747317109069255E-2</c:v>
                </c:pt>
                <c:pt idx="105">
                  <c:v>1.9725699793349611E-2</c:v>
                </c:pt>
                <c:pt idx="106">
                  <c:v>-0.15106848104400292</c:v>
                </c:pt>
                <c:pt idx="107">
                  <c:v>6.1414884487201109E-2</c:v>
                </c:pt>
                <c:pt idx="108">
                  <c:v>2.0036781844203773E-2</c:v>
                </c:pt>
                <c:pt idx="109">
                  <c:v>-3.1469212897759384E-2</c:v>
                </c:pt>
                <c:pt idx="110">
                  <c:v>1.8625827814568771E-3</c:v>
                </c:pt>
                <c:pt idx="111">
                  <c:v>-8.3453852509811952E-2</c:v>
                </c:pt>
                <c:pt idx="112">
                  <c:v>6.6486388697011248E-2</c:v>
                </c:pt>
                <c:pt idx="113">
                  <c:v>2.3034657650042187E-2</c:v>
                </c:pt>
                <c:pt idx="114">
                  <c:v>-3.8008675893410379E-2</c:v>
                </c:pt>
                <c:pt idx="115">
                  <c:v>8.3100687137642251E-2</c:v>
                </c:pt>
                <c:pt idx="116">
                  <c:v>2.3592427113251921E-2</c:v>
                </c:pt>
                <c:pt idx="117">
                  <c:v>5.4813053364070309E-2</c:v>
                </c:pt>
                <c:pt idx="118">
                  <c:v>-1.2118986634575658E-2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E8-467A-B24F-00C8C55E3760}"/>
            </c:ext>
          </c:extLst>
        </c:ser>
        <c:ser>
          <c:idx val="7"/>
          <c:order val="7"/>
          <c:tx>
            <c:strRef>
              <c:f>'Stock Price and Returns'!$AM$1</c:f>
              <c:strCache>
                <c:ptCount val="1"/>
                <c:pt idx="0">
                  <c:v>CMCSA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'Stock Price and Returns'!$AE$2:$AE$120</c:f>
              <c:numCache>
                <c:formatCode>m/d/yyyy</c:formatCode>
                <c:ptCount val="11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</c:numCache>
            </c:numRef>
          </c:cat>
          <c:val>
            <c:numRef>
              <c:f>'Stock Price and Returns'!$AM$2:$AM$120</c:f>
              <c:numCache>
                <c:formatCode>General</c:formatCode>
                <c:ptCount val="119"/>
                <c:pt idx="0">
                  <c:v>3.8534428300694958E-2</c:v>
                </c:pt>
                <c:pt idx="1">
                  <c:v>0.14537712895377108</c:v>
                </c:pt>
                <c:pt idx="2">
                  <c:v>4.9920339883165236E-2</c:v>
                </c:pt>
                <c:pt idx="3">
                  <c:v>-8.4977238239757197E-2</c:v>
                </c:pt>
                <c:pt idx="4">
                  <c:v>-3.9800995024875559E-2</c:v>
                </c:pt>
                <c:pt idx="5">
                  <c:v>0.12089810017271144</c:v>
                </c:pt>
                <c:pt idx="6">
                  <c:v>-0.1217257318952233</c:v>
                </c:pt>
                <c:pt idx="7">
                  <c:v>5.7309941520467651E-2</c:v>
                </c:pt>
                <c:pt idx="8">
                  <c:v>0.1410398230088496</c:v>
                </c:pt>
                <c:pt idx="9">
                  <c:v>-2.8599127484246239E-2</c:v>
                </c:pt>
                <c:pt idx="10">
                  <c:v>9.6307385229540909E-2</c:v>
                </c:pt>
                <c:pt idx="11">
                  <c:v>3.5502958579881713E-2</c:v>
                </c:pt>
                <c:pt idx="12">
                  <c:v>0.13230769230769238</c:v>
                </c:pt>
                <c:pt idx="13">
                  <c:v>-4.037267080745352E-2</c:v>
                </c:pt>
                <c:pt idx="14">
                  <c:v>6.0275080906148949E-2</c:v>
                </c:pt>
                <c:pt idx="15">
                  <c:v>-3.7008775276612074E-2</c:v>
                </c:pt>
                <c:pt idx="16">
                  <c:v>3.9619651347068711E-3</c:v>
                </c:pt>
                <c:pt idx="17">
                  <c:v>-5.2091554853985804E-2</c:v>
                </c:pt>
                <c:pt idx="18">
                  <c:v>-0.10449625312239792</c:v>
                </c:pt>
                <c:pt idx="19">
                  <c:v>-2.7429102742910265E-2</c:v>
                </c:pt>
                <c:pt idx="20">
                  <c:v>0.12093690248565953</c:v>
                </c:pt>
                <c:pt idx="21">
                  <c:v>-3.3262260127931667E-2</c:v>
                </c:pt>
                <c:pt idx="22">
                  <c:v>4.5875606528451657E-2</c:v>
                </c:pt>
                <c:pt idx="23">
                  <c:v>0.12104597216364392</c:v>
                </c:pt>
                <c:pt idx="24">
                  <c:v>0.10647103085026344</c:v>
                </c:pt>
                <c:pt idx="25">
                  <c:v>2.0401224073444454E-2</c:v>
                </c:pt>
                <c:pt idx="26">
                  <c:v>1.1329556814395196E-2</c:v>
                </c:pt>
                <c:pt idx="27">
                  <c:v>-4.7446457990115362E-2</c:v>
                </c:pt>
                <c:pt idx="28">
                  <c:v>0.10584572812175713</c:v>
                </c:pt>
                <c:pt idx="29">
                  <c:v>1.8142008132624284E-2</c:v>
                </c:pt>
                <c:pt idx="30">
                  <c:v>3.010746543778808E-2</c:v>
                </c:pt>
                <c:pt idx="31">
                  <c:v>6.5911247593870959E-2</c:v>
                </c:pt>
                <c:pt idx="32">
                  <c:v>5.0083824841420051E-2</c:v>
                </c:pt>
                <c:pt idx="33">
                  <c:v>-8.7929128053776135E-3</c:v>
                </c:pt>
                <c:pt idx="34">
                  <c:v>4.3010752688171124E-3</c:v>
                </c:pt>
                <c:pt idx="35">
                  <c:v>1.9272002141327647E-2</c:v>
                </c:pt>
                <c:pt idx="36">
                  <c:v>4.4905407305388237E-2</c:v>
                </c:pt>
                <c:pt idx="37">
                  <c:v>5.5038954511183659E-2</c:v>
                </c:pt>
                <c:pt idx="38">
                  <c:v>-1.6198189614101948E-2</c:v>
                </c:pt>
                <c:pt idx="39">
                  <c:v>-2.7360823244552E-2</c:v>
                </c:pt>
                <c:pt idx="40">
                  <c:v>3.9332887196061109E-2</c:v>
                </c:pt>
                <c:pt idx="41">
                  <c:v>7.9760526946107788E-2</c:v>
                </c:pt>
                <c:pt idx="42">
                  <c:v>-6.6326572035200815E-2</c:v>
                </c:pt>
                <c:pt idx="43">
                  <c:v>7.198854834877641E-2</c:v>
                </c:pt>
                <c:pt idx="44">
                  <c:v>5.4964541443463646E-2</c:v>
                </c:pt>
                <c:pt idx="45">
                  <c:v>4.7689077633994922E-2</c:v>
                </c:pt>
                <c:pt idx="46">
                  <c:v>4.2109566557431949E-2</c:v>
                </c:pt>
                <c:pt idx="47">
                  <c:v>4.7719798048112487E-2</c:v>
                </c:pt>
                <c:pt idx="48">
                  <c:v>-5.0688741965105602E-2</c:v>
                </c:pt>
                <c:pt idx="49">
                  <c:v>-3.1921030447708734E-2</c:v>
                </c:pt>
                <c:pt idx="50">
                  <c:v>3.4372462030375778E-2</c:v>
                </c:pt>
                <c:pt idx="51">
                  <c:v>8.5008117658737104E-3</c:v>
                </c:pt>
                <c:pt idx="52">
                  <c:v>2.8352490421455878E-2</c:v>
                </c:pt>
                <c:pt idx="53">
                  <c:v>9.3144560357669821E-4</c:v>
                </c:pt>
                <c:pt idx="54">
                  <c:v>1.842549785966879E-2</c:v>
                </c:pt>
                <c:pt idx="55">
                  <c:v>-1.7178435044647875E-2</c:v>
                </c:pt>
                <c:pt idx="56">
                  <c:v>2.9193009639011148E-2</c:v>
                </c:pt>
                <c:pt idx="57">
                  <c:v>3.053300923335173E-2</c:v>
                </c:pt>
                <c:pt idx="58">
                  <c:v>1.7005575035063183E-2</c:v>
                </c:pt>
                <c:pt idx="59">
                  <c:v>-8.377859278671243E-2</c:v>
                </c:pt>
                <c:pt idx="60">
                  <c:v>0.11721542362312605</c:v>
                </c:pt>
                <c:pt idx="61">
                  <c:v>-4.9006397810495136E-2</c:v>
                </c:pt>
                <c:pt idx="62">
                  <c:v>2.2843916315072949E-2</c:v>
                </c:pt>
                <c:pt idx="63">
                  <c:v>1.2119148619084055E-2</c:v>
                </c:pt>
                <c:pt idx="64">
                  <c:v>2.8737598357851515E-2</c:v>
                </c:pt>
                <c:pt idx="65">
                  <c:v>3.7745261057532356E-2</c:v>
                </c:pt>
                <c:pt idx="66">
                  <c:v>-9.7420253164556908E-2</c:v>
                </c:pt>
                <c:pt idx="67">
                  <c:v>9.7638910078504376E-3</c:v>
                </c:pt>
                <c:pt idx="68">
                  <c:v>0.10091413147278028</c:v>
                </c:pt>
                <c:pt idx="69">
                  <c:v>-2.810600536908358E-2</c:v>
                </c:pt>
                <c:pt idx="70">
                  <c:v>-7.2790009858692079E-2</c:v>
                </c:pt>
                <c:pt idx="71">
                  <c:v>-1.2759170653907475E-2</c:v>
                </c:pt>
                <c:pt idx="72">
                  <c:v>3.6259199425596772E-2</c:v>
                </c:pt>
                <c:pt idx="73">
                  <c:v>5.80287891910619E-2</c:v>
                </c:pt>
                <c:pt idx="74">
                  <c:v>-5.2390960956418646E-3</c:v>
                </c:pt>
                <c:pt idx="75">
                  <c:v>4.1803852593938436E-2</c:v>
                </c:pt>
                <c:pt idx="76">
                  <c:v>2.9857851500790046E-2</c:v>
                </c:pt>
                <c:pt idx="77">
                  <c:v>3.1599906991872664E-2</c:v>
                </c:pt>
                <c:pt idx="78">
                  <c:v>-2.9591048327137544E-2</c:v>
                </c:pt>
                <c:pt idx="79">
                  <c:v>1.6549095416822073E-2</c:v>
                </c:pt>
                <c:pt idx="80">
                  <c:v>-6.8133799706590267E-2</c:v>
                </c:pt>
                <c:pt idx="81">
                  <c:v>0.12439343254610158</c:v>
                </c:pt>
                <c:pt idx="82">
                  <c:v>-6.6177238780686385E-3</c:v>
                </c:pt>
                <c:pt idx="83">
                  <c:v>9.2251899073025473E-2</c:v>
                </c:pt>
                <c:pt idx="84">
                  <c:v>-7.6902945555634645E-3</c:v>
                </c:pt>
                <c:pt idx="85">
                  <c:v>4.5430788104265469E-3</c:v>
                </c:pt>
                <c:pt idx="86">
                  <c:v>4.2564485235434865E-2</c:v>
                </c:pt>
                <c:pt idx="87">
                  <c:v>6.3791785246026675E-2</c:v>
                </c:pt>
                <c:pt idx="88">
                  <c:v>-6.6442817616762254E-2</c:v>
                </c:pt>
                <c:pt idx="89">
                  <c:v>3.9311487117753723E-2</c:v>
                </c:pt>
                <c:pt idx="90">
                  <c:v>3.9555005202594829E-3</c:v>
                </c:pt>
                <c:pt idx="91">
                  <c:v>-5.2450158767541034E-2</c:v>
                </c:pt>
                <c:pt idx="92">
                  <c:v>-6.3669464656964672E-2</c:v>
                </c:pt>
                <c:pt idx="93">
                  <c:v>4.1909576517057359E-2</c:v>
                </c:pt>
                <c:pt idx="94">
                  <c:v>6.6861958794300597E-2</c:v>
                </c:pt>
                <c:pt idx="95">
                  <c:v>6.1922598300189639E-2</c:v>
                </c:pt>
                <c:pt idx="96">
                  <c:v>-0.1486009910322357</c:v>
                </c:pt>
                <c:pt idx="97">
                  <c:v>-5.6338057341564787E-2</c:v>
                </c:pt>
                <c:pt idx="98">
                  <c:v>-8.1357891797359777E-2</c:v>
                </c:pt>
                <c:pt idx="99">
                  <c:v>-6.6899970273971597E-3</c:v>
                </c:pt>
                <c:pt idx="100">
                  <c:v>5.2277132777421423E-2</c:v>
                </c:pt>
                <c:pt idx="101">
                  <c:v>9.0521118850316301E-2</c:v>
                </c:pt>
                <c:pt idx="102">
                  <c:v>3.3817860084344904E-2</c:v>
                </c:pt>
                <c:pt idx="103">
                  <c:v>-4.271429885297115E-2</c:v>
                </c:pt>
                <c:pt idx="104">
                  <c:v>7.7096837051680508E-2</c:v>
                </c:pt>
                <c:pt idx="105">
                  <c:v>2.2810671809404083E-2</c:v>
                </c:pt>
                <c:pt idx="106">
                  <c:v>-0.12714686629822444</c:v>
                </c:pt>
                <c:pt idx="107">
                  <c:v>7.4008842114797149E-2</c:v>
                </c:pt>
                <c:pt idx="108">
                  <c:v>5.7424063439978107E-2</c:v>
                </c:pt>
                <c:pt idx="109">
                  <c:v>3.3876443438140266E-2</c:v>
                </c:pt>
                <c:pt idx="110">
                  <c:v>8.879437218609304E-2</c:v>
                </c:pt>
                <c:pt idx="111">
                  <c:v>-5.8120814567443405E-2</c:v>
                </c:pt>
                <c:pt idx="112">
                  <c:v>3.1219487804877964E-2</c:v>
                </c:pt>
                <c:pt idx="113">
                  <c:v>2.1050118757098436E-2</c:v>
                </c:pt>
                <c:pt idx="114">
                  <c:v>2.5249016689785426E-2</c:v>
                </c:pt>
                <c:pt idx="115">
                  <c:v>1.8526977791548865E-2</c:v>
                </c:pt>
                <c:pt idx="116">
                  <c:v>-5.767568510755613E-3</c:v>
                </c:pt>
                <c:pt idx="117">
                  <c:v>-1.4948639000446221E-2</c:v>
                </c:pt>
                <c:pt idx="118">
                  <c:v>1.8573022941199478E-2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E8-467A-B24F-00C8C55E3760}"/>
            </c:ext>
          </c:extLst>
        </c:ser>
        <c:ser>
          <c:idx val="8"/>
          <c:order val="8"/>
          <c:tx>
            <c:strRef>
              <c:f>'Stock Price and Returns'!$AN$1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'Stock Price and Returns'!$AE$2:$AE$120</c:f>
              <c:numCache>
                <c:formatCode>m/d/yyyy</c:formatCode>
                <c:ptCount val="11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</c:numCache>
            </c:numRef>
          </c:cat>
          <c:val>
            <c:numRef>
              <c:f>'Stock Price and Returns'!$AN$2:$AN$120</c:f>
              <c:numCache>
                <c:formatCode>General</c:formatCode>
                <c:ptCount val="119"/>
                <c:pt idx="0">
                  <c:v>5.2277779974690859E-2</c:v>
                </c:pt>
                <c:pt idx="1">
                  <c:v>3.9389673527324358E-2</c:v>
                </c:pt>
                <c:pt idx="2">
                  <c:v>3.1751381640444505E-2</c:v>
                </c:pt>
                <c:pt idx="3">
                  <c:v>-0.10291191604605945</c:v>
                </c:pt>
                <c:pt idx="4">
                  <c:v>-0.14385842331765317</c:v>
                </c:pt>
                <c:pt idx="5">
                  <c:v>0.16286088594833625</c:v>
                </c:pt>
                <c:pt idx="6">
                  <c:v>-8.5216709892552797E-2</c:v>
                </c:pt>
                <c:pt idx="7">
                  <c:v>-4.0506276204683181E-4</c:v>
                </c:pt>
                <c:pt idx="8">
                  <c:v>7.6985818476498682E-3</c:v>
                </c:pt>
                <c:pt idx="9">
                  <c:v>-1.6485805529320191E-2</c:v>
                </c:pt>
                <c:pt idx="10">
                  <c:v>0.11242845921620848</c:v>
                </c:pt>
                <c:pt idx="11">
                  <c:v>8.0485155475382375E-2</c:v>
                </c:pt>
                <c:pt idx="12">
                  <c:v>9.5238095238095628E-3</c:v>
                </c:pt>
                <c:pt idx="13">
                  <c:v>-7.951482479784365E-2</c:v>
                </c:pt>
                <c:pt idx="14">
                  <c:v>-4.2825768667642816E-2</c:v>
                </c:pt>
                <c:pt idx="15">
                  <c:v>-7.609942638623321E-2</c:v>
                </c:pt>
                <c:pt idx="16">
                  <c:v>-4.7599337748344309E-2</c:v>
                </c:pt>
                <c:pt idx="17">
                  <c:v>-3.3029117774880552E-2</c:v>
                </c:pt>
                <c:pt idx="18">
                  <c:v>-0.21348314606741572</c:v>
                </c:pt>
                <c:pt idx="19">
                  <c:v>-0.22800000000000001</c:v>
                </c:pt>
                <c:pt idx="20">
                  <c:v>0.30569940784603994</c:v>
                </c:pt>
                <c:pt idx="21">
                  <c:v>-0.16156457831998747</c:v>
                </c:pt>
                <c:pt idx="22">
                  <c:v>2.2988505747126547E-2</c:v>
                </c:pt>
                <c:pt idx="23">
                  <c:v>0.23265036351619284</c:v>
                </c:pt>
                <c:pt idx="24">
                  <c:v>-5.8980697050937487E-3</c:v>
                </c:pt>
                <c:pt idx="25">
                  <c:v>5.933106476099971E-2</c:v>
                </c:pt>
                <c:pt idx="26">
                  <c:v>-0.12016283707550092</c:v>
                </c:pt>
                <c:pt idx="27">
                  <c:v>-0.22685189659421892</c:v>
                </c:pt>
                <c:pt idx="28">
                  <c:v>9.2065868263473086E-2</c:v>
                </c:pt>
                <c:pt idx="29">
                  <c:v>-6.3742289239204913E-2</c:v>
                </c:pt>
                <c:pt idx="30">
                  <c:v>9.8096632503660311E-2</c:v>
                </c:pt>
                <c:pt idx="31">
                  <c:v>0.11599999999999989</c:v>
                </c:pt>
                <c:pt idx="32">
                  <c:v>3.8231720430107717E-2</c:v>
                </c:pt>
                <c:pt idx="33">
                  <c:v>-2.9343960261447831E-2</c:v>
                </c:pt>
                <c:pt idx="34">
                  <c:v>0.13337284330925647</c:v>
                </c:pt>
                <c:pt idx="35">
                  <c:v>0.19508361950399497</c:v>
                </c:pt>
                <c:pt idx="36">
                  <c:v>-1.3129146608315174E-2</c:v>
                </c:pt>
                <c:pt idx="37">
                  <c:v>-2.5277118637566202E-2</c:v>
                </c:pt>
                <c:pt idx="38">
                  <c:v>7.7343039126477773E-3</c:v>
                </c:pt>
                <c:pt idx="39">
                  <c:v>0.16930022573363432</c:v>
                </c:pt>
                <c:pt idx="40">
                  <c:v>-5.6756756756756718E-2</c:v>
                </c:pt>
                <c:pt idx="41">
                  <c:v>0.113794474007368</c:v>
                </c:pt>
                <c:pt idx="42">
                  <c:v>-5.3289197107283914E-2</c:v>
                </c:pt>
                <c:pt idx="43">
                  <c:v>4.6195690993788771E-2</c:v>
                </c:pt>
                <c:pt idx="44">
                  <c:v>6.60481979202895E-2</c:v>
                </c:pt>
                <c:pt idx="45">
                  <c:v>8.945349808562475E-2</c:v>
                </c:pt>
                <c:pt idx="46">
                  <c:v>1.9169968663577523E-3</c:v>
                </c:pt>
                <c:pt idx="47">
                  <c:v>-5.8992376945396108E-2</c:v>
                </c:pt>
                <c:pt idx="48">
                  <c:v>4.3713961369027381E-2</c:v>
                </c:pt>
                <c:pt idx="49">
                  <c:v>1.2013019870552659E-2</c:v>
                </c:pt>
                <c:pt idx="50">
                  <c:v>-7.6997112608277827E-3</c:v>
                </c:pt>
                <c:pt idx="51">
                  <c:v>-2.2631425800193746E-3</c:v>
                </c:pt>
                <c:pt idx="52">
                  <c:v>4.7634509149886282E-2</c:v>
                </c:pt>
                <c:pt idx="53">
                  <c:v>3.0924835699060768E-4</c:v>
                </c:pt>
                <c:pt idx="54">
                  <c:v>6.0915306122448859E-2</c:v>
                </c:pt>
                <c:pt idx="55">
                  <c:v>7.5779362408063041E-3</c:v>
                </c:pt>
                <c:pt idx="56">
                  <c:v>1.0992218686722594E-2</c:v>
                </c:pt>
                <c:pt idx="57">
                  <c:v>6.5808009562002417E-3</c:v>
                </c:pt>
                <c:pt idx="58">
                  <c:v>0.10289934621944287</c:v>
                </c:pt>
                <c:pt idx="59">
                  <c:v>-0.12860819919093297</c:v>
                </c:pt>
                <c:pt idx="60">
                  <c:v>5.856255372485783E-2</c:v>
                </c:pt>
                <c:pt idx="61">
                  <c:v>-2.7941323611585366E-3</c:v>
                </c:pt>
                <c:pt idx="62">
                  <c:v>4.5390923098652919E-2</c:v>
                </c:pt>
                <c:pt idx="63">
                  <c:v>2.3854193946550702E-2</c:v>
                </c:pt>
                <c:pt idx="64">
                  <c:v>1.5445025773690328E-2</c:v>
                </c:pt>
                <c:pt idx="65">
                  <c:v>1.2889661951802165E-3</c:v>
                </c:pt>
                <c:pt idx="66">
                  <c:v>-0.11302778063851707</c:v>
                </c:pt>
                <c:pt idx="67">
                  <c:v>-8.563137632419808E-2</c:v>
                </c:pt>
                <c:pt idx="68">
                  <c:v>4.6666698412698521E-2</c:v>
                </c:pt>
                <c:pt idx="69">
                  <c:v>4.0339640875351995E-2</c:v>
                </c:pt>
                <c:pt idx="70">
                  <c:v>-7.259475430305401E-2</c:v>
                </c:pt>
                <c:pt idx="71">
                  <c:v>-0.18641937083996762</c:v>
                </c:pt>
                <c:pt idx="72">
                  <c:v>-4.5594978577858568E-2</c:v>
                </c:pt>
                <c:pt idx="73">
                  <c:v>1.2550566293499391E-2</c:v>
                </c:pt>
                <c:pt idx="74">
                  <c:v>8.1967173130747681E-2</c:v>
                </c:pt>
                <c:pt idx="75">
                  <c:v>1.1456097984334635E-2</c:v>
                </c:pt>
                <c:pt idx="76">
                  <c:v>-5.078556628478012E-2</c:v>
                </c:pt>
                <c:pt idx="77">
                  <c:v>0.10585065434949961</c:v>
                </c:pt>
                <c:pt idx="78">
                  <c:v>0.11590675252349458</c:v>
                </c:pt>
                <c:pt idx="79">
                  <c:v>0</c:v>
                </c:pt>
                <c:pt idx="80">
                  <c:v>4.7099156359976427E-2</c:v>
                </c:pt>
                <c:pt idx="81">
                  <c:v>0.23205245755138507</c:v>
                </c:pt>
                <c:pt idx="82">
                  <c:v>2.1518350543560265E-2</c:v>
                </c:pt>
                <c:pt idx="83">
                  <c:v>5.6805207100590989E-3</c:v>
                </c:pt>
                <c:pt idx="84">
                  <c:v>7.4841041428993171E-2</c:v>
                </c:pt>
                <c:pt idx="85">
                  <c:v>-6.1966238754816591E-2</c:v>
                </c:pt>
                <c:pt idx="86">
                  <c:v>1.23715919701213E-2</c:v>
                </c:pt>
                <c:pt idx="87">
                  <c:v>-3.7583514816313529E-2</c:v>
                </c:pt>
                <c:pt idx="88">
                  <c:v>6.7561065282172317E-2</c:v>
                </c:pt>
                <c:pt idx="89">
                  <c:v>5.2513486254185698E-2</c:v>
                </c:pt>
                <c:pt idx="90">
                  <c:v>-2.9850787639625273E-2</c:v>
                </c:pt>
                <c:pt idx="91">
                  <c:v>5.8681274725274721E-2</c:v>
                </c:pt>
                <c:pt idx="92">
                  <c:v>3.7990493584824321E-2</c:v>
                </c:pt>
                <c:pt idx="93">
                  <c:v>3.220001999999994E-2</c:v>
                </c:pt>
                <c:pt idx="94">
                  <c:v>1.6663436995477031E-2</c:v>
                </c:pt>
                <c:pt idx="95">
                  <c:v>7.7758679669169356E-2</c:v>
                </c:pt>
                <c:pt idx="96">
                  <c:v>-9.3722194407111579E-3</c:v>
                </c:pt>
                <c:pt idx="97">
                  <c:v>-3.677259907176008E-2</c:v>
                </c:pt>
                <c:pt idx="98">
                  <c:v>-4.3365456696913642E-2</c:v>
                </c:pt>
                <c:pt idx="99">
                  <c:v>-2.8671058284987509E-2</c:v>
                </c:pt>
                <c:pt idx="100">
                  <c:v>-5.464692968980718E-2</c:v>
                </c:pt>
                <c:pt idx="101">
                  <c:v>6.6666642756681715E-2</c:v>
                </c:pt>
                <c:pt idx="102">
                  <c:v>-3.4216751696662336E-2</c:v>
                </c:pt>
                <c:pt idx="103">
                  <c:v>-4.6283061794672876E-2</c:v>
                </c:pt>
                <c:pt idx="104">
                  <c:v>-1.9540476701739397E-2</c:v>
                </c:pt>
                <c:pt idx="105">
                  <c:v>-2.7814301357862323E-2</c:v>
                </c:pt>
                <c:pt idx="106">
                  <c:v>-0.10678074131067231</c:v>
                </c:pt>
                <c:pt idx="107">
                  <c:v>6.6834725506445092E-2</c:v>
                </c:pt>
                <c:pt idx="108">
                  <c:v>-7.5649883585104296E-3</c:v>
                </c:pt>
                <c:pt idx="109">
                  <c:v>5.2406145783707352E-3</c:v>
                </c:pt>
                <c:pt idx="110">
                  <c:v>0.14336490181599759</c:v>
                </c:pt>
                <c:pt idx="111">
                  <c:v>-0.15668395854922279</c:v>
                </c:pt>
                <c:pt idx="112">
                  <c:v>7.6677367330483331E-2</c:v>
                </c:pt>
                <c:pt idx="113">
                  <c:v>1.7119378746419112E-2</c:v>
                </c:pt>
                <c:pt idx="114">
                  <c:v>-6.8895846748297934E-2</c:v>
                </c:pt>
                <c:pt idx="115">
                  <c:v>2.8440490313786988E-2</c:v>
                </c:pt>
                <c:pt idx="116">
                  <c:v>7.9212588667100473E-2</c:v>
                </c:pt>
                <c:pt idx="117">
                  <c:v>7.4484279576205792E-2</c:v>
                </c:pt>
                <c:pt idx="118">
                  <c:v>3.31446847210995E-2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E8-467A-B24F-00C8C55E3760}"/>
            </c:ext>
          </c:extLst>
        </c:ser>
        <c:ser>
          <c:idx val="9"/>
          <c:order val="9"/>
          <c:tx>
            <c:strRef>
              <c:f>'Stock Price and Returns'!$AO$1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'Stock Price and Returns'!$AE$2:$AE$120</c:f>
              <c:numCache>
                <c:formatCode>m/d/yyyy</c:formatCode>
                <c:ptCount val="11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  <c:pt idx="65">
                  <c:v>42186</c:v>
                </c:pt>
                <c:pt idx="66">
                  <c:v>42217</c:v>
                </c:pt>
                <c:pt idx="67">
                  <c:v>42248</c:v>
                </c:pt>
                <c:pt idx="68">
                  <c:v>42278</c:v>
                </c:pt>
                <c:pt idx="69">
                  <c:v>42309</c:v>
                </c:pt>
                <c:pt idx="70">
                  <c:v>42339</c:v>
                </c:pt>
                <c:pt idx="71">
                  <c:v>42370</c:v>
                </c:pt>
                <c:pt idx="72">
                  <c:v>42401</c:v>
                </c:pt>
                <c:pt idx="73">
                  <c:v>42430</c:v>
                </c:pt>
                <c:pt idx="74">
                  <c:v>42461</c:v>
                </c:pt>
                <c:pt idx="75">
                  <c:v>42491</c:v>
                </c:pt>
                <c:pt idx="76">
                  <c:v>42522</c:v>
                </c:pt>
                <c:pt idx="77">
                  <c:v>42552</c:v>
                </c:pt>
                <c:pt idx="78">
                  <c:v>42583</c:v>
                </c:pt>
                <c:pt idx="79">
                  <c:v>42614</c:v>
                </c:pt>
                <c:pt idx="80">
                  <c:v>42644</c:v>
                </c:pt>
                <c:pt idx="81">
                  <c:v>42675</c:v>
                </c:pt>
                <c:pt idx="82">
                  <c:v>42705</c:v>
                </c:pt>
                <c:pt idx="83">
                  <c:v>42736</c:v>
                </c:pt>
                <c:pt idx="84">
                  <c:v>42767</c:v>
                </c:pt>
                <c:pt idx="85">
                  <c:v>42795</c:v>
                </c:pt>
                <c:pt idx="86">
                  <c:v>42826</c:v>
                </c:pt>
                <c:pt idx="87">
                  <c:v>42856</c:v>
                </c:pt>
                <c:pt idx="88">
                  <c:v>42887</c:v>
                </c:pt>
                <c:pt idx="89">
                  <c:v>42917</c:v>
                </c:pt>
                <c:pt idx="90">
                  <c:v>42948</c:v>
                </c:pt>
                <c:pt idx="91">
                  <c:v>42979</c:v>
                </c:pt>
                <c:pt idx="92">
                  <c:v>43009</c:v>
                </c:pt>
                <c:pt idx="93">
                  <c:v>43040</c:v>
                </c:pt>
                <c:pt idx="94">
                  <c:v>43070</c:v>
                </c:pt>
                <c:pt idx="95">
                  <c:v>43101</c:v>
                </c:pt>
                <c:pt idx="96">
                  <c:v>43132</c:v>
                </c:pt>
                <c:pt idx="97">
                  <c:v>43160</c:v>
                </c:pt>
                <c:pt idx="98">
                  <c:v>43191</c:v>
                </c:pt>
                <c:pt idx="99">
                  <c:v>43221</c:v>
                </c:pt>
                <c:pt idx="100">
                  <c:v>43252</c:v>
                </c:pt>
                <c:pt idx="101">
                  <c:v>43282</c:v>
                </c:pt>
                <c:pt idx="102">
                  <c:v>43313</c:v>
                </c:pt>
                <c:pt idx="103">
                  <c:v>43344</c:v>
                </c:pt>
                <c:pt idx="104">
                  <c:v>43374</c:v>
                </c:pt>
                <c:pt idx="105">
                  <c:v>43405</c:v>
                </c:pt>
                <c:pt idx="106">
                  <c:v>43435</c:v>
                </c:pt>
                <c:pt idx="107">
                  <c:v>43466</c:v>
                </c:pt>
                <c:pt idx="108">
                  <c:v>43497</c:v>
                </c:pt>
                <c:pt idx="109">
                  <c:v>43525</c:v>
                </c:pt>
                <c:pt idx="110">
                  <c:v>43556</c:v>
                </c:pt>
                <c:pt idx="111">
                  <c:v>43586</c:v>
                </c:pt>
                <c:pt idx="112">
                  <c:v>43617</c:v>
                </c:pt>
                <c:pt idx="113">
                  <c:v>43647</c:v>
                </c:pt>
                <c:pt idx="114">
                  <c:v>43678</c:v>
                </c:pt>
                <c:pt idx="115">
                  <c:v>43709</c:v>
                </c:pt>
                <c:pt idx="116">
                  <c:v>43739</c:v>
                </c:pt>
                <c:pt idx="117">
                  <c:v>43770</c:v>
                </c:pt>
                <c:pt idx="118">
                  <c:v>43800</c:v>
                </c:pt>
              </c:numCache>
            </c:numRef>
          </c:cat>
          <c:val>
            <c:numRef>
              <c:f>'Stock Price and Returns'!$AO$2:$AO$120</c:f>
              <c:numCache>
                <c:formatCode>General</c:formatCode>
                <c:ptCount val="119"/>
                <c:pt idx="0">
                  <c:v>2.409635469589292E-2</c:v>
                </c:pt>
                <c:pt idx="1">
                  <c:v>0.19117647058823528</c:v>
                </c:pt>
                <c:pt idx="2">
                  <c:v>7.9012370370370372E-2</c:v>
                </c:pt>
                <c:pt idx="3">
                  <c:v>-9.3821576800421608E-2</c:v>
                </c:pt>
                <c:pt idx="4">
                  <c:v>-5.050505305581076E-2</c:v>
                </c:pt>
                <c:pt idx="5">
                  <c:v>9.0425589916254795E-2</c:v>
                </c:pt>
                <c:pt idx="6">
                  <c:v>-9.5122000000000012E-2</c:v>
                </c:pt>
                <c:pt idx="7">
                  <c:v>5.3908358701259228E-2</c:v>
                </c:pt>
                <c:pt idx="8">
                  <c:v>6.6496243810549582E-2</c:v>
                </c:pt>
                <c:pt idx="9">
                  <c:v>7.1942204509779194E-3</c:v>
                </c:pt>
                <c:pt idx="10">
                  <c:v>0.12619045238095236</c:v>
                </c:pt>
                <c:pt idx="11">
                  <c:v>1.9027526829334618E-2</c:v>
                </c:pt>
                <c:pt idx="12">
                  <c:v>-2.9045684044695364E-2</c:v>
                </c:pt>
                <c:pt idx="13">
                  <c:v>-5.5555514007596438E-2</c:v>
                </c:pt>
                <c:pt idx="14">
                  <c:v>3.8461560215801813E-2</c:v>
                </c:pt>
                <c:pt idx="15">
                  <c:v>-0.10348583427076975</c:v>
                </c:pt>
                <c:pt idx="16">
                  <c:v>1.1907581438270707E-2</c:v>
                </c:pt>
                <c:pt idx="17">
                  <c:v>-7.9250698348960077E-2</c:v>
                </c:pt>
                <c:pt idx="18">
                  <c:v>-0.19014087115284306</c:v>
                </c:pt>
                <c:pt idx="19">
                  <c:v>-0.17487916827308114</c:v>
                </c:pt>
                <c:pt idx="20">
                  <c:v>0.23302102915608791</c:v>
                </c:pt>
                <c:pt idx="21">
                  <c:v>-0.13010446343779675</c:v>
                </c:pt>
                <c:pt idx="22">
                  <c:v>-4.2576455604075664E-2</c:v>
                </c:pt>
                <c:pt idx="23">
                  <c:v>0.1676168820834999</c:v>
                </c:pt>
                <c:pt idx="24">
                  <c:v>8.4635451973810241E-2</c:v>
                </c:pt>
                <c:pt idx="25">
                  <c:v>9.6938745498199266E-2</c:v>
                </c:pt>
                <c:pt idx="26">
                  <c:v>-9.6032779645219779E-2</c:v>
                </c:pt>
                <c:pt idx="27">
                  <c:v>-0.19763924946612429</c:v>
                </c:pt>
                <c:pt idx="28">
                  <c:v>3.3949453036589909E-2</c:v>
                </c:pt>
                <c:pt idx="29">
                  <c:v>-1.021528639182775E-2</c:v>
                </c:pt>
                <c:pt idx="30">
                  <c:v>9.5097681352660501E-2</c:v>
                </c:pt>
                <c:pt idx="31">
                  <c:v>0.1013127600576494</c:v>
                </c:pt>
                <c:pt idx="32">
                  <c:v>0.14272609588245425</c:v>
                </c:pt>
                <c:pt idx="33">
                  <c:v>-7.542121089652884E-2</c:v>
                </c:pt>
                <c:pt idx="34">
                  <c:v>0.14434483656349434</c:v>
                </c:pt>
                <c:pt idx="35">
                  <c:v>6.5722925537843063E-2</c:v>
                </c:pt>
                <c:pt idx="36">
                  <c:v>-4.5066176470586611E-3</c:v>
                </c:pt>
                <c:pt idx="37">
                  <c:v>5.4086274622676164E-2</c:v>
                </c:pt>
                <c:pt idx="38">
                  <c:v>5.4701579805534362E-2</c:v>
                </c:pt>
                <c:pt idx="39">
                  <c:v>0.11423064723531935</c:v>
                </c:pt>
                <c:pt idx="40">
                  <c:v>-7.7322578291110541E-2</c:v>
                </c:pt>
                <c:pt idx="41">
                  <c:v>8.6929287326885804E-2</c:v>
                </c:pt>
                <c:pt idx="42">
                  <c:v>-7.3072440987196841E-2</c:v>
                </c:pt>
                <c:pt idx="43">
                  <c:v>3.724311867398696E-3</c:v>
                </c:pt>
                <c:pt idx="44">
                  <c:v>5.5658835524997029E-3</c:v>
                </c:pt>
                <c:pt idx="45">
                  <c:v>8.4870829948151566E-2</c:v>
                </c:pt>
                <c:pt idx="46">
                  <c:v>-1.5306066338097796E-2</c:v>
                </c:pt>
                <c:pt idx="47">
                  <c:v>-8.9810034737861505E-2</c:v>
                </c:pt>
                <c:pt idx="48">
                  <c:v>2.5300463841450564E-2</c:v>
                </c:pt>
                <c:pt idx="49">
                  <c:v>-2.1180402607846968E-2</c:v>
                </c:pt>
                <c:pt idx="50">
                  <c:v>6.5126473324641151E-3</c:v>
                </c:pt>
                <c:pt idx="51">
                  <c:v>-7.0966395324566127E-3</c:v>
                </c:pt>
                <c:pt idx="52">
                  <c:v>-9.8802186251839581E-3</c:v>
                </c:pt>
                <c:pt idx="53">
                  <c:v>3.8428918829253395E-2</c:v>
                </c:pt>
                <c:pt idx="54">
                  <c:v>5.6021304436720591E-2</c:v>
                </c:pt>
                <c:pt idx="55">
                  <c:v>3.2913454679052993E-3</c:v>
                </c:pt>
                <c:pt idx="56">
                  <c:v>3.2998822848321042E-2</c:v>
                </c:pt>
                <c:pt idx="57">
                  <c:v>8.219727409298232E-3</c:v>
                </c:pt>
                <c:pt idx="58">
                  <c:v>2.5940336743739073E-3</c:v>
                </c:pt>
                <c:pt idx="59">
                  <c:v>-0.13232304320230925</c:v>
                </c:pt>
                <c:pt idx="60">
                  <c:v>0.11650685587844821</c:v>
                </c:pt>
                <c:pt idx="61">
                  <c:v>-1.7168981959900048E-2</c:v>
                </c:pt>
                <c:pt idx="62">
                  <c:v>3.4937888198757705E-2</c:v>
                </c:pt>
                <c:pt idx="63">
                  <c:v>1.4253600900225058E-2</c:v>
                </c:pt>
                <c:pt idx="64">
                  <c:v>2.1449703348753513E-2</c:v>
                </c:pt>
                <c:pt idx="65">
                  <c:v>5.8291036991635278E-2</c:v>
                </c:pt>
                <c:pt idx="66">
                  <c:v>-8.5186436626521436E-2</c:v>
                </c:pt>
                <c:pt idx="67">
                  <c:v>-7.236348167539268E-2</c:v>
                </c:pt>
                <c:pt idx="68">
                  <c:v>7.1759663943566601E-2</c:v>
                </c:pt>
                <c:pt idx="69">
                  <c:v>1.7303028674178315E-2</c:v>
                </c:pt>
                <c:pt idx="70">
                  <c:v>-4.3261231281198062E-2</c:v>
                </c:pt>
                <c:pt idx="71">
                  <c:v>-0.17719802898550724</c:v>
                </c:pt>
                <c:pt idx="72">
                  <c:v>-8.7599901944579547E-2</c:v>
                </c:pt>
                <c:pt idx="73">
                  <c:v>7.4646129968912761E-2</c:v>
                </c:pt>
                <c:pt idx="74">
                  <c:v>0.10850297005988016</c:v>
                </c:pt>
                <c:pt idx="75">
                  <c:v>6.2662274474120832E-3</c:v>
                </c:pt>
                <c:pt idx="76">
                  <c:v>-8.9757375993128566E-2</c:v>
                </c:pt>
                <c:pt idx="77">
                  <c:v>3.3498514590670235E-2</c:v>
                </c:pt>
                <c:pt idx="78">
                  <c:v>8.9705567457074406E-2</c:v>
                </c:pt>
                <c:pt idx="79">
                  <c:v>-1.0682906967620155E-2</c:v>
                </c:pt>
                <c:pt idx="80">
                  <c:v>4.06521702307856E-2</c:v>
                </c:pt>
                <c:pt idx="81">
                  <c:v>0.14730410387368859</c:v>
                </c:pt>
                <c:pt idx="82">
                  <c:v>5.3910286467641122E-2</c:v>
                </c:pt>
                <c:pt idx="83">
                  <c:v>-6.0575433282853766E-2</c:v>
                </c:pt>
                <c:pt idx="84">
                  <c:v>7.1287817614622315E-2</c:v>
                </c:pt>
                <c:pt idx="85">
                  <c:v>1.671793986427209E-4</c:v>
                </c:pt>
                <c:pt idx="86">
                  <c:v>-1.1701788699431634E-2</c:v>
                </c:pt>
                <c:pt idx="87">
                  <c:v>2.4018978755395388E-2</c:v>
                </c:pt>
                <c:pt idx="88">
                  <c:v>0.10472408152091056</c:v>
                </c:pt>
                <c:pt idx="89">
                  <c:v>2.3474881435775082E-2</c:v>
                </c:pt>
                <c:pt idx="90">
                  <c:v>-6.1358366458364134E-3</c:v>
                </c:pt>
                <c:pt idx="91">
                  <c:v>6.923414771768549E-2</c:v>
                </c:pt>
                <c:pt idx="92">
                  <c:v>1.0448199352438806E-2</c:v>
                </c:pt>
                <c:pt idx="93">
                  <c:v>2.7210884353741496E-2</c:v>
                </c:pt>
                <c:pt idx="94">
                  <c:v>-1.4437033112582771E-2</c:v>
                </c:pt>
                <c:pt idx="95">
                  <c:v>5.4696932955412766E-2</c:v>
                </c:pt>
                <c:pt idx="96">
                  <c:v>-3.8098940949326886E-2</c:v>
                </c:pt>
                <c:pt idx="97">
                  <c:v>-0.10584180966596396</c:v>
                </c:pt>
                <c:pt idx="98">
                  <c:v>1.1407362962963016E-2</c:v>
                </c:pt>
                <c:pt idx="99">
                  <c:v>-2.314332897949295E-2</c:v>
                </c:pt>
                <c:pt idx="100">
                  <c:v>3.448732840043997E-3</c:v>
                </c:pt>
                <c:pt idx="101">
                  <c:v>7.4267799589593467E-2</c:v>
                </c:pt>
                <c:pt idx="102">
                  <c:v>-9.0416053559828694E-3</c:v>
                </c:pt>
                <c:pt idx="103">
                  <c:v>7.0185291133781332E-3</c:v>
                </c:pt>
                <c:pt idx="104">
                  <c:v>-8.7538321369900279E-2</c:v>
                </c:pt>
                <c:pt idx="105">
                  <c:v>-1.0235227776278954E-2</c:v>
                </c:pt>
                <c:pt idx="106">
                  <c:v>-0.19648093538384115</c:v>
                </c:pt>
                <c:pt idx="107">
                  <c:v>0.23818666465258032</c:v>
                </c:pt>
                <c:pt idx="108">
                  <c:v>-7.446463038263457E-3</c:v>
                </c:pt>
                <c:pt idx="109">
                  <c:v>-2.7508580806501929E-2</c:v>
                </c:pt>
                <c:pt idx="110">
                  <c:v>0.13629051532802117</c:v>
                </c:pt>
                <c:pt idx="111">
                  <c:v>-0.12093345633380997</c:v>
                </c:pt>
                <c:pt idx="112">
                  <c:v>0.12678997178471535</c:v>
                </c:pt>
                <c:pt idx="113">
                  <c:v>1.6136013367642588E-2</c:v>
                </c:pt>
                <c:pt idx="114">
                  <c:v>-9.5699910303546382E-2</c:v>
                </c:pt>
                <c:pt idx="115">
                  <c:v>7.350433794885268E-2</c:v>
                </c:pt>
                <c:pt idx="116">
                  <c:v>4.0243180653063731E-2</c:v>
                </c:pt>
                <c:pt idx="117">
                  <c:v>4.536601662446401E-2</c:v>
                </c:pt>
                <c:pt idx="118">
                  <c:v>6.3498346771897848E-2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E8-467A-B24F-00C8C55E3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266767"/>
        <c:axId val="1960269167"/>
      </c:lineChart>
      <c:dateAx>
        <c:axId val="196026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69167"/>
        <c:crosses val="autoZero"/>
        <c:auto val="1"/>
        <c:lblOffset val="100"/>
        <c:baseTimeUnit val="months"/>
      </c:dateAx>
      <c:valAx>
        <c:axId val="196026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Stock</a:t>
                </a:r>
                <a:r>
                  <a:rPr lang="en-GB" baseline="0"/>
                  <a:t> Price (USD)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6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Stock</a:t>
            </a:r>
            <a:r>
              <a:rPr lang="en-GB" baseline="0"/>
              <a:t> Price of Companies Over Tracked Time: 01-01-10 to 01-01-20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Price and Returns'!$B$1</c:f>
              <c:strCache>
                <c:ptCount val="1"/>
                <c:pt idx="0">
                  <c:v>LMT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 and Returns'!$A$2:$A$121</c:f>
              <c:numCache>
                <c:formatCode>m/d/yyyy</c:formatCode>
                <c:ptCount val="12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</c:numCache>
            </c:numRef>
          </c:cat>
          <c:val>
            <c:numRef>
              <c:f>'Stock Price and Returns'!$B$2:$B$121</c:f>
              <c:numCache>
                <c:formatCode>General</c:formatCode>
                <c:ptCount val="120"/>
                <c:pt idx="0">
                  <c:v>74.519997000000004</c:v>
                </c:pt>
                <c:pt idx="1">
                  <c:v>77.760002</c:v>
                </c:pt>
                <c:pt idx="2">
                  <c:v>83.220000999999996</c:v>
                </c:pt>
                <c:pt idx="3">
                  <c:v>84.889999000000003</c:v>
                </c:pt>
                <c:pt idx="4">
                  <c:v>79.919998000000007</c:v>
                </c:pt>
                <c:pt idx="5">
                  <c:v>74.5</c:v>
                </c:pt>
                <c:pt idx="6">
                  <c:v>75.150002000000001</c:v>
                </c:pt>
                <c:pt idx="7">
                  <c:v>69.519997000000004</c:v>
                </c:pt>
                <c:pt idx="8">
                  <c:v>71.279999000000004</c:v>
                </c:pt>
                <c:pt idx="9">
                  <c:v>71.290001000000004</c:v>
                </c:pt>
                <c:pt idx="10">
                  <c:v>68.040001000000004</c:v>
                </c:pt>
                <c:pt idx="11">
                  <c:v>69.910004000000001</c:v>
                </c:pt>
                <c:pt idx="12">
                  <c:v>79.599997999999999</c:v>
                </c:pt>
                <c:pt idx="13">
                  <c:v>79.160004000000001</c:v>
                </c:pt>
                <c:pt idx="14">
                  <c:v>80.400002000000001</c:v>
                </c:pt>
                <c:pt idx="15">
                  <c:v>79.25</c:v>
                </c:pt>
                <c:pt idx="16">
                  <c:v>77.900002000000001</c:v>
                </c:pt>
                <c:pt idx="17">
                  <c:v>80.970000999999996</c:v>
                </c:pt>
                <c:pt idx="18">
                  <c:v>75.730002999999996</c:v>
                </c:pt>
                <c:pt idx="19">
                  <c:v>74.190002000000007</c:v>
                </c:pt>
                <c:pt idx="20">
                  <c:v>72.639999000000003</c:v>
                </c:pt>
                <c:pt idx="21">
                  <c:v>75.900002000000001</c:v>
                </c:pt>
                <c:pt idx="22">
                  <c:v>78.150002000000001</c:v>
                </c:pt>
                <c:pt idx="23">
                  <c:v>80.900002000000001</c:v>
                </c:pt>
                <c:pt idx="24">
                  <c:v>82.32</c:v>
                </c:pt>
                <c:pt idx="25">
                  <c:v>88.410004000000001</c:v>
                </c:pt>
                <c:pt idx="26">
                  <c:v>89.860000999999997</c:v>
                </c:pt>
                <c:pt idx="27">
                  <c:v>90.540001000000004</c:v>
                </c:pt>
                <c:pt idx="28">
                  <c:v>82.800003000000004</c:v>
                </c:pt>
                <c:pt idx="29">
                  <c:v>87.080001999999993</c:v>
                </c:pt>
                <c:pt idx="30">
                  <c:v>89.269997000000004</c:v>
                </c:pt>
                <c:pt idx="31">
                  <c:v>91.139999000000003</c:v>
                </c:pt>
                <c:pt idx="32">
                  <c:v>93.379997000000003</c:v>
                </c:pt>
                <c:pt idx="33">
                  <c:v>93.669998000000007</c:v>
                </c:pt>
                <c:pt idx="34">
                  <c:v>93.300003000000004</c:v>
                </c:pt>
                <c:pt idx="35">
                  <c:v>92.290001000000004</c:v>
                </c:pt>
                <c:pt idx="36">
                  <c:v>86.870002999999997</c:v>
                </c:pt>
                <c:pt idx="37">
                  <c:v>88</c:v>
                </c:pt>
                <c:pt idx="38">
                  <c:v>96.519997000000004</c:v>
                </c:pt>
                <c:pt idx="39">
                  <c:v>99.089995999999999</c:v>
                </c:pt>
                <c:pt idx="40">
                  <c:v>105.83000199999999</c:v>
                </c:pt>
                <c:pt idx="41">
                  <c:v>108.459999</c:v>
                </c:pt>
                <c:pt idx="42">
                  <c:v>120.120003</c:v>
                </c:pt>
                <c:pt idx="43">
                  <c:v>122.41999800000001</c:v>
                </c:pt>
                <c:pt idx="44">
                  <c:v>127.550003</c:v>
                </c:pt>
                <c:pt idx="45">
                  <c:v>133.33999600000001</c:v>
                </c:pt>
                <c:pt idx="46">
                  <c:v>141.66999799999999</c:v>
                </c:pt>
                <c:pt idx="47">
                  <c:v>148.66000399999999</c:v>
                </c:pt>
                <c:pt idx="48">
                  <c:v>150.91000399999999</c:v>
                </c:pt>
                <c:pt idx="49">
                  <c:v>162.300003</c:v>
                </c:pt>
                <c:pt idx="50">
                  <c:v>163.240005</c:v>
                </c:pt>
                <c:pt idx="51">
                  <c:v>164.13999899999999</c:v>
                </c:pt>
                <c:pt idx="52">
                  <c:v>163.64999399999999</c:v>
                </c:pt>
                <c:pt idx="53">
                  <c:v>160.729996</c:v>
                </c:pt>
                <c:pt idx="54">
                  <c:v>166.970001</c:v>
                </c:pt>
                <c:pt idx="55">
                  <c:v>174</c:v>
                </c:pt>
                <c:pt idx="56">
                  <c:v>182.779999</c:v>
                </c:pt>
                <c:pt idx="57">
                  <c:v>190.570007</c:v>
                </c:pt>
                <c:pt idx="58">
                  <c:v>191.55999800000001</c:v>
                </c:pt>
                <c:pt idx="59">
                  <c:v>192.570007</c:v>
                </c:pt>
                <c:pt idx="60">
                  <c:v>188.36999499999999</c:v>
                </c:pt>
                <c:pt idx="61">
                  <c:v>200.050003</c:v>
                </c:pt>
                <c:pt idx="62">
                  <c:v>202.96000699999999</c:v>
                </c:pt>
                <c:pt idx="63">
                  <c:v>186.60000600000001</c:v>
                </c:pt>
                <c:pt idx="64">
                  <c:v>188.199997</c:v>
                </c:pt>
                <c:pt idx="65">
                  <c:v>185.89999399999999</c:v>
                </c:pt>
                <c:pt idx="66">
                  <c:v>207.10000600000001</c:v>
                </c:pt>
                <c:pt idx="67">
                  <c:v>201.179993</c:v>
                </c:pt>
                <c:pt idx="68">
                  <c:v>207.30999800000001</c:v>
                </c:pt>
                <c:pt idx="69">
                  <c:v>219.83000200000001</c:v>
                </c:pt>
                <c:pt idx="70">
                  <c:v>219.16000399999999</c:v>
                </c:pt>
                <c:pt idx="71">
                  <c:v>217.14999399999999</c:v>
                </c:pt>
                <c:pt idx="72">
                  <c:v>211</c:v>
                </c:pt>
                <c:pt idx="73">
                  <c:v>215.78999300000001</c:v>
                </c:pt>
                <c:pt idx="74">
                  <c:v>221.5</c:v>
                </c:pt>
                <c:pt idx="75">
                  <c:v>232.38000500000001</c:v>
                </c:pt>
                <c:pt idx="76">
                  <c:v>236.229996</c:v>
                </c:pt>
                <c:pt idx="77">
                  <c:v>248.16999799999999</c:v>
                </c:pt>
                <c:pt idx="78">
                  <c:v>252.729996</c:v>
                </c:pt>
                <c:pt idx="79">
                  <c:v>242.970001</c:v>
                </c:pt>
                <c:pt idx="80">
                  <c:v>239.720001</c:v>
                </c:pt>
                <c:pt idx="81">
                  <c:v>246.38000500000001</c:v>
                </c:pt>
                <c:pt idx="82">
                  <c:v>265.25</c:v>
                </c:pt>
                <c:pt idx="83">
                  <c:v>249.94000199999999</c:v>
                </c:pt>
                <c:pt idx="84">
                  <c:v>251.33000200000001</c:v>
                </c:pt>
                <c:pt idx="85">
                  <c:v>266.57998700000002</c:v>
                </c:pt>
                <c:pt idx="86">
                  <c:v>267.60000600000001</c:v>
                </c:pt>
                <c:pt idx="87">
                  <c:v>269.45001200000002</c:v>
                </c:pt>
                <c:pt idx="88">
                  <c:v>281.13000499999998</c:v>
                </c:pt>
                <c:pt idx="89">
                  <c:v>277.60998499999999</c:v>
                </c:pt>
                <c:pt idx="90">
                  <c:v>292.13000499999998</c:v>
                </c:pt>
                <c:pt idx="91">
                  <c:v>305.39001500000001</c:v>
                </c:pt>
                <c:pt idx="92">
                  <c:v>310.290009</c:v>
                </c:pt>
                <c:pt idx="93">
                  <c:v>308.16000400000001</c:v>
                </c:pt>
                <c:pt idx="94">
                  <c:v>319.11999500000002</c:v>
                </c:pt>
                <c:pt idx="95">
                  <c:v>321.04998799999998</c:v>
                </c:pt>
                <c:pt idx="96">
                  <c:v>354.85000600000001</c:v>
                </c:pt>
                <c:pt idx="97">
                  <c:v>352.44000199999999</c:v>
                </c:pt>
                <c:pt idx="98">
                  <c:v>337.92999300000002</c:v>
                </c:pt>
                <c:pt idx="99">
                  <c:v>320.83999599999999</c:v>
                </c:pt>
                <c:pt idx="100">
                  <c:v>314.540009</c:v>
                </c:pt>
                <c:pt idx="101">
                  <c:v>295.42999300000002</c:v>
                </c:pt>
                <c:pt idx="102">
                  <c:v>326.10000600000001</c:v>
                </c:pt>
                <c:pt idx="103">
                  <c:v>320.41000400000001</c:v>
                </c:pt>
                <c:pt idx="104">
                  <c:v>345.959991</c:v>
                </c:pt>
                <c:pt idx="105">
                  <c:v>293.85000600000001</c:v>
                </c:pt>
                <c:pt idx="106">
                  <c:v>300.42999300000002</c:v>
                </c:pt>
                <c:pt idx="107">
                  <c:v>261.83999599999999</c:v>
                </c:pt>
                <c:pt idx="108">
                  <c:v>289.69000199999999</c:v>
                </c:pt>
                <c:pt idx="109">
                  <c:v>309.41000400000001</c:v>
                </c:pt>
                <c:pt idx="110">
                  <c:v>300.16000400000001</c:v>
                </c:pt>
                <c:pt idx="111">
                  <c:v>333.32998700000002</c:v>
                </c:pt>
                <c:pt idx="112">
                  <c:v>338.540009</c:v>
                </c:pt>
                <c:pt idx="113">
                  <c:v>363.540009</c:v>
                </c:pt>
                <c:pt idx="114">
                  <c:v>362.17001299999998</c:v>
                </c:pt>
                <c:pt idx="115">
                  <c:v>384.10998499999999</c:v>
                </c:pt>
                <c:pt idx="116">
                  <c:v>390.05999800000001</c:v>
                </c:pt>
                <c:pt idx="117">
                  <c:v>376.67999300000002</c:v>
                </c:pt>
                <c:pt idx="118">
                  <c:v>391.02999899999998</c:v>
                </c:pt>
                <c:pt idx="119">
                  <c:v>389.38000499999998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6-4354-978B-C9D4D6BB48FA}"/>
            </c:ext>
          </c:extLst>
        </c:ser>
        <c:ser>
          <c:idx val="1"/>
          <c:order val="1"/>
          <c:tx>
            <c:strRef>
              <c:f>'Stock Price and Returns'!$C$1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'Stock Price and Returns'!$A$2:$A$121</c:f>
              <c:numCache>
                <c:formatCode>m/d/yyyy</c:formatCode>
                <c:ptCount val="12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</c:numCache>
            </c:numRef>
          </c:cat>
          <c:val>
            <c:numRef>
              <c:f>'Stock Price and Returns'!$C$2:$C$121</c:f>
              <c:numCache>
                <c:formatCode>General</c:formatCode>
                <c:ptCount val="120"/>
                <c:pt idx="0">
                  <c:v>28.18</c:v>
                </c:pt>
                <c:pt idx="1">
                  <c:v>28.67</c:v>
                </c:pt>
                <c:pt idx="2">
                  <c:v>29.290001</c:v>
                </c:pt>
                <c:pt idx="3">
                  <c:v>30.540001</c:v>
                </c:pt>
                <c:pt idx="4">
                  <c:v>25.799999</c:v>
                </c:pt>
                <c:pt idx="5">
                  <c:v>23.01</c:v>
                </c:pt>
                <c:pt idx="6">
                  <c:v>25.809999000000001</c:v>
                </c:pt>
                <c:pt idx="7">
                  <c:v>23.469999000000001</c:v>
                </c:pt>
                <c:pt idx="8">
                  <c:v>24.49</c:v>
                </c:pt>
                <c:pt idx="9">
                  <c:v>26.67</c:v>
                </c:pt>
                <c:pt idx="10">
                  <c:v>25.26</c:v>
                </c:pt>
                <c:pt idx="11">
                  <c:v>27.91</c:v>
                </c:pt>
                <c:pt idx="12">
                  <c:v>27.73</c:v>
                </c:pt>
                <c:pt idx="13">
                  <c:v>26.58</c:v>
                </c:pt>
                <c:pt idx="14">
                  <c:v>25.389999</c:v>
                </c:pt>
                <c:pt idx="15">
                  <c:v>25.92</c:v>
                </c:pt>
                <c:pt idx="16">
                  <c:v>25.01</c:v>
                </c:pt>
                <c:pt idx="17">
                  <c:v>26</c:v>
                </c:pt>
                <c:pt idx="18">
                  <c:v>27.4</c:v>
                </c:pt>
                <c:pt idx="19">
                  <c:v>26.6</c:v>
                </c:pt>
                <c:pt idx="20">
                  <c:v>24.889999</c:v>
                </c:pt>
                <c:pt idx="21">
                  <c:v>26.629999000000002</c:v>
                </c:pt>
                <c:pt idx="22">
                  <c:v>25.58</c:v>
                </c:pt>
                <c:pt idx="23">
                  <c:v>25.959999</c:v>
                </c:pt>
                <c:pt idx="24">
                  <c:v>29.530000999999999</c:v>
                </c:pt>
                <c:pt idx="25">
                  <c:v>31.74</c:v>
                </c:pt>
                <c:pt idx="26">
                  <c:v>32.259998000000003</c:v>
                </c:pt>
                <c:pt idx="27">
                  <c:v>32.020000000000003</c:v>
                </c:pt>
                <c:pt idx="28">
                  <c:v>29.190000999999999</c:v>
                </c:pt>
                <c:pt idx="29">
                  <c:v>30.59</c:v>
                </c:pt>
                <c:pt idx="30">
                  <c:v>29.469999000000001</c:v>
                </c:pt>
                <c:pt idx="31">
                  <c:v>30.82</c:v>
                </c:pt>
                <c:pt idx="32">
                  <c:v>29.76</c:v>
                </c:pt>
                <c:pt idx="33">
                  <c:v>28.540001</c:v>
                </c:pt>
                <c:pt idx="34">
                  <c:v>26.620000999999998</c:v>
                </c:pt>
                <c:pt idx="35">
                  <c:v>26.709999</c:v>
                </c:pt>
                <c:pt idx="36">
                  <c:v>27.450001</c:v>
                </c:pt>
                <c:pt idx="37">
                  <c:v>27.799999</c:v>
                </c:pt>
                <c:pt idx="38">
                  <c:v>28.610001</c:v>
                </c:pt>
                <c:pt idx="39">
                  <c:v>33.099997999999999</c:v>
                </c:pt>
                <c:pt idx="40">
                  <c:v>34.900002000000001</c:v>
                </c:pt>
                <c:pt idx="41">
                  <c:v>34.540000999999997</c:v>
                </c:pt>
                <c:pt idx="42">
                  <c:v>31.84</c:v>
                </c:pt>
                <c:pt idx="43">
                  <c:v>33.400002000000001</c:v>
                </c:pt>
                <c:pt idx="44">
                  <c:v>33.279998999999997</c:v>
                </c:pt>
                <c:pt idx="45">
                  <c:v>35.409999999999997</c:v>
                </c:pt>
                <c:pt idx="46">
                  <c:v>38.130001</c:v>
                </c:pt>
                <c:pt idx="47">
                  <c:v>37.409999999999997</c:v>
                </c:pt>
                <c:pt idx="48">
                  <c:v>37.840000000000003</c:v>
                </c:pt>
                <c:pt idx="49">
                  <c:v>38.310001</c:v>
                </c:pt>
                <c:pt idx="50">
                  <c:v>40.990001999999997</c:v>
                </c:pt>
                <c:pt idx="51">
                  <c:v>40.400002000000001</c:v>
                </c:pt>
                <c:pt idx="52">
                  <c:v>40.939999</c:v>
                </c:pt>
                <c:pt idx="53">
                  <c:v>41.700001</c:v>
                </c:pt>
                <c:pt idx="54">
                  <c:v>43.16</c:v>
                </c:pt>
                <c:pt idx="55">
                  <c:v>45.43</c:v>
                </c:pt>
                <c:pt idx="56">
                  <c:v>46.360000999999997</c:v>
                </c:pt>
                <c:pt idx="57">
                  <c:v>46.950001</c:v>
                </c:pt>
                <c:pt idx="58">
                  <c:v>47.810001</c:v>
                </c:pt>
                <c:pt idx="59">
                  <c:v>46.450001</c:v>
                </c:pt>
                <c:pt idx="60">
                  <c:v>40.400002000000001</c:v>
                </c:pt>
                <c:pt idx="61">
                  <c:v>43.849997999999999</c:v>
                </c:pt>
                <c:pt idx="62">
                  <c:v>40.659999999999997</c:v>
                </c:pt>
                <c:pt idx="63">
                  <c:v>48.639999000000003</c:v>
                </c:pt>
                <c:pt idx="64">
                  <c:v>46.860000999999997</c:v>
                </c:pt>
                <c:pt idx="65">
                  <c:v>44.150002000000001</c:v>
                </c:pt>
                <c:pt idx="66">
                  <c:v>46.700001</c:v>
                </c:pt>
                <c:pt idx="67">
                  <c:v>43.52</c:v>
                </c:pt>
                <c:pt idx="68">
                  <c:v>44.259998000000003</c:v>
                </c:pt>
                <c:pt idx="69">
                  <c:v>52.639999000000003</c:v>
                </c:pt>
                <c:pt idx="70">
                  <c:v>54.349997999999999</c:v>
                </c:pt>
                <c:pt idx="71">
                  <c:v>55.48</c:v>
                </c:pt>
                <c:pt idx="72">
                  <c:v>55.09</c:v>
                </c:pt>
                <c:pt idx="73">
                  <c:v>50.880001</c:v>
                </c:pt>
                <c:pt idx="74">
                  <c:v>55.23</c:v>
                </c:pt>
                <c:pt idx="75">
                  <c:v>49.869999</c:v>
                </c:pt>
                <c:pt idx="76">
                  <c:v>53</c:v>
                </c:pt>
                <c:pt idx="77">
                  <c:v>51.169998</c:v>
                </c:pt>
                <c:pt idx="78">
                  <c:v>56.68</c:v>
                </c:pt>
                <c:pt idx="79">
                  <c:v>57.459999000000003</c:v>
                </c:pt>
                <c:pt idx="80">
                  <c:v>57.599997999999999</c:v>
                </c:pt>
                <c:pt idx="81">
                  <c:v>59.919998</c:v>
                </c:pt>
                <c:pt idx="82">
                  <c:v>60.259998000000003</c:v>
                </c:pt>
                <c:pt idx="83">
                  <c:v>62.139999000000003</c:v>
                </c:pt>
                <c:pt idx="84">
                  <c:v>64.650002000000001</c:v>
                </c:pt>
                <c:pt idx="85">
                  <c:v>63.98</c:v>
                </c:pt>
                <c:pt idx="86">
                  <c:v>65.860000999999997</c:v>
                </c:pt>
                <c:pt idx="87">
                  <c:v>68.459998999999996</c:v>
                </c:pt>
                <c:pt idx="88">
                  <c:v>69.839995999999999</c:v>
                </c:pt>
                <c:pt idx="89">
                  <c:v>68.930000000000007</c:v>
                </c:pt>
                <c:pt idx="90">
                  <c:v>72.699996999999996</c:v>
                </c:pt>
                <c:pt idx="91">
                  <c:v>74.769997000000004</c:v>
                </c:pt>
                <c:pt idx="92">
                  <c:v>74.489998</c:v>
                </c:pt>
                <c:pt idx="93">
                  <c:v>83.18</c:v>
                </c:pt>
                <c:pt idx="94">
                  <c:v>84.169998000000007</c:v>
                </c:pt>
                <c:pt idx="95">
                  <c:v>85.540001000000004</c:v>
                </c:pt>
                <c:pt idx="96">
                  <c:v>95.010002</c:v>
                </c:pt>
                <c:pt idx="97">
                  <c:v>93.769997000000004</c:v>
                </c:pt>
                <c:pt idx="98">
                  <c:v>91.269997000000004</c:v>
                </c:pt>
                <c:pt idx="99">
                  <c:v>93.519997000000004</c:v>
                </c:pt>
                <c:pt idx="100">
                  <c:v>98.839995999999999</c:v>
                </c:pt>
                <c:pt idx="101">
                  <c:v>98.610000999999997</c:v>
                </c:pt>
                <c:pt idx="102">
                  <c:v>106.08000199999999</c:v>
                </c:pt>
                <c:pt idx="103">
                  <c:v>112.33000199999999</c:v>
                </c:pt>
                <c:pt idx="104">
                  <c:v>114.370003</c:v>
                </c:pt>
                <c:pt idx="105">
                  <c:v>106.80999799999999</c:v>
                </c:pt>
                <c:pt idx="106">
                  <c:v>110.889999</c:v>
                </c:pt>
                <c:pt idx="107">
                  <c:v>101.57</c:v>
                </c:pt>
                <c:pt idx="108">
                  <c:v>104.43</c:v>
                </c:pt>
                <c:pt idx="109">
                  <c:v>112.029999</c:v>
                </c:pt>
                <c:pt idx="110">
                  <c:v>117.94000200000001</c:v>
                </c:pt>
                <c:pt idx="111">
                  <c:v>130.60000600000001</c:v>
                </c:pt>
                <c:pt idx="112">
                  <c:v>123.68</c:v>
                </c:pt>
                <c:pt idx="113">
                  <c:v>133.96000699999999</c:v>
                </c:pt>
                <c:pt idx="114">
                  <c:v>136.270004</c:v>
                </c:pt>
                <c:pt idx="115">
                  <c:v>137.86000100000001</c:v>
                </c:pt>
                <c:pt idx="116">
                  <c:v>139.029999</c:v>
                </c:pt>
                <c:pt idx="117">
                  <c:v>143.36999499999999</c:v>
                </c:pt>
                <c:pt idx="118">
                  <c:v>151.38000500000001</c:v>
                </c:pt>
                <c:pt idx="119">
                  <c:v>157.699997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6-4354-978B-C9D4D6BB48FA}"/>
            </c:ext>
          </c:extLst>
        </c:ser>
        <c:ser>
          <c:idx val="2"/>
          <c:order val="2"/>
          <c:tx>
            <c:strRef>
              <c:f>'Stock Price and Returns'!$D$1</c:f>
              <c:strCache>
                <c:ptCount val="1"/>
                <c:pt idx="0">
                  <c:v>APPL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'Stock Price and Returns'!$A$2:$A$121</c:f>
              <c:numCache>
                <c:formatCode>m/d/yyyy</c:formatCode>
                <c:ptCount val="12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</c:numCache>
            </c:numRef>
          </c:cat>
          <c:val>
            <c:numRef>
              <c:f>'Stock Price and Returns'!$D$2:$D$121</c:f>
              <c:numCache>
                <c:formatCode>General</c:formatCode>
                <c:ptCount val="120"/>
                <c:pt idx="0">
                  <c:v>6.859286</c:v>
                </c:pt>
                <c:pt idx="1">
                  <c:v>7.3078570000000003</c:v>
                </c:pt>
                <c:pt idx="2">
                  <c:v>8.3928569999999993</c:v>
                </c:pt>
                <c:pt idx="3">
                  <c:v>9.324643</c:v>
                </c:pt>
                <c:pt idx="4">
                  <c:v>9.1742860000000004</c:v>
                </c:pt>
                <c:pt idx="5">
                  <c:v>8.9832140000000003</c:v>
                </c:pt>
                <c:pt idx="6">
                  <c:v>9.1875</c:v>
                </c:pt>
                <c:pt idx="7">
                  <c:v>8.6821429999999999</c:v>
                </c:pt>
                <c:pt idx="8">
                  <c:v>10.133929</c:v>
                </c:pt>
                <c:pt idx="9">
                  <c:v>10.749286</c:v>
                </c:pt>
                <c:pt idx="10">
                  <c:v>11.112500000000001</c:v>
                </c:pt>
                <c:pt idx="11">
                  <c:v>11.52</c:v>
                </c:pt>
                <c:pt idx="12">
                  <c:v>12.118570999999999</c:v>
                </c:pt>
                <c:pt idx="13">
                  <c:v>12.614642999999999</c:v>
                </c:pt>
                <c:pt idx="14">
                  <c:v>12.446785999999999</c:v>
                </c:pt>
                <c:pt idx="15">
                  <c:v>12.504643</c:v>
                </c:pt>
                <c:pt idx="16">
                  <c:v>12.422499999999999</c:v>
                </c:pt>
                <c:pt idx="17">
                  <c:v>11.988213999999999</c:v>
                </c:pt>
                <c:pt idx="18">
                  <c:v>13.945714000000001</c:v>
                </c:pt>
                <c:pt idx="19">
                  <c:v>13.743929</c:v>
                </c:pt>
                <c:pt idx="20">
                  <c:v>13.618570999999999</c:v>
                </c:pt>
                <c:pt idx="21">
                  <c:v>14.456429</c:v>
                </c:pt>
                <c:pt idx="22">
                  <c:v>13.65</c:v>
                </c:pt>
                <c:pt idx="23">
                  <c:v>14.464286</c:v>
                </c:pt>
                <c:pt idx="24">
                  <c:v>16.302855999999998</c:v>
                </c:pt>
                <c:pt idx="25">
                  <c:v>19.372855999999999</c:v>
                </c:pt>
                <c:pt idx="26">
                  <c:v>21.412500000000001</c:v>
                </c:pt>
                <c:pt idx="27">
                  <c:v>20.856428000000001</c:v>
                </c:pt>
                <c:pt idx="28">
                  <c:v>20.633215</c:v>
                </c:pt>
                <c:pt idx="29">
                  <c:v>20.857143000000001</c:v>
                </c:pt>
                <c:pt idx="30">
                  <c:v>21.812857000000001</c:v>
                </c:pt>
                <c:pt idx="31">
                  <c:v>23.758572000000001</c:v>
                </c:pt>
                <c:pt idx="32">
                  <c:v>23.825001</c:v>
                </c:pt>
                <c:pt idx="33">
                  <c:v>21.261429</c:v>
                </c:pt>
                <c:pt idx="34">
                  <c:v>20.902857000000001</c:v>
                </c:pt>
                <c:pt idx="35">
                  <c:v>19.006070999999999</c:v>
                </c:pt>
                <c:pt idx="36">
                  <c:v>16.267499999999998</c:v>
                </c:pt>
                <c:pt idx="37">
                  <c:v>15.764286</c:v>
                </c:pt>
                <c:pt idx="38">
                  <c:v>15.809286</c:v>
                </c:pt>
                <c:pt idx="39">
                  <c:v>15.813571</c:v>
                </c:pt>
                <c:pt idx="40">
                  <c:v>16.061786999999999</c:v>
                </c:pt>
                <c:pt idx="41">
                  <c:v>14.161785999999999</c:v>
                </c:pt>
                <c:pt idx="42">
                  <c:v>16.161784999999998</c:v>
                </c:pt>
                <c:pt idx="43">
                  <c:v>17.400715000000002</c:v>
                </c:pt>
                <c:pt idx="44">
                  <c:v>17.026786999999999</c:v>
                </c:pt>
                <c:pt idx="45">
                  <c:v>18.667856</c:v>
                </c:pt>
                <c:pt idx="46">
                  <c:v>19.859643999999999</c:v>
                </c:pt>
                <c:pt idx="47">
                  <c:v>20.036428000000001</c:v>
                </c:pt>
                <c:pt idx="48">
                  <c:v>17.878571000000001</c:v>
                </c:pt>
                <c:pt idx="49">
                  <c:v>18.794287000000001</c:v>
                </c:pt>
                <c:pt idx="50">
                  <c:v>19.169287000000001</c:v>
                </c:pt>
                <c:pt idx="51">
                  <c:v>21.074642000000001</c:v>
                </c:pt>
                <c:pt idx="52">
                  <c:v>22.607143000000001</c:v>
                </c:pt>
                <c:pt idx="53">
                  <c:v>23.232500000000002</c:v>
                </c:pt>
                <c:pt idx="54">
                  <c:v>23.9</c:v>
                </c:pt>
                <c:pt idx="55">
                  <c:v>25.625</c:v>
                </c:pt>
                <c:pt idx="56">
                  <c:v>25.1875</c:v>
                </c:pt>
                <c:pt idx="57">
                  <c:v>27</c:v>
                </c:pt>
                <c:pt idx="58">
                  <c:v>29.732500000000002</c:v>
                </c:pt>
                <c:pt idx="59">
                  <c:v>27.594999000000001</c:v>
                </c:pt>
                <c:pt idx="60">
                  <c:v>29.290001</c:v>
                </c:pt>
                <c:pt idx="61">
                  <c:v>32.115001999999997</c:v>
                </c:pt>
                <c:pt idx="62">
                  <c:v>31.107500000000002</c:v>
                </c:pt>
                <c:pt idx="63">
                  <c:v>31.287500000000001</c:v>
                </c:pt>
                <c:pt idx="64">
                  <c:v>32.57</c:v>
                </c:pt>
                <c:pt idx="65">
                  <c:v>31.357500000000002</c:v>
                </c:pt>
                <c:pt idx="66">
                  <c:v>30.325001</c:v>
                </c:pt>
                <c:pt idx="67">
                  <c:v>28.190000999999999</c:v>
                </c:pt>
                <c:pt idx="68">
                  <c:v>27.575001</c:v>
                </c:pt>
                <c:pt idx="69">
                  <c:v>29.875</c:v>
                </c:pt>
                <c:pt idx="70">
                  <c:v>29.575001</c:v>
                </c:pt>
                <c:pt idx="71">
                  <c:v>26.315000999999999</c:v>
                </c:pt>
                <c:pt idx="72">
                  <c:v>24.334999</c:v>
                </c:pt>
                <c:pt idx="73">
                  <c:v>24.172501</c:v>
                </c:pt>
                <c:pt idx="74">
                  <c:v>27.247499000000001</c:v>
                </c:pt>
                <c:pt idx="75">
                  <c:v>23.434999000000001</c:v>
                </c:pt>
                <c:pt idx="76">
                  <c:v>24.965</c:v>
                </c:pt>
                <c:pt idx="77">
                  <c:v>23.9</c:v>
                </c:pt>
                <c:pt idx="78">
                  <c:v>26.052499999999998</c:v>
                </c:pt>
                <c:pt idx="79">
                  <c:v>26.524999999999999</c:v>
                </c:pt>
                <c:pt idx="80">
                  <c:v>28.262501</c:v>
                </c:pt>
                <c:pt idx="81">
                  <c:v>28.385000000000002</c:v>
                </c:pt>
                <c:pt idx="82">
                  <c:v>27.629999000000002</c:v>
                </c:pt>
                <c:pt idx="83">
                  <c:v>28.954999999999998</c:v>
                </c:pt>
                <c:pt idx="84">
                  <c:v>30.337499999999999</c:v>
                </c:pt>
                <c:pt idx="85">
                  <c:v>34.247501</c:v>
                </c:pt>
                <c:pt idx="86">
                  <c:v>35.915000999999997</c:v>
                </c:pt>
                <c:pt idx="87">
                  <c:v>35.912497999999999</c:v>
                </c:pt>
                <c:pt idx="88">
                  <c:v>38.189999</c:v>
                </c:pt>
                <c:pt idx="89">
                  <c:v>36.005001</c:v>
                </c:pt>
                <c:pt idx="90">
                  <c:v>37.182499</c:v>
                </c:pt>
                <c:pt idx="91">
                  <c:v>41</c:v>
                </c:pt>
                <c:pt idx="92">
                  <c:v>38.529998999999997</c:v>
                </c:pt>
                <c:pt idx="93">
                  <c:v>42.259998000000003</c:v>
                </c:pt>
                <c:pt idx="94">
                  <c:v>42.962502000000001</c:v>
                </c:pt>
                <c:pt idx="95">
                  <c:v>42.307499</c:v>
                </c:pt>
                <c:pt idx="96">
                  <c:v>41.857498</c:v>
                </c:pt>
                <c:pt idx="97">
                  <c:v>44.529998999999997</c:v>
                </c:pt>
                <c:pt idx="98">
                  <c:v>41.945</c:v>
                </c:pt>
                <c:pt idx="99">
                  <c:v>41.314999</c:v>
                </c:pt>
                <c:pt idx="100">
                  <c:v>46.717498999999997</c:v>
                </c:pt>
                <c:pt idx="101">
                  <c:v>46.277500000000003</c:v>
                </c:pt>
                <c:pt idx="102">
                  <c:v>47.572498000000003</c:v>
                </c:pt>
                <c:pt idx="103">
                  <c:v>56.907501000000003</c:v>
                </c:pt>
                <c:pt idx="104">
                  <c:v>56.435001</c:v>
                </c:pt>
                <c:pt idx="105">
                  <c:v>54.715000000000003</c:v>
                </c:pt>
                <c:pt idx="106">
                  <c:v>44.645000000000003</c:v>
                </c:pt>
                <c:pt idx="107">
                  <c:v>39.435001</c:v>
                </c:pt>
                <c:pt idx="108">
                  <c:v>41.610000999999997</c:v>
                </c:pt>
                <c:pt idx="109">
                  <c:v>43.287497999999999</c:v>
                </c:pt>
                <c:pt idx="110">
                  <c:v>47.487499</c:v>
                </c:pt>
                <c:pt idx="111">
                  <c:v>50.167499999999997</c:v>
                </c:pt>
                <c:pt idx="112">
                  <c:v>43.767502</c:v>
                </c:pt>
                <c:pt idx="113">
                  <c:v>49.48</c:v>
                </c:pt>
                <c:pt idx="114">
                  <c:v>53.259998000000003</c:v>
                </c:pt>
                <c:pt idx="115">
                  <c:v>52.185001</c:v>
                </c:pt>
                <c:pt idx="116">
                  <c:v>55.9925</c:v>
                </c:pt>
                <c:pt idx="117">
                  <c:v>62.189999</c:v>
                </c:pt>
                <c:pt idx="118">
                  <c:v>66.8125</c:v>
                </c:pt>
                <c:pt idx="119">
                  <c:v>73.412497999999999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6-4354-978B-C9D4D6BB48FA}"/>
            </c:ext>
          </c:extLst>
        </c:ser>
        <c:ser>
          <c:idx val="3"/>
          <c:order val="3"/>
          <c:tx>
            <c:strRef>
              <c:f>'Stock Price and Returns'!$E$1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'Stock Price and Returns'!$A$2:$A$121</c:f>
              <c:numCache>
                <c:formatCode>m/d/yyyy</c:formatCode>
                <c:ptCount val="12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</c:numCache>
            </c:numRef>
          </c:cat>
          <c:val>
            <c:numRef>
              <c:f>'Stock Price and Returns'!$E$2:$E$121</c:f>
              <c:numCache>
                <c:formatCode>General</c:formatCode>
                <c:ptCount val="120"/>
                <c:pt idx="0">
                  <c:v>6.2705000000000002</c:v>
                </c:pt>
                <c:pt idx="1">
                  <c:v>5.92</c:v>
                </c:pt>
                <c:pt idx="2">
                  <c:v>6.7885</c:v>
                </c:pt>
                <c:pt idx="3">
                  <c:v>6.8550000000000004</c:v>
                </c:pt>
                <c:pt idx="4">
                  <c:v>6.2729999999999997</c:v>
                </c:pt>
                <c:pt idx="5">
                  <c:v>5.4630000000000001</c:v>
                </c:pt>
                <c:pt idx="6">
                  <c:v>5.8944999999999999</c:v>
                </c:pt>
                <c:pt idx="7">
                  <c:v>6.2415000000000003</c:v>
                </c:pt>
                <c:pt idx="8">
                  <c:v>7.8529999999999998</c:v>
                </c:pt>
                <c:pt idx="9">
                  <c:v>8.2614999999999998</c:v>
                </c:pt>
                <c:pt idx="10">
                  <c:v>8.77</c:v>
                </c:pt>
                <c:pt idx="11">
                  <c:v>9</c:v>
                </c:pt>
                <c:pt idx="12">
                  <c:v>8.4819999999999993</c:v>
                </c:pt>
                <c:pt idx="13">
                  <c:v>8.6645000000000003</c:v>
                </c:pt>
                <c:pt idx="14">
                  <c:v>9.0065000000000008</c:v>
                </c:pt>
                <c:pt idx="15">
                  <c:v>9.7904999999999998</c:v>
                </c:pt>
                <c:pt idx="16">
                  <c:v>9.8345000000000002</c:v>
                </c:pt>
                <c:pt idx="17">
                  <c:v>10.224500000000001</c:v>
                </c:pt>
                <c:pt idx="18">
                  <c:v>11.125999999999999</c:v>
                </c:pt>
                <c:pt idx="19">
                  <c:v>10.7615</c:v>
                </c:pt>
                <c:pt idx="20">
                  <c:v>10.811500000000001</c:v>
                </c:pt>
                <c:pt idx="21">
                  <c:v>10.6755</c:v>
                </c:pt>
                <c:pt idx="22">
                  <c:v>9.6144999999999996</c:v>
                </c:pt>
                <c:pt idx="23">
                  <c:v>8.6549999999999994</c:v>
                </c:pt>
                <c:pt idx="24">
                  <c:v>9.7219999999999995</c:v>
                </c:pt>
                <c:pt idx="25">
                  <c:v>8.9845000000000006</c:v>
                </c:pt>
                <c:pt idx="26">
                  <c:v>10.125500000000001</c:v>
                </c:pt>
                <c:pt idx="27">
                  <c:v>11.595000000000001</c:v>
                </c:pt>
                <c:pt idx="28">
                  <c:v>10.6455</c:v>
                </c:pt>
                <c:pt idx="29">
                  <c:v>11.4175</c:v>
                </c:pt>
                <c:pt idx="30">
                  <c:v>11.664999999999999</c:v>
                </c:pt>
                <c:pt idx="31">
                  <c:v>12.413500000000001</c:v>
                </c:pt>
                <c:pt idx="32">
                  <c:v>12.715999999999999</c:v>
                </c:pt>
                <c:pt idx="33">
                  <c:v>11.644500000000001</c:v>
                </c:pt>
                <c:pt idx="34">
                  <c:v>12.602499999999999</c:v>
                </c:pt>
                <c:pt idx="35">
                  <c:v>12.5435</c:v>
                </c:pt>
                <c:pt idx="36">
                  <c:v>13.275</c:v>
                </c:pt>
                <c:pt idx="37">
                  <c:v>13.2135</c:v>
                </c:pt>
                <c:pt idx="38">
                  <c:v>13.3245</c:v>
                </c:pt>
                <c:pt idx="39">
                  <c:v>12.6905</c:v>
                </c:pt>
                <c:pt idx="40">
                  <c:v>13.46</c:v>
                </c:pt>
                <c:pt idx="41">
                  <c:v>13.884499999999999</c:v>
                </c:pt>
                <c:pt idx="42">
                  <c:v>15.061</c:v>
                </c:pt>
                <c:pt idx="43">
                  <c:v>14.048999999999999</c:v>
                </c:pt>
                <c:pt idx="44">
                  <c:v>15.632</c:v>
                </c:pt>
                <c:pt idx="45">
                  <c:v>18.201499999999999</c:v>
                </c:pt>
                <c:pt idx="46">
                  <c:v>19.681000000000001</c:v>
                </c:pt>
                <c:pt idx="47">
                  <c:v>19.939501</c:v>
                </c:pt>
                <c:pt idx="48">
                  <c:v>17.9345</c:v>
                </c:pt>
                <c:pt idx="49">
                  <c:v>18.105</c:v>
                </c:pt>
                <c:pt idx="50">
                  <c:v>16.818501000000001</c:v>
                </c:pt>
                <c:pt idx="51">
                  <c:v>15.2065</c:v>
                </c:pt>
                <c:pt idx="52">
                  <c:v>15.6275</c:v>
                </c:pt>
                <c:pt idx="53">
                  <c:v>16.239000000000001</c:v>
                </c:pt>
                <c:pt idx="54">
                  <c:v>15.6495</c:v>
                </c:pt>
                <c:pt idx="55">
                  <c:v>16.952000000000002</c:v>
                </c:pt>
                <c:pt idx="56">
                  <c:v>16.122</c:v>
                </c:pt>
                <c:pt idx="57">
                  <c:v>15.273</c:v>
                </c:pt>
                <c:pt idx="58">
                  <c:v>16.931999000000001</c:v>
                </c:pt>
                <c:pt idx="59">
                  <c:v>15.5175</c:v>
                </c:pt>
                <c:pt idx="60">
                  <c:v>17.726500000000001</c:v>
                </c:pt>
                <c:pt idx="61">
                  <c:v>19.007999000000002</c:v>
                </c:pt>
                <c:pt idx="62">
                  <c:v>18.605</c:v>
                </c:pt>
                <c:pt idx="63">
                  <c:v>21.089001</c:v>
                </c:pt>
                <c:pt idx="64">
                  <c:v>21.461500000000001</c:v>
                </c:pt>
                <c:pt idx="65">
                  <c:v>21.704499999999999</c:v>
                </c:pt>
                <c:pt idx="66">
                  <c:v>26.807500999999998</c:v>
                </c:pt>
                <c:pt idx="67">
                  <c:v>25.644501000000002</c:v>
                </c:pt>
                <c:pt idx="68">
                  <c:v>25.5945</c:v>
                </c:pt>
                <c:pt idx="69">
                  <c:v>31.295000000000002</c:v>
                </c:pt>
                <c:pt idx="70">
                  <c:v>33.240001999999997</c:v>
                </c:pt>
                <c:pt idx="71">
                  <c:v>33.794497999999997</c:v>
                </c:pt>
                <c:pt idx="72">
                  <c:v>29.35</c:v>
                </c:pt>
                <c:pt idx="73">
                  <c:v>27.625999</c:v>
                </c:pt>
                <c:pt idx="74">
                  <c:v>29.681999000000001</c:v>
                </c:pt>
                <c:pt idx="75">
                  <c:v>32.979500000000002</c:v>
                </c:pt>
                <c:pt idx="76">
                  <c:v>36.139499999999998</c:v>
                </c:pt>
                <c:pt idx="77">
                  <c:v>35.780997999999997</c:v>
                </c:pt>
                <c:pt idx="78">
                  <c:v>37.940497999999998</c:v>
                </c:pt>
                <c:pt idx="79">
                  <c:v>38.457999999999998</c:v>
                </c:pt>
                <c:pt idx="80">
                  <c:v>41.865501000000002</c:v>
                </c:pt>
                <c:pt idx="81">
                  <c:v>39.491000999999997</c:v>
                </c:pt>
                <c:pt idx="82">
                  <c:v>37.528500000000001</c:v>
                </c:pt>
                <c:pt idx="83">
                  <c:v>37.493499999999997</c:v>
                </c:pt>
                <c:pt idx="84">
                  <c:v>41.173999999999999</c:v>
                </c:pt>
                <c:pt idx="85">
                  <c:v>42.251998999999998</c:v>
                </c:pt>
                <c:pt idx="86">
                  <c:v>44.326999999999998</c:v>
                </c:pt>
                <c:pt idx="87">
                  <c:v>46.249499999999998</c:v>
                </c:pt>
                <c:pt idx="88">
                  <c:v>49.730998999999997</c:v>
                </c:pt>
                <c:pt idx="89">
                  <c:v>48.400002000000001</c:v>
                </c:pt>
                <c:pt idx="90">
                  <c:v>49.389000000000003</c:v>
                </c:pt>
                <c:pt idx="91">
                  <c:v>49.029998999999997</c:v>
                </c:pt>
                <c:pt idx="92">
                  <c:v>48.067501</c:v>
                </c:pt>
                <c:pt idx="93">
                  <c:v>55.264000000000003</c:v>
                </c:pt>
                <c:pt idx="94">
                  <c:v>58.837502000000001</c:v>
                </c:pt>
                <c:pt idx="95">
                  <c:v>58.473498999999997</c:v>
                </c:pt>
                <c:pt idx="96">
                  <c:v>72.544501999999994</c:v>
                </c:pt>
                <c:pt idx="97">
                  <c:v>75.622497999999993</c:v>
                </c:pt>
                <c:pt idx="98">
                  <c:v>72.366996999999998</c:v>
                </c:pt>
                <c:pt idx="99">
                  <c:v>78.306503000000006</c:v>
                </c:pt>
                <c:pt idx="100">
                  <c:v>81.481003000000001</c:v>
                </c:pt>
                <c:pt idx="101">
                  <c:v>84.989998</c:v>
                </c:pt>
                <c:pt idx="102">
                  <c:v>88.872001999999995</c:v>
                </c:pt>
                <c:pt idx="103">
                  <c:v>100.635498</c:v>
                </c:pt>
                <c:pt idx="104">
                  <c:v>100.150002</c:v>
                </c:pt>
                <c:pt idx="105">
                  <c:v>79.900497000000001</c:v>
                </c:pt>
                <c:pt idx="106">
                  <c:v>84.508499</c:v>
                </c:pt>
                <c:pt idx="107">
                  <c:v>75.098502999999994</c:v>
                </c:pt>
                <c:pt idx="108">
                  <c:v>85.936501000000007</c:v>
                </c:pt>
                <c:pt idx="109">
                  <c:v>81.991501</c:v>
                </c:pt>
                <c:pt idx="110">
                  <c:v>89.037497999999999</c:v>
                </c:pt>
                <c:pt idx="111">
                  <c:v>96.325996000000004</c:v>
                </c:pt>
                <c:pt idx="112">
                  <c:v>88.753501999999997</c:v>
                </c:pt>
                <c:pt idx="113">
                  <c:v>94.681503000000006</c:v>
                </c:pt>
                <c:pt idx="114">
                  <c:v>93.338997000000006</c:v>
                </c:pt>
                <c:pt idx="115">
                  <c:v>88.814498999999998</c:v>
                </c:pt>
                <c:pt idx="116">
                  <c:v>86.795501999999999</c:v>
                </c:pt>
                <c:pt idx="117">
                  <c:v>88.832999999999998</c:v>
                </c:pt>
                <c:pt idx="118">
                  <c:v>90.040001000000004</c:v>
                </c:pt>
                <c:pt idx="119">
                  <c:v>92.391998000000001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56-4354-978B-C9D4D6BB48FA}"/>
            </c:ext>
          </c:extLst>
        </c:ser>
        <c:ser>
          <c:idx val="4"/>
          <c:order val="4"/>
          <c:tx>
            <c:strRef>
              <c:f>'Stock Price and Returns'!$F$1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'Stock Price and Returns'!$A$2:$A$121</c:f>
              <c:numCache>
                <c:formatCode>m/d/yyyy</c:formatCode>
                <c:ptCount val="12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</c:numCache>
            </c:numRef>
          </c:cat>
          <c:val>
            <c:numRef>
              <c:f>'Stock Price and Returns'!$F$2:$F$121</c:f>
              <c:numCache>
                <c:formatCode>General</c:formatCode>
                <c:ptCount val="120"/>
                <c:pt idx="0">
                  <c:v>20.5075</c:v>
                </c:pt>
                <c:pt idx="1">
                  <c:v>21.32</c:v>
                </c:pt>
                <c:pt idx="2">
                  <c:v>22.7575</c:v>
                </c:pt>
                <c:pt idx="3">
                  <c:v>22.557500999999998</c:v>
                </c:pt>
                <c:pt idx="4">
                  <c:v>18.114999999999998</c:v>
                </c:pt>
                <c:pt idx="5">
                  <c:v>17.6875</c:v>
                </c:pt>
                <c:pt idx="6">
                  <c:v>18.337499999999999</c:v>
                </c:pt>
                <c:pt idx="7">
                  <c:v>17.245000999999998</c:v>
                </c:pt>
                <c:pt idx="8">
                  <c:v>18.565000999999999</c:v>
                </c:pt>
                <c:pt idx="9">
                  <c:v>19.540001</c:v>
                </c:pt>
                <c:pt idx="10">
                  <c:v>18.462499999999999</c:v>
                </c:pt>
                <c:pt idx="11">
                  <c:v>17.594999000000001</c:v>
                </c:pt>
                <c:pt idx="12">
                  <c:v>17.462499999999999</c:v>
                </c:pt>
                <c:pt idx="13">
                  <c:v>18.262501</c:v>
                </c:pt>
                <c:pt idx="14">
                  <c:v>18.405000999999999</c:v>
                </c:pt>
                <c:pt idx="15">
                  <c:v>19.530000999999999</c:v>
                </c:pt>
                <c:pt idx="16">
                  <c:v>20.264999</c:v>
                </c:pt>
                <c:pt idx="17">
                  <c:v>21.065000999999999</c:v>
                </c:pt>
                <c:pt idx="18">
                  <c:v>21.385000000000002</c:v>
                </c:pt>
                <c:pt idx="19">
                  <c:v>21.969999000000001</c:v>
                </c:pt>
                <c:pt idx="20">
                  <c:v>21.43</c:v>
                </c:pt>
                <c:pt idx="21">
                  <c:v>23.315000999999999</c:v>
                </c:pt>
                <c:pt idx="22">
                  <c:v>24.2425</c:v>
                </c:pt>
                <c:pt idx="23">
                  <c:v>25.3825</c:v>
                </c:pt>
                <c:pt idx="24">
                  <c:v>25.16</c:v>
                </c:pt>
                <c:pt idx="25">
                  <c:v>29.092500999999999</c:v>
                </c:pt>
                <c:pt idx="26">
                  <c:v>29.5</c:v>
                </c:pt>
                <c:pt idx="27">
                  <c:v>30.745000999999998</c:v>
                </c:pt>
                <c:pt idx="28">
                  <c:v>28.799999</c:v>
                </c:pt>
                <c:pt idx="29">
                  <c:v>30.907499000000001</c:v>
                </c:pt>
                <c:pt idx="30">
                  <c:v>32.267502</c:v>
                </c:pt>
                <c:pt idx="31">
                  <c:v>32.0625</c:v>
                </c:pt>
                <c:pt idx="32">
                  <c:v>33.57</c:v>
                </c:pt>
                <c:pt idx="33">
                  <c:v>34.689999</c:v>
                </c:pt>
                <c:pt idx="34">
                  <c:v>37.427501999999997</c:v>
                </c:pt>
                <c:pt idx="35">
                  <c:v>37.895000000000003</c:v>
                </c:pt>
                <c:pt idx="36">
                  <c:v>39.477500999999997</c:v>
                </c:pt>
                <c:pt idx="37">
                  <c:v>39.659999999999997</c:v>
                </c:pt>
                <c:pt idx="38">
                  <c:v>42.459999000000003</c:v>
                </c:pt>
                <c:pt idx="39">
                  <c:v>42.115001999999997</c:v>
                </c:pt>
                <c:pt idx="40">
                  <c:v>44.534999999999997</c:v>
                </c:pt>
                <c:pt idx="41">
                  <c:v>45.6875</c:v>
                </c:pt>
                <c:pt idx="42">
                  <c:v>44.252499</c:v>
                </c:pt>
                <c:pt idx="43">
                  <c:v>43.604999999999997</c:v>
                </c:pt>
                <c:pt idx="44">
                  <c:v>47.775002000000001</c:v>
                </c:pt>
                <c:pt idx="45">
                  <c:v>49.167499999999997</c:v>
                </c:pt>
                <c:pt idx="46">
                  <c:v>50.865001999999997</c:v>
                </c:pt>
                <c:pt idx="47">
                  <c:v>55.669998</c:v>
                </c:pt>
                <c:pt idx="48">
                  <c:v>53.857498</c:v>
                </c:pt>
                <c:pt idx="49">
                  <c:v>56.485000999999997</c:v>
                </c:pt>
                <c:pt idx="50">
                  <c:v>53.965000000000003</c:v>
                </c:pt>
                <c:pt idx="51">
                  <c:v>50.652500000000003</c:v>
                </c:pt>
                <c:pt idx="52">
                  <c:v>53.707500000000003</c:v>
                </c:pt>
                <c:pt idx="53">
                  <c:v>52.677501999999997</c:v>
                </c:pt>
                <c:pt idx="54">
                  <c:v>52.752499</c:v>
                </c:pt>
                <c:pt idx="55">
                  <c:v>53.130001</c:v>
                </c:pt>
                <c:pt idx="56">
                  <c:v>53.342498999999997</c:v>
                </c:pt>
                <c:pt idx="57">
                  <c:v>60.357498</c:v>
                </c:pt>
                <c:pt idx="58">
                  <c:v>64.547500999999997</c:v>
                </c:pt>
                <c:pt idx="59">
                  <c:v>65.550003000000004</c:v>
                </c:pt>
                <c:pt idx="60">
                  <c:v>63.727500999999997</c:v>
                </c:pt>
                <c:pt idx="61">
                  <c:v>67.827499000000003</c:v>
                </c:pt>
                <c:pt idx="62">
                  <c:v>65.410004000000001</c:v>
                </c:pt>
                <c:pt idx="63">
                  <c:v>66.050003000000004</c:v>
                </c:pt>
                <c:pt idx="64">
                  <c:v>68.680000000000007</c:v>
                </c:pt>
                <c:pt idx="65">
                  <c:v>67.150002000000001</c:v>
                </c:pt>
                <c:pt idx="66">
                  <c:v>75.339995999999999</c:v>
                </c:pt>
                <c:pt idx="67">
                  <c:v>71.300003000000004</c:v>
                </c:pt>
                <c:pt idx="68">
                  <c:v>69.660004000000001</c:v>
                </c:pt>
                <c:pt idx="69">
                  <c:v>77.580001999999993</c:v>
                </c:pt>
                <c:pt idx="70">
                  <c:v>79.010002</c:v>
                </c:pt>
                <c:pt idx="71">
                  <c:v>77.550003000000004</c:v>
                </c:pt>
                <c:pt idx="72">
                  <c:v>74.489998</c:v>
                </c:pt>
                <c:pt idx="73">
                  <c:v>72.389999000000003</c:v>
                </c:pt>
                <c:pt idx="74">
                  <c:v>76.480002999999996</c:v>
                </c:pt>
                <c:pt idx="75">
                  <c:v>77.239998</c:v>
                </c:pt>
                <c:pt idx="76">
                  <c:v>78.940002000000007</c:v>
                </c:pt>
                <c:pt idx="77">
                  <c:v>74.169998000000007</c:v>
                </c:pt>
                <c:pt idx="78">
                  <c:v>78.050003000000004</c:v>
                </c:pt>
                <c:pt idx="79">
                  <c:v>80.900002000000001</c:v>
                </c:pt>
                <c:pt idx="80">
                  <c:v>82.699996999999996</c:v>
                </c:pt>
                <c:pt idx="81">
                  <c:v>82.510002</c:v>
                </c:pt>
                <c:pt idx="82">
                  <c:v>77.319999999999993</c:v>
                </c:pt>
                <c:pt idx="83">
                  <c:v>78.019997000000004</c:v>
                </c:pt>
                <c:pt idx="84">
                  <c:v>82.709998999999996</c:v>
                </c:pt>
                <c:pt idx="85">
                  <c:v>87.940002000000007</c:v>
                </c:pt>
                <c:pt idx="86">
                  <c:v>88.870002999999997</c:v>
                </c:pt>
                <c:pt idx="87">
                  <c:v>91.220000999999996</c:v>
                </c:pt>
                <c:pt idx="88">
                  <c:v>95.230002999999996</c:v>
                </c:pt>
                <c:pt idx="89">
                  <c:v>93.779999000000004</c:v>
                </c:pt>
                <c:pt idx="90">
                  <c:v>99.559997999999993</c:v>
                </c:pt>
                <c:pt idx="91">
                  <c:v>103.519997</c:v>
                </c:pt>
                <c:pt idx="92">
                  <c:v>105.239998</c:v>
                </c:pt>
                <c:pt idx="93">
                  <c:v>109.980003</c:v>
                </c:pt>
                <c:pt idx="94">
                  <c:v>112.589996</c:v>
                </c:pt>
                <c:pt idx="95">
                  <c:v>114.019997</c:v>
                </c:pt>
                <c:pt idx="96">
                  <c:v>124.230003</c:v>
                </c:pt>
                <c:pt idx="97">
                  <c:v>122.94000200000001</c:v>
                </c:pt>
                <c:pt idx="98">
                  <c:v>119.620003</c:v>
                </c:pt>
                <c:pt idx="99">
                  <c:v>126.879997</c:v>
                </c:pt>
                <c:pt idx="100">
                  <c:v>130.720001</c:v>
                </c:pt>
                <c:pt idx="101">
                  <c:v>132.449997</c:v>
                </c:pt>
                <c:pt idx="102">
                  <c:v>136.740005</c:v>
                </c:pt>
                <c:pt idx="103">
                  <c:v>146.88999899999999</c:v>
                </c:pt>
                <c:pt idx="104">
                  <c:v>150.08999600000001</c:v>
                </c:pt>
                <c:pt idx="105">
                  <c:v>137.85000600000001</c:v>
                </c:pt>
                <c:pt idx="106">
                  <c:v>141.71000699999999</c:v>
                </c:pt>
                <c:pt idx="107">
                  <c:v>131.94000199999999</c:v>
                </c:pt>
                <c:pt idx="108">
                  <c:v>135.009995</c:v>
                </c:pt>
                <c:pt idx="109">
                  <c:v>148.11999499999999</c:v>
                </c:pt>
                <c:pt idx="110">
                  <c:v>156.19000199999999</c:v>
                </c:pt>
                <c:pt idx="111">
                  <c:v>164.429993</c:v>
                </c:pt>
                <c:pt idx="112">
                  <c:v>161.33000200000001</c:v>
                </c:pt>
                <c:pt idx="113">
                  <c:v>173.550003</c:v>
                </c:pt>
                <c:pt idx="114">
                  <c:v>178</c:v>
                </c:pt>
                <c:pt idx="115">
                  <c:v>180.820007</c:v>
                </c:pt>
                <c:pt idx="116">
                  <c:v>172.009995</c:v>
                </c:pt>
                <c:pt idx="117">
                  <c:v>178.86000100000001</c:v>
                </c:pt>
                <c:pt idx="118">
                  <c:v>184.509995</c:v>
                </c:pt>
                <c:pt idx="119">
                  <c:v>187.89999399999999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56-4354-978B-C9D4D6BB48FA}"/>
            </c:ext>
          </c:extLst>
        </c:ser>
        <c:ser>
          <c:idx val="5"/>
          <c:order val="5"/>
          <c:tx>
            <c:strRef>
              <c:f>'Stock Price and Returns'!$G$1</c:f>
              <c:strCache>
                <c:ptCount val="1"/>
                <c:pt idx="0">
                  <c:v>MCD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'Stock Price and Returns'!$A$2:$A$121</c:f>
              <c:numCache>
                <c:formatCode>m/d/yyyy</c:formatCode>
                <c:ptCount val="12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</c:numCache>
            </c:numRef>
          </c:cat>
          <c:val>
            <c:numRef>
              <c:f>'Stock Price and Returns'!$G$2:$G$121</c:f>
              <c:numCache>
                <c:formatCode>General</c:formatCode>
                <c:ptCount val="120"/>
                <c:pt idx="0">
                  <c:v>62.43</c:v>
                </c:pt>
                <c:pt idx="1">
                  <c:v>63.849997999999999</c:v>
                </c:pt>
                <c:pt idx="2">
                  <c:v>66.720000999999996</c:v>
                </c:pt>
                <c:pt idx="3">
                  <c:v>70.589995999999999</c:v>
                </c:pt>
                <c:pt idx="4">
                  <c:v>66.870002999999997</c:v>
                </c:pt>
                <c:pt idx="5">
                  <c:v>65.870002999999997</c:v>
                </c:pt>
                <c:pt idx="6">
                  <c:v>69.730002999999996</c:v>
                </c:pt>
                <c:pt idx="7">
                  <c:v>73.059997999999993</c:v>
                </c:pt>
                <c:pt idx="8">
                  <c:v>74.510002</c:v>
                </c:pt>
                <c:pt idx="9">
                  <c:v>77.769997000000004</c:v>
                </c:pt>
                <c:pt idx="10">
                  <c:v>78.300003000000004</c:v>
                </c:pt>
                <c:pt idx="11">
                  <c:v>76.760002</c:v>
                </c:pt>
                <c:pt idx="12">
                  <c:v>73.669998000000007</c:v>
                </c:pt>
                <c:pt idx="13">
                  <c:v>75.680000000000007</c:v>
                </c:pt>
                <c:pt idx="14">
                  <c:v>76.089995999999999</c:v>
                </c:pt>
                <c:pt idx="15">
                  <c:v>78.309997999999993</c:v>
                </c:pt>
                <c:pt idx="16">
                  <c:v>81.540001000000004</c:v>
                </c:pt>
                <c:pt idx="17">
                  <c:v>84.32</c:v>
                </c:pt>
                <c:pt idx="18">
                  <c:v>86.480002999999996</c:v>
                </c:pt>
                <c:pt idx="19">
                  <c:v>90.410004000000001</c:v>
                </c:pt>
                <c:pt idx="20">
                  <c:v>87.82</c:v>
                </c:pt>
                <c:pt idx="21">
                  <c:v>92.849997999999999</c:v>
                </c:pt>
                <c:pt idx="22">
                  <c:v>95.519997000000004</c:v>
                </c:pt>
                <c:pt idx="23">
                  <c:v>100.33000199999999</c:v>
                </c:pt>
                <c:pt idx="24">
                  <c:v>99.050003000000004</c:v>
                </c:pt>
                <c:pt idx="25">
                  <c:v>99.279999000000004</c:v>
                </c:pt>
                <c:pt idx="26">
                  <c:v>98.099997999999999</c:v>
                </c:pt>
                <c:pt idx="27">
                  <c:v>97.449996999999996</c:v>
                </c:pt>
                <c:pt idx="28">
                  <c:v>89.339995999999999</c:v>
                </c:pt>
                <c:pt idx="29">
                  <c:v>88.529999000000004</c:v>
                </c:pt>
                <c:pt idx="30">
                  <c:v>89.360000999999997</c:v>
                </c:pt>
                <c:pt idx="31">
                  <c:v>89.489998</c:v>
                </c:pt>
                <c:pt idx="32">
                  <c:v>91.75</c:v>
                </c:pt>
                <c:pt idx="33">
                  <c:v>86.800003000000004</c:v>
                </c:pt>
                <c:pt idx="34">
                  <c:v>87.040001000000004</c:v>
                </c:pt>
                <c:pt idx="35">
                  <c:v>88.209998999999996</c:v>
                </c:pt>
                <c:pt idx="36">
                  <c:v>95.290001000000004</c:v>
                </c:pt>
                <c:pt idx="37">
                  <c:v>95.900002000000001</c:v>
                </c:pt>
                <c:pt idx="38">
                  <c:v>99.690002000000007</c:v>
                </c:pt>
                <c:pt idx="39">
                  <c:v>102.139999</c:v>
                </c:pt>
                <c:pt idx="40">
                  <c:v>96.57</c:v>
                </c:pt>
                <c:pt idx="41">
                  <c:v>99</c:v>
                </c:pt>
                <c:pt idx="42">
                  <c:v>98.080001999999993</c:v>
                </c:pt>
                <c:pt idx="43">
                  <c:v>94.360000999999997</c:v>
                </c:pt>
                <c:pt idx="44">
                  <c:v>96.209998999999996</c:v>
                </c:pt>
                <c:pt idx="45">
                  <c:v>96.519997000000004</c:v>
                </c:pt>
                <c:pt idx="46">
                  <c:v>97.370002999999997</c:v>
                </c:pt>
                <c:pt idx="47">
                  <c:v>97.029999000000004</c:v>
                </c:pt>
                <c:pt idx="48">
                  <c:v>94.169998000000007</c:v>
                </c:pt>
                <c:pt idx="49">
                  <c:v>95.150002000000001</c:v>
                </c:pt>
                <c:pt idx="50">
                  <c:v>98.029999000000004</c:v>
                </c:pt>
                <c:pt idx="51">
                  <c:v>101.379997</c:v>
                </c:pt>
                <c:pt idx="52">
                  <c:v>101.43</c:v>
                </c:pt>
                <c:pt idx="53">
                  <c:v>100.739998</c:v>
                </c:pt>
                <c:pt idx="54">
                  <c:v>94.559997999999993</c:v>
                </c:pt>
                <c:pt idx="55">
                  <c:v>93.720000999999996</c:v>
                </c:pt>
                <c:pt idx="56">
                  <c:v>94.809997999999993</c:v>
                </c:pt>
                <c:pt idx="57">
                  <c:v>93.730002999999996</c:v>
                </c:pt>
                <c:pt idx="58">
                  <c:v>96.809997999999993</c:v>
                </c:pt>
                <c:pt idx="59">
                  <c:v>93.699996999999996</c:v>
                </c:pt>
                <c:pt idx="60">
                  <c:v>92.440002000000007</c:v>
                </c:pt>
                <c:pt idx="61">
                  <c:v>98.900002000000001</c:v>
                </c:pt>
                <c:pt idx="62">
                  <c:v>97.440002000000007</c:v>
                </c:pt>
                <c:pt idx="63">
                  <c:v>96.550003000000004</c:v>
                </c:pt>
                <c:pt idx="64">
                  <c:v>95.93</c:v>
                </c:pt>
                <c:pt idx="65">
                  <c:v>95.07</c:v>
                </c:pt>
                <c:pt idx="66">
                  <c:v>99.860000999999997</c:v>
                </c:pt>
                <c:pt idx="67">
                  <c:v>95.019997000000004</c:v>
                </c:pt>
                <c:pt idx="68">
                  <c:v>98.529999000000004</c:v>
                </c:pt>
                <c:pt idx="69">
                  <c:v>112.25</c:v>
                </c:pt>
                <c:pt idx="70">
                  <c:v>114.160004</c:v>
                </c:pt>
                <c:pt idx="71">
                  <c:v>118.139999</c:v>
                </c:pt>
                <c:pt idx="72">
                  <c:v>123.779999</c:v>
                </c:pt>
                <c:pt idx="73">
                  <c:v>117.19000200000001</c:v>
                </c:pt>
                <c:pt idx="74">
                  <c:v>125.68</c:v>
                </c:pt>
                <c:pt idx="75">
                  <c:v>126.489998</c:v>
                </c:pt>
                <c:pt idx="76">
                  <c:v>122.05999799999999</c:v>
                </c:pt>
                <c:pt idx="77">
                  <c:v>120.339996</c:v>
                </c:pt>
                <c:pt idx="78">
                  <c:v>117.650002</c:v>
                </c:pt>
                <c:pt idx="79">
                  <c:v>115.660004</c:v>
                </c:pt>
                <c:pt idx="80">
                  <c:v>115.360001</c:v>
                </c:pt>
                <c:pt idx="81">
                  <c:v>112.57</c:v>
                </c:pt>
                <c:pt idx="82">
                  <c:v>119.269997</c:v>
                </c:pt>
                <c:pt idx="83">
                  <c:v>121.720001</c:v>
                </c:pt>
                <c:pt idx="84">
                  <c:v>122.57</c:v>
                </c:pt>
                <c:pt idx="85">
                  <c:v>127.650002</c:v>
                </c:pt>
                <c:pt idx="86">
                  <c:v>129.61000100000001</c:v>
                </c:pt>
                <c:pt idx="87">
                  <c:v>139.929993</c:v>
                </c:pt>
                <c:pt idx="88">
                  <c:v>150.88999899999999</c:v>
                </c:pt>
                <c:pt idx="89">
                  <c:v>153.16000399999999</c:v>
                </c:pt>
                <c:pt idx="90">
                  <c:v>155.13999899999999</c:v>
                </c:pt>
                <c:pt idx="91">
                  <c:v>159.970001</c:v>
                </c:pt>
                <c:pt idx="92">
                  <c:v>156.679993</c:v>
                </c:pt>
                <c:pt idx="93">
                  <c:v>166.91000399999999</c:v>
                </c:pt>
                <c:pt idx="94">
                  <c:v>171.970001</c:v>
                </c:pt>
                <c:pt idx="95">
                  <c:v>172.11999499999999</c:v>
                </c:pt>
                <c:pt idx="96">
                  <c:v>171.13999899999999</c:v>
                </c:pt>
                <c:pt idx="97">
                  <c:v>157.740005</c:v>
                </c:pt>
                <c:pt idx="98">
                  <c:v>156.38000500000001</c:v>
                </c:pt>
                <c:pt idx="99">
                  <c:v>167.44000199999999</c:v>
                </c:pt>
                <c:pt idx="100">
                  <c:v>160.009995</c:v>
                </c:pt>
                <c:pt idx="101">
                  <c:v>156.69000199999999</c:v>
                </c:pt>
                <c:pt idx="102">
                  <c:v>157.53999300000001</c:v>
                </c:pt>
                <c:pt idx="103">
                  <c:v>162.229996</c:v>
                </c:pt>
                <c:pt idx="104">
                  <c:v>167.28999300000001</c:v>
                </c:pt>
                <c:pt idx="105">
                  <c:v>176.89999399999999</c:v>
                </c:pt>
                <c:pt idx="106">
                  <c:v>188.509995</c:v>
                </c:pt>
                <c:pt idx="107">
                  <c:v>177.570007</c:v>
                </c:pt>
                <c:pt idx="108">
                  <c:v>178.779999</c:v>
                </c:pt>
                <c:pt idx="109">
                  <c:v>183.83999600000001</c:v>
                </c:pt>
                <c:pt idx="110">
                  <c:v>189.89999399999999</c:v>
                </c:pt>
                <c:pt idx="111">
                  <c:v>197.570007</c:v>
                </c:pt>
                <c:pt idx="112">
                  <c:v>198.270004</c:v>
                </c:pt>
                <c:pt idx="113">
                  <c:v>207.66000399999999</c:v>
                </c:pt>
                <c:pt idx="114">
                  <c:v>210.720001</c:v>
                </c:pt>
                <c:pt idx="115">
                  <c:v>217.970001</c:v>
                </c:pt>
                <c:pt idx="116">
                  <c:v>214.71000699999999</c:v>
                </c:pt>
                <c:pt idx="117">
                  <c:v>196.699997</c:v>
                </c:pt>
                <c:pt idx="118">
                  <c:v>194.479996</c:v>
                </c:pt>
                <c:pt idx="119">
                  <c:v>197.61000100000001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56-4354-978B-C9D4D6BB48FA}"/>
            </c:ext>
          </c:extLst>
        </c:ser>
        <c:ser>
          <c:idx val="6"/>
          <c:order val="6"/>
          <c:tx>
            <c:strRef>
              <c:f>'Stock Price and Returns'!$H$1</c:f>
              <c:strCache>
                <c:ptCount val="1"/>
                <c:pt idx="0">
                  <c:v>WFC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'Stock Price and Returns'!$A$2:$A$121</c:f>
              <c:numCache>
                <c:formatCode>m/d/yyyy</c:formatCode>
                <c:ptCount val="12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</c:numCache>
            </c:numRef>
          </c:cat>
          <c:val>
            <c:numRef>
              <c:f>'Stock Price and Returns'!$H$2:$H$121</c:f>
              <c:numCache>
                <c:formatCode>General</c:formatCode>
                <c:ptCount val="120"/>
                <c:pt idx="0">
                  <c:v>28.43</c:v>
                </c:pt>
                <c:pt idx="1">
                  <c:v>27.34</c:v>
                </c:pt>
                <c:pt idx="2">
                  <c:v>31.120000999999998</c:v>
                </c:pt>
                <c:pt idx="3">
                  <c:v>33.110000999999997</c:v>
                </c:pt>
                <c:pt idx="4">
                  <c:v>28.690000999999999</c:v>
                </c:pt>
                <c:pt idx="5">
                  <c:v>25.6</c:v>
                </c:pt>
                <c:pt idx="6">
                  <c:v>27.73</c:v>
                </c:pt>
                <c:pt idx="7">
                  <c:v>23.549999</c:v>
                </c:pt>
                <c:pt idx="8">
                  <c:v>25.120000999999998</c:v>
                </c:pt>
                <c:pt idx="9">
                  <c:v>26.059999000000001</c:v>
                </c:pt>
                <c:pt idx="10">
                  <c:v>27.209999</c:v>
                </c:pt>
                <c:pt idx="11">
                  <c:v>30.99</c:v>
                </c:pt>
                <c:pt idx="12">
                  <c:v>32.419998</c:v>
                </c:pt>
                <c:pt idx="13">
                  <c:v>32.259998000000003</c:v>
                </c:pt>
                <c:pt idx="14">
                  <c:v>31.709999</c:v>
                </c:pt>
                <c:pt idx="15">
                  <c:v>29.110001</c:v>
                </c:pt>
                <c:pt idx="16">
                  <c:v>28.370000999999998</c:v>
                </c:pt>
                <c:pt idx="17">
                  <c:v>28.059999000000001</c:v>
                </c:pt>
                <c:pt idx="18">
                  <c:v>27.940000999999999</c:v>
                </c:pt>
                <c:pt idx="19">
                  <c:v>26.1</c:v>
                </c:pt>
                <c:pt idx="20">
                  <c:v>24.120000999999998</c:v>
                </c:pt>
                <c:pt idx="21">
                  <c:v>25.91</c:v>
                </c:pt>
                <c:pt idx="22">
                  <c:v>25.860001</c:v>
                </c:pt>
                <c:pt idx="23">
                  <c:v>27.559999000000001</c:v>
                </c:pt>
                <c:pt idx="24">
                  <c:v>29.209999</c:v>
                </c:pt>
                <c:pt idx="25">
                  <c:v>31.290001</c:v>
                </c:pt>
                <c:pt idx="26">
                  <c:v>34.139999000000003</c:v>
                </c:pt>
                <c:pt idx="27">
                  <c:v>33.419998</c:v>
                </c:pt>
                <c:pt idx="28">
                  <c:v>32.049999</c:v>
                </c:pt>
                <c:pt idx="29">
                  <c:v>33.439999</c:v>
                </c:pt>
                <c:pt idx="30">
                  <c:v>33.810001</c:v>
                </c:pt>
                <c:pt idx="31">
                  <c:v>34.029998999999997</c:v>
                </c:pt>
                <c:pt idx="32">
                  <c:v>34.529998999999997</c:v>
                </c:pt>
                <c:pt idx="33">
                  <c:v>33.689999</c:v>
                </c:pt>
                <c:pt idx="34">
                  <c:v>33.009998000000003</c:v>
                </c:pt>
                <c:pt idx="35">
                  <c:v>34.18</c:v>
                </c:pt>
                <c:pt idx="36">
                  <c:v>34.830002</c:v>
                </c:pt>
                <c:pt idx="37">
                  <c:v>35.080002</c:v>
                </c:pt>
                <c:pt idx="38">
                  <c:v>36.990001999999997</c:v>
                </c:pt>
                <c:pt idx="39">
                  <c:v>37.979999999999997</c:v>
                </c:pt>
                <c:pt idx="40">
                  <c:v>40.549999</c:v>
                </c:pt>
                <c:pt idx="41">
                  <c:v>41.27</c:v>
                </c:pt>
                <c:pt idx="42">
                  <c:v>43.5</c:v>
                </c:pt>
                <c:pt idx="43">
                  <c:v>41.080002</c:v>
                </c:pt>
                <c:pt idx="44">
                  <c:v>41.32</c:v>
                </c:pt>
                <c:pt idx="45">
                  <c:v>42.689999</c:v>
                </c:pt>
                <c:pt idx="46">
                  <c:v>44.02</c:v>
                </c:pt>
                <c:pt idx="47">
                  <c:v>45.400002000000001</c:v>
                </c:pt>
                <c:pt idx="48">
                  <c:v>45.34</c:v>
                </c:pt>
                <c:pt idx="49">
                  <c:v>46.419998</c:v>
                </c:pt>
                <c:pt idx="50">
                  <c:v>49.740001999999997</c:v>
                </c:pt>
                <c:pt idx="51">
                  <c:v>49.639999000000003</c:v>
                </c:pt>
                <c:pt idx="52">
                  <c:v>50.779998999999997</c:v>
                </c:pt>
                <c:pt idx="53">
                  <c:v>52.560001</c:v>
                </c:pt>
                <c:pt idx="54">
                  <c:v>50.900002000000001</c:v>
                </c:pt>
                <c:pt idx="55">
                  <c:v>51.439999</c:v>
                </c:pt>
                <c:pt idx="56">
                  <c:v>51.869999</c:v>
                </c:pt>
                <c:pt idx="57">
                  <c:v>53.09</c:v>
                </c:pt>
                <c:pt idx="58">
                  <c:v>54.48</c:v>
                </c:pt>
                <c:pt idx="59">
                  <c:v>54.82</c:v>
                </c:pt>
                <c:pt idx="60">
                  <c:v>51.919998</c:v>
                </c:pt>
                <c:pt idx="61">
                  <c:v>54.790000999999997</c:v>
                </c:pt>
                <c:pt idx="62">
                  <c:v>54.400002000000001</c:v>
                </c:pt>
                <c:pt idx="63">
                  <c:v>55.099997999999999</c:v>
                </c:pt>
                <c:pt idx="64">
                  <c:v>55.959999000000003</c:v>
                </c:pt>
                <c:pt idx="65">
                  <c:v>56.240001999999997</c:v>
                </c:pt>
                <c:pt idx="66">
                  <c:v>57.869999</c:v>
                </c:pt>
                <c:pt idx="67">
                  <c:v>53.330002</c:v>
                </c:pt>
                <c:pt idx="68">
                  <c:v>51.349997999999999</c:v>
                </c:pt>
                <c:pt idx="69">
                  <c:v>54.139999000000003</c:v>
                </c:pt>
                <c:pt idx="70">
                  <c:v>55.099997999999999</c:v>
                </c:pt>
                <c:pt idx="71">
                  <c:v>54.360000999999997</c:v>
                </c:pt>
                <c:pt idx="72">
                  <c:v>50.23</c:v>
                </c:pt>
                <c:pt idx="73">
                  <c:v>46.919998</c:v>
                </c:pt>
                <c:pt idx="74">
                  <c:v>48.360000999999997</c:v>
                </c:pt>
                <c:pt idx="75">
                  <c:v>49.98</c:v>
                </c:pt>
                <c:pt idx="76">
                  <c:v>50.720001000000003</c:v>
                </c:pt>
                <c:pt idx="77">
                  <c:v>47.330002</c:v>
                </c:pt>
                <c:pt idx="78">
                  <c:v>47.970001000000003</c:v>
                </c:pt>
                <c:pt idx="79">
                  <c:v>50.799999</c:v>
                </c:pt>
                <c:pt idx="80">
                  <c:v>44.279998999999997</c:v>
                </c:pt>
                <c:pt idx="81">
                  <c:v>46.009998000000003</c:v>
                </c:pt>
                <c:pt idx="82">
                  <c:v>52.919998</c:v>
                </c:pt>
                <c:pt idx="83">
                  <c:v>55.110000999999997</c:v>
                </c:pt>
                <c:pt idx="84">
                  <c:v>56.330002</c:v>
                </c:pt>
                <c:pt idx="85">
                  <c:v>57.880001</c:v>
                </c:pt>
                <c:pt idx="86">
                  <c:v>55.66</c:v>
                </c:pt>
                <c:pt idx="87">
                  <c:v>53.84</c:v>
                </c:pt>
                <c:pt idx="88">
                  <c:v>51.139999000000003</c:v>
                </c:pt>
                <c:pt idx="89">
                  <c:v>55.41</c:v>
                </c:pt>
                <c:pt idx="90">
                  <c:v>53.939999</c:v>
                </c:pt>
                <c:pt idx="91">
                  <c:v>51.07</c:v>
                </c:pt>
                <c:pt idx="92">
                  <c:v>55.150002000000001</c:v>
                </c:pt>
                <c:pt idx="93">
                  <c:v>56.139999000000003</c:v>
                </c:pt>
                <c:pt idx="94">
                  <c:v>56.470001000000003</c:v>
                </c:pt>
                <c:pt idx="95">
                  <c:v>60.669998</c:v>
                </c:pt>
                <c:pt idx="96">
                  <c:v>65.779999000000004</c:v>
                </c:pt>
                <c:pt idx="97">
                  <c:v>58.41</c:v>
                </c:pt>
                <c:pt idx="98">
                  <c:v>52.41</c:v>
                </c:pt>
                <c:pt idx="99">
                  <c:v>51.959999000000003</c:v>
                </c:pt>
                <c:pt idx="100">
                  <c:v>53.990001999999997</c:v>
                </c:pt>
                <c:pt idx="101">
                  <c:v>55.439999</c:v>
                </c:pt>
                <c:pt idx="102">
                  <c:v>57.290000999999997</c:v>
                </c:pt>
                <c:pt idx="103">
                  <c:v>58.48</c:v>
                </c:pt>
                <c:pt idx="104">
                  <c:v>52.560001</c:v>
                </c:pt>
                <c:pt idx="105">
                  <c:v>53.23</c:v>
                </c:pt>
                <c:pt idx="106">
                  <c:v>54.279998999999997</c:v>
                </c:pt>
                <c:pt idx="107">
                  <c:v>46.080002</c:v>
                </c:pt>
                <c:pt idx="108">
                  <c:v>48.91</c:v>
                </c:pt>
                <c:pt idx="109">
                  <c:v>49.889999000000003</c:v>
                </c:pt>
                <c:pt idx="110">
                  <c:v>48.32</c:v>
                </c:pt>
                <c:pt idx="111">
                  <c:v>48.41</c:v>
                </c:pt>
                <c:pt idx="112">
                  <c:v>44.369999</c:v>
                </c:pt>
                <c:pt idx="113">
                  <c:v>47.32</c:v>
                </c:pt>
                <c:pt idx="114">
                  <c:v>48.41</c:v>
                </c:pt>
                <c:pt idx="115">
                  <c:v>46.57</c:v>
                </c:pt>
                <c:pt idx="116">
                  <c:v>50.439999</c:v>
                </c:pt>
                <c:pt idx="117">
                  <c:v>51.630001</c:v>
                </c:pt>
                <c:pt idx="118">
                  <c:v>54.459999000000003</c:v>
                </c:pt>
                <c:pt idx="119">
                  <c:v>53.799999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56-4354-978B-C9D4D6BB48FA}"/>
            </c:ext>
          </c:extLst>
        </c:ser>
        <c:ser>
          <c:idx val="7"/>
          <c:order val="7"/>
          <c:tx>
            <c:strRef>
              <c:f>'Stock Price and Returns'!$I$1</c:f>
              <c:strCache>
                <c:ptCount val="1"/>
                <c:pt idx="0">
                  <c:v>CMCSA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'Stock Price and Returns'!$A$2:$A$121</c:f>
              <c:numCache>
                <c:formatCode>m/d/yyyy</c:formatCode>
                <c:ptCount val="12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</c:numCache>
            </c:numRef>
          </c:cat>
          <c:val>
            <c:numRef>
              <c:f>'Stock Price and Returns'!$I$2:$I$121</c:f>
              <c:numCache>
                <c:formatCode>General</c:formatCode>
                <c:ptCount val="120"/>
                <c:pt idx="0">
                  <c:v>7.915</c:v>
                </c:pt>
                <c:pt idx="1">
                  <c:v>8.2200000000000006</c:v>
                </c:pt>
                <c:pt idx="2">
                  <c:v>9.4149999999999991</c:v>
                </c:pt>
                <c:pt idx="3">
                  <c:v>9.8849999999999998</c:v>
                </c:pt>
                <c:pt idx="4">
                  <c:v>9.0449999999999999</c:v>
                </c:pt>
                <c:pt idx="5">
                  <c:v>8.6850000000000005</c:v>
                </c:pt>
                <c:pt idx="6">
                  <c:v>9.7349999999999994</c:v>
                </c:pt>
                <c:pt idx="7">
                  <c:v>8.5500000000000007</c:v>
                </c:pt>
                <c:pt idx="8">
                  <c:v>9.0399999999999991</c:v>
                </c:pt>
                <c:pt idx="9">
                  <c:v>10.315</c:v>
                </c:pt>
                <c:pt idx="10">
                  <c:v>10.02</c:v>
                </c:pt>
                <c:pt idx="11">
                  <c:v>10.984999999999999</c:v>
                </c:pt>
                <c:pt idx="12">
                  <c:v>11.375</c:v>
                </c:pt>
                <c:pt idx="13">
                  <c:v>12.88</c:v>
                </c:pt>
                <c:pt idx="14">
                  <c:v>12.36</c:v>
                </c:pt>
                <c:pt idx="15">
                  <c:v>13.105</c:v>
                </c:pt>
                <c:pt idx="16">
                  <c:v>12.62</c:v>
                </c:pt>
                <c:pt idx="17">
                  <c:v>12.67</c:v>
                </c:pt>
                <c:pt idx="18">
                  <c:v>12.01</c:v>
                </c:pt>
                <c:pt idx="19">
                  <c:v>10.755000000000001</c:v>
                </c:pt>
                <c:pt idx="20">
                  <c:v>10.46</c:v>
                </c:pt>
                <c:pt idx="21">
                  <c:v>11.725</c:v>
                </c:pt>
                <c:pt idx="22">
                  <c:v>11.335000000000001</c:v>
                </c:pt>
                <c:pt idx="23">
                  <c:v>11.855</c:v>
                </c:pt>
                <c:pt idx="24">
                  <c:v>13.29</c:v>
                </c:pt>
                <c:pt idx="25">
                  <c:v>14.705</c:v>
                </c:pt>
                <c:pt idx="26">
                  <c:v>15.005000000000001</c:v>
                </c:pt>
                <c:pt idx="27">
                  <c:v>15.175000000000001</c:v>
                </c:pt>
                <c:pt idx="28">
                  <c:v>14.455</c:v>
                </c:pt>
                <c:pt idx="29">
                  <c:v>15.984999999999999</c:v>
                </c:pt>
                <c:pt idx="30">
                  <c:v>16.274999999999999</c:v>
                </c:pt>
                <c:pt idx="31">
                  <c:v>16.764999</c:v>
                </c:pt>
                <c:pt idx="32">
                  <c:v>17.870000999999998</c:v>
                </c:pt>
                <c:pt idx="33">
                  <c:v>18.764999</c:v>
                </c:pt>
                <c:pt idx="34">
                  <c:v>18.600000000000001</c:v>
                </c:pt>
                <c:pt idx="35">
                  <c:v>18.68</c:v>
                </c:pt>
                <c:pt idx="36">
                  <c:v>19.040001</c:v>
                </c:pt>
                <c:pt idx="37">
                  <c:v>19.895</c:v>
                </c:pt>
                <c:pt idx="38">
                  <c:v>20.99</c:v>
                </c:pt>
                <c:pt idx="39">
                  <c:v>20.65</c:v>
                </c:pt>
                <c:pt idx="40">
                  <c:v>20.084999</c:v>
                </c:pt>
                <c:pt idx="41">
                  <c:v>20.875</c:v>
                </c:pt>
                <c:pt idx="42">
                  <c:v>22.540001</c:v>
                </c:pt>
                <c:pt idx="43">
                  <c:v>21.045000000000002</c:v>
                </c:pt>
                <c:pt idx="44">
                  <c:v>22.559999000000001</c:v>
                </c:pt>
                <c:pt idx="45">
                  <c:v>23.799999</c:v>
                </c:pt>
                <c:pt idx="46">
                  <c:v>24.934999000000001</c:v>
                </c:pt>
                <c:pt idx="47">
                  <c:v>25.985001</c:v>
                </c:pt>
                <c:pt idx="48">
                  <c:v>27.225000000000001</c:v>
                </c:pt>
                <c:pt idx="49">
                  <c:v>25.844999000000001</c:v>
                </c:pt>
                <c:pt idx="50">
                  <c:v>25.02</c:v>
                </c:pt>
                <c:pt idx="51">
                  <c:v>25.879999000000002</c:v>
                </c:pt>
                <c:pt idx="52">
                  <c:v>26.1</c:v>
                </c:pt>
                <c:pt idx="53">
                  <c:v>26.84</c:v>
                </c:pt>
                <c:pt idx="54">
                  <c:v>26.864999999999998</c:v>
                </c:pt>
                <c:pt idx="55">
                  <c:v>27.360001</c:v>
                </c:pt>
                <c:pt idx="56">
                  <c:v>26.889999</c:v>
                </c:pt>
                <c:pt idx="57">
                  <c:v>27.674999</c:v>
                </c:pt>
                <c:pt idx="58">
                  <c:v>28.52</c:v>
                </c:pt>
                <c:pt idx="59">
                  <c:v>29.004999000000002</c:v>
                </c:pt>
                <c:pt idx="60">
                  <c:v>26.575001</c:v>
                </c:pt>
                <c:pt idx="61">
                  <c:v>29.690000999999999</c:v>
                </c:pt>
                <c:pt idx="62">
                  <c:v>28.235001</c:v>
                </c:pt>
                <c:pt idx="63">
                  <c:v>28.879999000000002</c:v>
                </c:pt>
                <c:pt idx="64">
                  <c:v>29.23</c:v>
                </c:pt>
                <c:pt idx="65">
                  <c:v>30.07</c:v>
                </c:pt>
                <c:pt idx="66">
                  <c:v>31.204999999999998</c:v>
                </c:pt>
                <c:pt idx="67">
                  <c:v>28.165001</c:v>
                </c:pt>
                <c:pt idx="68">
                  <c:v>28.440000999999999</c:v>
                </c:pt>
                <c:pt idx="69">
                  <c:v>31.309999000000001</c:v>
                </c:pt>
                <c:pt idx="70">
                  <c:v>30.43</c:v>
                </c:pt>
                <c:pt idx="71">
                  <c:v>28.215</c:v>
                </c:pt>
                <c:pt idx="72">
                  <c:v>27.855</c:v>
                </c:pt>
                <c:pt idx="73">
                  <c:v>28.864999999999998</c:v>
                </c:pt>
                <c:pt idx="74">
                  <c:v>30.540001</c:v>
                </c:pt>
                <c:pt idx="75">
                  <c:v>30.379999000000002</c:v>
                </c:pt>
                <c:pt idx="76">
                  <c:v>31.65</c:v>
                </c:pt>
                <c:pt idx="77">
                  <c:v>32.595001000000003</c:v>
                </c:pt>
                <c:pt idx="78">
                  <c:v>33.625</c:v>
                </c:pt>
                <c:pt idx="79">
                  <c:v>32.630001</c:v>
                </c:pt>
                <c:pt idx="80">
                  <c:v>33.169998</c:v>
                </c:pt>
                <c:pt idx="81">
                  <c:v>30.91</c:v>
                </c:pt>
                <c:pt idx="82">
                  <c:v>34.755001</c:v>
                </c:pt>
                <c:pt idx="83">
                  <c:v>34.525002000000001</c:v>
                </c:pt>
                <c:pt idx="84">
                  <c:v>37.709999000000003</c:v>
                </c:pt>
                <c:pt idx="85">
                  <c:v>37.419998</c:v>
                </c:pt>
                <c:pt idx="86">
                  <c:v>37.590000000000003</c:v>
                </c:pt>
                <c:pt idx="87">
                  <c:v>39.189999</c:v>
                </c:pt>
                <c:pt idx="88">
                  <c:v>41.689999</c:v>
                </c:pt>
                <c:pt idx="89">
                  <c:v>38.919998</c:v>
                </c:pt>
                <c:pt idx="90">
                  <c:v>40.450001</c:v>
                </c:pt>
                <c:pt idx="91">
                  <c:v>40.610000999999997</c:v>
                </c:pt>
                <c:pt idx="92">
                  <c:v>38.479999999999997</c:v>
                </c:pt>
                <c:pt idx="93">
                  <c:v>36.029998999999997</c:v>
                </c:pt>
                <c:pt idx="94">
                  <c:v>37.540000999999997</c:v>
                </c:pt>
                <c:pt idx="95">
                  <c:v>40.049999</c:v>
                </c:pt>
                <c:pt idx="96">
                  <c:v>42.529998999999997</c:v>
                </c:pt>
                <c:pt idx="97">
                  <c:v>36.209999000000003</c:v>
                </c:pt>
                <c:pt idx="98">
                  <c:v>34.169998</c:v>
                </c:pt>
                <c:pt idx="99">
                  <c:v>31.389999</c:v>
                </c:pt>
                <c:pt idx="100">
                  <c:v>31.18</c:v>
                </c:pt>
                <c:pt idx="101">
                  <c:v>32.810001</c:v>
                </c:pt>
                <c:pt idx="102">
                  <c:v>35.779998999999997</c:v>
                </c:pt>
                <c:pt idx="103">
                  <c:v>36.990001999999997</c:v>
                </c:pt>
                <c:pt idx="104">
                  <c:v>35.409999999999997</c:v>
                </c:pt>
                <c:pt idx="105">
                  <c:v>38.139999000000003</c:v>
                </c:pt>
                <c:pt idx="106">
                  <c:v>39.009998000000003</c:v>
                </c:pt>
                <c:pt idx="107">
                  <c:v>34.049999</c:v>
                </c:pt>
                <c:pt idx="108">
                  <c:v>36.57</c:v>
                </c:pt>
                <c:pt idx="109">
                  <c:v>38.669998</c:v>
                </c:pt>
                <c:pt idx="110">
                  <c:v>39.979999999999997</c:v>
                </c:pt>
                <c:pt idx="111">
                  <c:v>43.529998999999997</c:v>
                </c:pt>
                <c:pt idx="112">
                  <c:v>41</c:v>
                </c:pt>
                <c:pt idx="113">
                  <c:v>42.279998999999997</c:v>
                </c:pt>
                <c:pt idx="114">
                  <c:v>43.169998</c:v>
                </c:pt>
                <c:pt idx="115">
                  <c:v>44.259998000000003</c:v>
                </c:pt>
                <c:pt idx="116">
                  <c:v>45.080002</c:v>
                </c:pt>
                <c:pt idx="117">
                  <c:v>44.82</c:v>
                </c:pt>
                <c:pt idx="118">
                  <c:v>44.150002000000001</c:v>
                </c:pt>
                <c:pt idx="119">
                  <c:v>44.970001000000003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56-4354-978B-C9D4D6BB48FA}"/>
            </c:ext>
          </c:extLst>
        </c:ser>
        <c:ser>
          <c:idx val="8"/>
          <c:order val="8"/>
          <c:tx>
            <c:strRef>
              <c:f>'Stock Price and Returns'!$J$1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'Stock Price and Returns'!$A$2:$A$121</c:f>
              <c:numCache>
                <c:formatCode>m/d/yyyy</c:formatCode>
                <c:ptCount val="12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</c:numCache>
            </c:numRef>
          </c:cat>
          <c:val>
            <c:numRef>
              <c:f>'Stock Price and Returns'!$J$2:$J$121</c:f>
              <c:numCache>
                <c:formatCode>General</c:formatCode>
                <c:ptCount val="120"/>
                <c:pt idx="0">
                  <c:v>26.780000999999999</c:v>
                </c:pt>
                <c:pt idx="1">
                  <c:v>28.18</c:v>
                </c:pt>
                <c:pt idx="2">
                  <c:v>29.290001</c:v>
                </c:pt>
                <c:pt idx="3">
                  <c:v>30.219999000000001</c:v>
                </c:pt>
                <c:pt idx="4">
                  <c:v>27.110001</c:v>
                </c:pt>
                <c:pt idx="5">
                  <c:v>23.209999</c:v>
                </c:pt>
                <c:pt idx="6">
                  <c:v>26.99</c:v>
                </c:pt>
                <c:pt idx="7">
                  <c:v>24.690000999999999</c:v>
                </c:pt>
                <c:pt idx="8">
                  <c:v>24.68</c:v>
                </c:pt>
                <c:pt idx="9">
                  <c:v>24.870000999999998</c:v>
                </c:pt>
                <c:pt idx="10">
                  <c:v>24.459999</c:v>
                </c:pt>
                <c:pt idx="11">
                  <c:v>27.209999</c:v>
                </c:pt>
                <c:pt idx="12">
                  <c:v>29.4</c:v>
                </c:pt>
                <c:pt idx="13">
                  <c:v>29.68</c:v>
                </c:pt>
                <c:pt idx="14">
                  <c:v>27.32</c:v>
                </c:pt>
                <c:pt idx="15">
                  <c:v>26.15</c:v>
                </c:pt>
                <c:pt idx="16">
                  <c:v>24.16</c:v>
                </c:pt>
                <c:pt idx="17">
                  <c:v>23.01</c:v>
                </c:pt>
                <c:pt idx="18">
                  <c:v>22.25</c:v>
                </c:pt>
                <c:pt idx="19">
                  <c:v>17.5</c:v>
                </c:pt>
                <c:pt idx="20">
                  <c:v>13.51</c:v>
                </c:pt>
                <c:pt idx="21">
                  <c:v>17.639999</c:v>
                </c:pt>
                <c:pt idx="22">
                  <c:v>14.79</c:v>
                </c:pt>
                <c:pt idx="23">
                  <c:v>15.13</c:v>
                </c:pt>
                <c:pt idx="24">
                  <c:v>18.649999999999999</c:v>
                </c:pt>
                <c:pt idx="25">
                  <c:v>18.540001</c:v>
                </c:pt>
                <c:pt idx="26">
                  <c:v>19.639999</c:v>
                </c:pt>
                <c:pt idx="27">
                  <c:v>17.280000999999999</c:v>
                </c:pt>
                <c:pt idx="28">
                  <c:v>13.36</c:v>
                </c:pt>
                <c:pt idx="29">
                  <c:v>14.59</c:v>
                </c:pt>
                <c:pt idx="30">
                  <c:v>13.66</c:v>
                </c:pt>
                <c:pt idx="31">
                  <c:v>15</c:v>
                </c:pt>
                <c:pt idx="32">
                  <c:v>16.739999999999998</c:v>
                </c:pt>
                <c:pt idx="33">
                  <c:v>17.379999000000002</c:v>
                </c:pt>
                <c:pt idx="34">
                  <c:v>16.870000999999998</c:v>
                </c:pt>
                <c:pt idx="35">
                  <c:v>19.120000999999998</c:v>
                </c:pt>
                <c:pt idx="36">
                  <c:v>22.85</c:v>
                </c:pt>
                <c:pt idx="37">
                  <c:v>22.549999</c:v>
                </c:pt>
                <c:pt idx="38">
                  <c:v>21.98</c:v>
                </c:pt>
                <c:pt idx="39">
                  <c:v>22.15</c:v>
                </c:pt>
                <c:pt idx="40">
                  <c:v>25.9</c:v>
                </c:pt>
                <c:pt idx="41">
                  <c:v>24.43</c:v>
                </c:pt>
                <c:pt idx="42">
                  <c:v>27.209999</c:v>
                </c:pt>
                <c:pt idx="43">
                  <c:v>25.76</c:v>
                </c:pt>
                <c:pt idx="44">
                  <c:v>26.950001</c:v>
                </c:pt>
                <c:pt idx="45">
                  <c:v>28.73</c:v>
                </c:pt>
                <c:pt idx="46">
                  <c:v>31.299999</c:v>
                </c:pt>
                <c:pt idx="47">
                  <c:v>31.360001</c:v>
                </c:pt>
                <c:pt idx="48">
                  <c:v>29.51</c:v>
                </c:pt>
                <c:pt idx="49">
                  <c:v>30.799999</c:v>
                </c:pt>
                <c:pt idx="50">
                  <c:v>31.17</c:v>
                </c:pt>
                <c:pt idx="51">
                  <c:v>30.93</c:v>
                </c:pt>
                <c:pt idx="52">
                  <c:v>30.860001</c:v>
                </c:pt>
                <c:pt idx="53">
                  <c:v>32.330002</c:v>
                </c:pt>
                <c:pt idx="54">
                  <c:v>32.340000000000003</c:v>
                </c:pt>
                <c:pt idx="55">
                  <c:v>34.310001</c:v>
                </c:pt>
                <c:pt idx="56">
                  <c:v>34.57</c:v>
                </c:pt>
                <c:pt idx="57">
                  <c:v>34.950001</c:v>
                </c:pt>
                <c:pt idx="58">
                  <c:v>35.18</c:v>
                </c:pt>
                <c:pt idx="59">
                  <c:v>38.799999</c:v>
                </c:pt>
                <c:pt idx="60">
                  <c:v>33.810001</c:v>
                </c:pt>
                <c:pt idx="61">
                  <c:v>35.790000999999997</c:v>
                </c:pt>
                <c:pt idx="62">
                  <c:v>35.689999</c:v>
                </c:pt>
                <c:pt idx="63">
                  <c:v>37.310001</c:v>
                </c:pt>
                <c:pt idx="64">
                  <c:v>38.200001</c:v>
                </c:pt>
                <c:pt idx="65">
                  <c:v>38.790000999999997</c:v>
                </c:pt>
                <c:pt idx="66">
                  <c:v>38.840000000000003</c:v>
                </c:pt>
                <c:pt idx="67">
                  <c:v>34.450001</c:v>
                </c:pt>
                <c:pt idx="68">
                  <c:v>31.5</c:v>
                </c:pt>
                <c:pt idx="69">
                  <c:v>32.970001000000003</c:v>
                </c:pt>
                <c:pt idx="70">
                  <c:v>34.299999</c:v>
                </c:pt>
                <c:pt idx="71">
                  <c:v>31.809999000000001</c:v>
                </c:pt>
                <c:pt idx="72">
                  <c:v>25.879999000000002</c:v>
                </c:pt>
                <c:pt idx="73">
                  <c:v>24.700001</c:v>
                </c:pt>
                <c:pt idx="74">
                  <c:v>25.01</c:v>
                </c:pt>
                <c:pt idx="75">
                  <c:v>27.059999000000001</c:v>
                </c:pt>
                <c:pt idx="76">
                  <c:v>27.370000999999998</c:v>
                </c:pt>
                <c:pt idx="77">
                  <c:v>25.98</c:v>
                </c:pt>
                <c:pt idx="78">
                  <c:v>28.73</c:v>
                </c:pt>
                <c:pt idx="79">
                  <c:v>32.060001</c:v>
                </c:pt>
                <c:pt idx="80">
                  <c:v>32.060001</c:v>
                </c:pt>
                <c:pt idx="81">
                  <c:v>33.57</c:v>
                </c:pt>
                <c:pt idx="82">
                  <c:v>41.360000999999997</c:v>
                </c:pt>
                <c:pt idx="83">
                  <c:v>42.25</c:v>
                </c:pt>
                <c:pt idx="84">
                  <c:v>42.490001999999997</c:v>
                </c:pt>
                <c:pt idx="85">
                  <c:v>45.669998</c:v>
                </c:pt>
                <c:pt idx="86">
                  <c:v>42.84</c:v>
                </c:pt>
                <c:pt idx="87">
                  <c:v>43.369999</c:v>
                </c:pt>
                <c:pt idx="88">
                  <c:v>41.740001999999997</c:v>
                </c:pt>
                <c:pt idx="89">
                  <c:v>44.560001</c:v>
                </c:pt>
                <c:pt idx="90">
                  <c:v>46.900002000000001</c:v>
                </c:pt>
                <c:pt idx="91">
                  <c:v>45.5</c:v>
                </c:pt>
                <c:pt idx="92">
                  <c:v>48.169998</c:v>
                </c:pt>
                <c:pt idx="93">
                  <c:v>50</c:v>
                </c:pt>
                <c:pt idx="94">
                  <c:v>51.610000999999997</c:v>
                </c:pt>
                <c:pt idx="95">
                  <c:v>52.470001000000003</c:v>
                </c:pt>
                <c:pt idx="96">
                  <c:v>56.549999</c:v>
                </c:pt>
                <c:pt idx="97">
                  <c:v>56.02</c:v>
                </c:pt>
                <c:pt idx="98">
                  <c:v>53.959999000000003</c:v>
                </c:pt>
                <c:pt idx="99">
                  <c:v>51.619999</c:v>
                </c:pt>
                <c:pt idx="100">
                  <c:v>50.139999000000003</c:v>
                </c:pt>
                <c:pt idx="101">
                  <c:v>47.400002000000001</c:v>
                </c:pt>
                <c:pt idx="102">
                  <c:v>50.560001</c:v>
                </c:pt>
                <c:pt idx="103">
                  <c:v>48.830002</c:v>
                </c:pt>
                <c:pt idx="104">
                  <c:v>46.57</c:v>
                </c:pt>
                <c:pt idx="105">
                  <c:v>45.66</c:v>
                </c:pt>
                <c:pt idx="106">
                  <c:v>44.389999000000003</c:v>
                </c:pt>
                <c:pt idx="107">
                  <c:v>39.650002000000001</c:v>
                </c:pt>
                <c:pt idx="108">
                  <c:v>42.299999</c:v>
                </c:pt>
                <c:pt idx="109">
                  <c:v>41.98</c:v>
                </c:pt>
                <c:pt idx="110">
                  <c:v>42.200001</c:v>
                </c:pt>
                <c:pt idx="111">
                  <c:v>48.25</c:v>
                </c:pt>
                <c:pt idx="112">
                  <c:v>40.689999</c:v>
                </c:pt>
                <c:pt idx="113">
                  <c:v>43.810001</c:v>
                </c:pt>
                <c:pt idx="114">
                  <c:v>44.560001</c:v>
                </c:pt>
                <c:pt idx="115">
                  <c:v>41.490001999999997</c:v>
                </c:pt>
                <c:pt idx="116">
                  <c:v>42.669998</c:v>
                </c:pt>
                <c:pt idx="117">
                  <c:v>46.049999</c:v>
                </c:pt>
                <c:pt idx="118">
                  <c:v>49.48</c:v>
                </c:pt>
                <c:pt idx="119">
                  <c:v>51.119999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56-4354-978B-C9D4D6BB48FA}"/>
            </c:ext>
          </c:extLst>
        </c:ser>
        <c:ser>
          <c:idx val="9"/>
          <c:order val="9"/>
          <c:tx>
            <c:strRef>
              <c:f>'Stock Price and Returns'!$K$1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'Stock Price and Returns'!$A$2:$A$121</c:f>
              <c:numCache>
                <c:formatCode>m/d/yyyy</c:formatCode>
                <c:ptCount val="12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</c:numCache>
            </c:numRef>
          </c:cat>
          <c:val>
            <c:numRef>
              <c:f>'Stock Price and Returns'!$K$2:$K$121</c:f>
              <c:numCache>
                <c:formatCode>General</c:formatCode>
                <c:ptCount val="120"/>
                <c:pt idx="0">
                  <c:v>33.200001</c:v>
                </c:pt>
                <c:pt idx="1">
                  <c:v>34</c:v>
                </c:pt>
                <c:pt idx="2">
                  <c:v>40.5</c:v>
                </c:pt>
                <c:pt idx="3">
                  <c:v>43.700001</c:v>
                </c:pt>
                <c:pt idx="4">
                  <c:v>39.599997999999999</c:v>
                </c:pt>
                <c:pt idx="5">
                  <c:v>37.599997999999999</c:v>
                </c:pt>
                <c:pt idx="6">
                  <c:v>41</c:v>
                </c:pt>
                <c:pt idx="7">
                  <c:v>37.099997999999999</c:v>
                </c:pt>
                <c:pt idx="8">
                  <c:v>39.099997999999999</c:v>
                </c:pt>
                <c:pt idx="9">
                  <c:v>41.700001</c:v>
                </c:pt>
                <c:pt idx="10">
                  <c:v>42</c:v>
                </c:pt>
                <c:pt idx="11">
                  <c:v>47.299999</c:v>
                </c:pt>
                <c:pt idx="12">
                  <c:v>48.200001</c:v>
                </c:pt>
                <c:pt idx="13">
                  <c:v>46.799999</c:v>
                </c:pt>
                <c:pt idx="14">
                  <c:v>44.200001</c:v>
                </c:pt>
                <c:pt idx="15">
                  <c:v>45.900002000000001</c:v>
                </c:pt>
                <c:pt idx="16">
                  <c:v>41.150002000000001</c:v>
                </c:pt>
                <c:pt idx="17">
                  <c:v>41.639999000000003</c:v>
                </c:pt>
                <c:pt idx="18">
                  <c:v>38.340000000000003</c:v>
                </c:pt>
                <c:pt idx="19">
                  <c:v>31.049999</c:v>
                </c:pt>
                <c:pt idx="20">
                  <c:v>25.620000999999998</c:v>
                </c:pt>
                <c:pt idx="21">
                  <c:v>31.59</c:v>
                </c:pt>
                <c:pt idx="22">
                  <c:v>27.48</c:v>
                </c:pt>
                <c:pt idx="23">
                  <c:v>26.309999000000001</c:v>
                </c:pt>
                <c:pt idx="24">
                  <c:v>30.719999000000001</c:v>
                </c:pt>
                <c:pt idx="25">
                  <c:v>33.32</c:v>
                </c:pt>
                <c:pt idx="26">
                  <c:v>36.549999</c:v>
                </c:pt>
                <c:pt idx="27">
                  <c:v>33.040000999999997</c:v>
                </c:pt>
                <c:pt idx="28">
                  <c:v>26.51</c:v>
                </c:pt>
                <c:pt idx="29">
                  <c:v>27.41</c:v>
                </c:pt>
                <c:pt idx="30">
                  <c:v>27.129999000000002</c:v>
                </c:pt>
                <c:pt idx="31">
                  <c:v>29.709999</c:v>
                </c:pt>
                <c:pt idx="32">
                  <c:v>32.720001000000003</c:v>
                </c:pt>
                <c:pt idx="33">
                  <c:v>37.389999000000003</c:v>
                </c:pt>
                <c:pt idx="34">
                  <c:v>34.57</c:v>
                </c:pt>
                <c:pt idx="35">
                  <c:v>39.560001</c:v>
                </c:pt>
                <c:pt idx="36">
                  <c:v>42.16</c:v>
                </c:pt>
                <c:pt idx="37">
                  <c:v>41.970001000000003</c:v>
                </c:pt>
                <c:pt idx="38">
                  <c:v>44.240001999999997</c:v>
                </c:pt>
                <c:pt idx="39">
                  <c:v>46.66</c:v>
                </c:pt>
                <c:pt idx="40">
                  <c:v>51.990001999999997</c:v>
                </c:pt>
                <c:pt idx="41">
                  <c:v>47.970001000000003</c:v>
                </c:pt>
                <c:pt idx="42">
                  <c:v>52.139999000000003</c:v>
                </c:pt>
                <c:pt idx="43">
                  <c:v>48.330002</c:v>
                </c:pt>
                <c:pt idx="44">
                  <c:v>48.509998000000003</c:v>
                </c:pt>
                <c:pt idx="45">
                  <c:v>48.779998999999997</c:v>
                </c:pt>
                <c:pt idx="46">
                  <c:v>52.919998</c:v>
                </c:pt>
                <c:pt idx="47">
                  <c:v>52.110000999999997</c:v>
                </c:pt>
                <c:pt idx="48">
                  <c:v>47.43</c:v>
                </c:pt>
                <c:pt idx="49">
                  <c:v>48.630001</c:v>
                </c:pt>
                <c:pt idx="50">
                  <c:v>47.599997999999999</c:v>
                </c:pt>
                <c:pt idx="51">
                  <c:v>47.91</c:v>
                </c:pt>
                <c:pt idx="52">
                  <c:v>47.57</c:v>
                </c:pt>
                <c:pt idx="53">
                  <c:v>47.099997999999999</c:v>
                </c:pt>
                <c:pt idx="54">
                  <c:v>48.91</c:v>
                </c:pt>
                <c:pt idx="55">
                  <c:v>51.650002000000001</c:v>
                </c:pt>
                <c:pt idx="56">
                  <c:v>51.82</c:v>
                </c:pt>
                <c:pt idx="57">
                  <c:v>53.529998999999997</c:v>
                </c:pt>
                <c:pt idx="58">
                  <c:v>53.970001000000003</c:v>
                </c:pt>
                <c:pt idx="59">
                  <c:v>54.110000999999997</c:v>
                </c:pt>
                <c:pt idx="60">
                  <c:v>46.950001</c:v>
                </c:pt>
                <c:pt idx="61">
                  <c:v>52.419998</c:v>
                </c:pt>
                <c:pt idx="62">
                  <c:v>51.52</c:v>
                </c:pt>
                <c:pt idx="63">
                  <c:v>53.32</c:v>
                </c:pt>
                <c:pt idx="64">
                  <c:v>54.080002</c:v>
                </c:pt>
                <c:pt idx="65">
                  <c:v>55.240001999999997</c:v>
                </c:pt>
                <c:pt idx="66">
                  <c:v>58.459999000000003</c:v>
                </c:pt>
                <c:pt idx="67">
                  <c:v>53.48</c:v>
                </c:pt>
                <c:pt idx="68">
                  <c:v>49.610000999999997</c:v>
                </c:pt>
                <c:pt idx="69">
                  <c:v>53.169998</c:v>
                </c:pt>
                <c:pt idx="70">
                  <c:v>54.09</c:v>
                </c:pt>
                <c:pt idx="71">
                  <c:v>51.75</c:v>
                </c:pt>
                <c:pt idx="72">
                  <c:v>42.580002</c:v>
                </c:pt>
                <c:pt idx="73">
                  <c:v>38.849997999999999</c:v>
                </c:pt>
                <c:pt idx="74">
                  <c:v>41.75</c:v>
                </c:pt>
                <c:pt idx="75">
                  <c:v>46.279998999999997</c:v>
                </c:pt>
                <c:pt idx="76">
                  <c:v>46.57</c:v>
                </c:pt>
                <c:pt idx="77">
                  <c:v>42.389999000000003</c:v>
                </c:pt>
                <c:pt idx="78">
                  <c:v>43.810001</c:v>
                </c:pt>
                <c:pt idx="79">
                  <c:v>47.740001999999997</c:v>
                </c:pt>
                <c:pt idx="80">
                  <c:v>47.23</c:v>
                </c:pt>
                <c:pt idx="81">
                  <c:v>49.150002000000001</c:v>
                </c:pt>
                <c:pt idx="82">
                  <c:v>56.389999000000003</c:v>
                </c:pt>
                <c:pt idx="83">
                  <c:v>59.43</c:v>
                </c:pt>
                <c:pt idx="84">
                  <c:v>55.830002</c:v>
                </c:pt>
                <c:pt idx="85">
                  <c:v>59.810001</c:v>
                </c:pt>
                <c:pt idx="86">
                  <c:v>59.82</c:v>
                </c:pt>
                <c:pt idx="87">
                  <c:v>59.119999</c:v>
                </c:pt>
                <c:pt idx="88">
                  <c:v>60.540000999999997</c:v>
                </c:pt>
                <c:pt idx="89">
                  <c:v>66.879997000000003</c:v>
                </c:pt>
                <c:pt idx="90">
                  <c:v>68.449996999999996</c:v>
                </c:pt>
                <c:pt idx="91">
                  <c:v>68.029999000000004</c:v>
                </c:pt>
                <c:pt idx="92">
                  <c:v>72.739998</c:v>
                </c:pt>
                <c:pt idx="93">
                  <c:v>73.5</c:v>
                </c:pt>
                <c:pt idx="94">
                  <c:v>75.5</c:v>
                </c:pt>
                <c:pt idx="95">
                  <c:v>74.410004000000001</c:v>
                </c:pt>
                <c:pt idx="96">
                  <c:v>78.480002999999996</c:v>
                </c:pt>
                <c:pt idx="97">
                  <c:v>75.489998</c:v>
                </c:pt>
                <c:pt idx="98">
                  <c:v>67.5</c:v>
                </c:pt>
                <c:pt idx="99">
                  <c:v>68.269997000000004</c:v>
                </c:pt>
                <c:pt idx="100">
                  <c:v>66.690002000000007</c:v>
                </c:pt>
                <c:pt idx="101">
                  <c:v>66.919998000000007</c:v>
                </c:pt>
                <c:pt idx="102">
                  <c:v>71.889999000000003</c:v>
                </c:pt>
                <c:pt idx="103">
                  <c:v>71.239998</c:v>
                </c:pt>
                <c:pt idx="104">
                  <c:v>71.739998</c:v>
                </c:pt>
                <c:pt idx="105">
                  <c:v>65.459998999999996</c:v>
                </c:pt>
                <c:pt idx="106">
                  <c:v>64.790001000000004</c:v>
                </c:pt>
                <c:pt idx="107">
                  <c:v>52.060001</c:v>
                </c:pt>
                <c:pt idx="108">
                  <c:v>64.459998999999996</c:v>
                </c:pt>
                <c:pt idx="109">
                  <c:v>63.98</c:v>
                </c:pt>
                <c:pt idx="110">
                  <c:v>62.220001000000003</c:v>
                </c:pt>
                <c:pt idx="111">
                  <c:v>70.699996999999996</c:v>
                </c:pt>
                <c:pt idx="112">
                  <c:v>62.150002000000001</c:v>
                </c:pt>
                <c:pt idx="113">
                  <c:v>70.029999000000004</c:v>
                </c:pt>
                <c:pt idx="114">
                  <c:v>71.160004000000001</c:v>
                </c:pt>
                <c:pt idx="115">
                  <c:v>64.349997999999999</c:v>
                </c:pt>
                <c:pt idx="116">
                  <c:v>69.080001999999993</c:v>
                </c:pt>
                <c:pt idx="117">
                  <c:v>71.860000999999997</c:v>
                </c:pt>
                <c:pt idx="118">
                  <c:v>75.120002999999997</c:v>
                </c:pt>
                <c:pt idx="119">
                  <c:v>79.889999000000003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56-4354-978B-C9D4D6BB4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266767"/>
        <c:axId val="1960269167"/>
      </c:lineChart>
      <c:dateAx>
        <c:axId val="196026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69167"/>
        <c:crosses val="autoZero"/>
        <c:auto val="1"/>
        <c:lblOffset val="100"/>
        <c:baseTimeUnit val="months"/>
      </c:dateAx>
      <c:valAx>
        <c:axId val="196026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Stock</a:t>
                </a:r>
                <a:r>
                  <a:rPr lang="en-GB" baseline="0"/>
                  <a:t> Price (USD)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6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Stock</a:t>
            </a:r>
            <a:r>
              <a:rPr lang="en-GB" baseline="0"/>
              <a:t> Price of Companies Over Tracked Time: 01-01-10 to 01-01-20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Sheet2!$P$61</c:f>
              <c:strCache>
                <c:ptCount val="1"/>
                <c:pt idx="0">
                  <c:v>LMT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Sheet2!$O$62:$O$73</c:f>
              <c:numCache>
                <c:formatCode>m/d/yyyy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Sheet2!$P$62:$P$73</c:f>
              <c:numCache>
                <c:formatCode>General</c:formatCode>
                <c:ptCount val="12"/>
                <c:pt idx="0">
                  <c:v>188.36999499999999</c:v>
                </c:pt>
                <c:pt idx="1">
                  <c:v>200.050003</c:v>
                </c:pt>
                <c:pt idx="2">
                  <c:v>202.96000699999999</c:v>
                </c:pt>
                <c:pt idx="3">
                  <c:v>186.60000600000001</c:v>
                </c:pt>
                <c:pt idx="4">
                  <c:v>188.199997</c:v>
                </c:pt>
                <c:pt idx="5">
                  <c:v>185.89999399999999</c:v>
                </c:pt>
                <c:pt idx="6">
                  <c:v>207.10000600000001</c:v>
                </c:pt>
                <c:pt idx="7">
                  <c:v>201.179993</c:v>
                </c:pt>
                <c:pt idx="8">
                  <c:v>207.30999800000001</c:v>
                </c:pt>
                <c:pt idx="9">
                  <c:v>219.83000200000001</c:v>
                </c:pt>
                <c:pt idx="10">
                  <c:v>219.16000399999999</c:v>
                </c:pt>
                <c:pt idx="11">
                  <c:v>217.14999399999999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A-4285-878D-C013CCE2B7D5}"/>
            </c:ext>
          </c:extLst>
        </c:ser>
        <c:ser>
          <c:idx val="1"/>
          <c:order val="1"/>
          <c:tx>
            <c:strRef>
              <c:f>Sheet2!$Q$61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Sheet2!$O$62:$O$73</c:f>
              <c:numCache>
                <c:formatCode>m/d/yyyy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Sheet2!$Q$62:$Q$73</c:f>
              <c:numCache>
                <c:formatCode>General</c:formatCode>
                <c:ptCount val="12"/>
                <c:pt idx="0">
                  <c:v>40.400002000000001</c:v>
                </c:pt>
                <c:pt idx="1">
                  <c:v>43.849997999999999</c:v>
                </c:pt>
                <c:pt idx="2">
                  <c:v>40.659999999999997</c:v>
                </c:pt>
                <c:pt idx="3">
                  <c:v>48.639999000000003</c:v>
                </c:pt>
                <c:pt idx="4">
                  <c:v>46.860000999999997</c:v>
                </c:pt>
                <c:pt idx="5">
                  <c:v>44.150002000000001</c:v>
                </c:pt>
                <c:pt idx="6">
                  <c:v>46.700001</c:v>
                </c:pt>
                <c:pt idx="7">
                  <c:v>43.52</c:v>
                </c:pt>
                <c:pt idx="8">
                  <c:v>44.259998000000003</c:v>
                </c:pt>
                <c:pt idx="9">
                  <c:v>52.639999000000003</c:v>
                </c:pt>
                <c:pt idx="10">
                  <c:v>54.349997999999999</c:v>
                </c:pt>
                <c:pt idx="11">
                  <c:v>55.48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A-4285-878D-C013CCE2B7D5}"/>
            </c:ext>
          </c:extLst>
        </c:ser>
        <c:ser>
          <c:idx val="2"/>
          <c:order val="2"/>
          <c:tx>
            <c:strRef>
              <c:f>Sheet2!$R$61</c:f>
              <c:strCache>
                <c:ptCount val="1"/>
                <c:pt idx="0">
                  <c:v>APPL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Sheet2!$O$62:$O$73</c:f>
              <c:numCache>
                <c:formatCode>m/d/yyyy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Sheet2!$R$62:$R$73</c:f>
              <c:numCache>
                <c:formatCode>General</c:formatCode>
                <c:ptCount val="12"/>
                <c:pt idx="0">
                  <c:v>29.290001</c:v>
                </c:pt>
                <c:pt idx="1">
                  <c:v>32.115001999999997</c:v>
                </c:pt>
                <c:pt idx="2">
                  <c:v>31.107500000000002</c:v>
                </c:pt>
                <c:pt idx="3">
                  <c:v>31.287500000000001</c:v>
                </c:pt>
                <c:pt idx="4">
                  <c:v>32.57</c:v>
                </c:pt>
                <c:pt idx="5">
                  <c:v>31.357500000000002</c:v>
                </c:pt>
                <c:pt idx="6">
                  <c:v>30.325001</c:v>
                </c:pt>
                <c:pt idx="7">
                  <c:v>28.190000999999999</c:v>
                </c:pt>
                <c:pt idx="8">
                  <c:v>27.575001</c:v>
                </c:pt>
                <c:pt idx="9">
                  <c:v>29.875</c:v>
                </c:pt>
                <c:pt idx="10">
                  <c:v>29.575001</c:v>
                </c:pt>
                <c:pt idx="11">
                  <c:v>26.315000999999999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7A-4285-878D-C013CCE2B7D5}"/>
            </c:ext>
          </c:extLst>
        </c:ser>
        <c:ser>
          <c:idx val="3"/>
          <c:order val="3"/>
          <c:tx>
            <c:strRef>
              <c:f>Sheet2!$S$61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Sheet2!$O$62:$O$73</c:f>
              <c:numCache>
                <c:formatCode>m/d/yyyy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Sheet2!$S$62:$S$73</c:f>
              <c:numCache>
                <c:formatCode>General</c:formatCode>
                <c:ptCount val="12"/>
                <c:pt idx="0">
                  <c:v>17.726500000000001</c:v>
                </c:pt>
                <c:pt idx="1">
                  <c:v>19.007999000000002</c:v>
                </c:pt>
                <c:pt idx="2">
                  <c:v>18.605</c:v>
                </c:pt>
                <c:pt idx="3">
                  <c:v>21.089001</c:v>
                </c:pt>
                <c:pt idx="4">
                  <c:v>21.461500000000001</c:v>
                </c:pt>
                <c:pt idx="5">
                  <c:v>21.704499999999999</c:v>
                </c:pt>
                <c:pt idx="6">
                  <c:v>26.807500999999998</c:v>
                </c:pt>
                <c:pt idx="7">
                  <c:v>25.644501000000002</c:v>
                </c:pt>
                <c:pt idx="8">
                  <c:v>25.5945</c:v>
                </c:pt>
                <c:pt idx="9">
                  <c:v>31.295000000000002</c:v>
                </c:pt>
                <c:pt idx="10">
                  <c:v>33.240001999999997</c:v>
                </c:pt>
                <c:pt idx="11">
                  <c:v>33.794497999999997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7A-4285-878D-C013CCE2B7D5}"/>
            </c:ext>
          </c:extLst>
        </c:ser>
        <c:ser>
          <c:idx val="4"/>
          <c:order val="4"/>
          <c:tx>
            <c:strRef>
              <c:f>Sheet2!$T$61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Sheet2!$O$62:$O$73</c:f>
              <c:numCache>
                <c:formatCode>m/d/yyyy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Sheet2!$T$62:$T$73</c:f>
              <c:numCache>
                <c:formatCode>General</c:formatCode>
                <c:ptCount val="12"/>
                <c:pt idx="0">
                  <c:v>63.727500999999997</c:v>
                </c:pt>
                <c:pt idx="1">
                  <c:v>67.827499000000003</c:v>
                </c:pt>
                <c:pt idx="2">
                  <c:v>65.410004000000001</c:v>
                </c:pt>
                <c:pt idx="3">
                  <c:v>66.050003000000004</c:v>
                </c:pt>
                <c:pt idx="4">
                  <c:v>68.680000000000007</c:v>
                </c:pt>
                <c:pt idx="5">
                  <c:v>67.150002000000001</c:v>
                </c:pt>
                <c:pt idx="6">
                  <c:v>75.339995999999999</c:v>
                </c:pt>
                <c:pt idx="7">
                  <c:v>71.300003000000004</c:v>
                </c:pt>
                <c:pt idx="8">
                  <c:v>69.660004000000001</c:v>
                </c:pt>
                <c:pt idx="9">
                  <c:v>77.580001999999993</c:v>
                </c:pt>
                <c:pt idx="10">
                  <c:v>79.010002</c:v>
                </c:pt>
                <c:pt idx="11">
                  <c:v>77.550003000000004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7A-4285-878D-C013CCE2B7D5}"/>
            </c:ext>
          </c:extLst>
        </c:ser>
        <c:ser>
          <c:idx val="5"/>
          <c:order val="5"/>
          <c:tx>
            <c:strRef>
              <c:f>Sheet2!$U$61</c:f>
              <c:strCache>
                <c:ptCount val="1"/>
                <c:pt idx="0">
                  <c:v>MCD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Sheet2!$O$62:$O$73</c:f>
              <c:numCache>
                <c:formatCode>m/d/yyyy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Sheet2!$U$62:$U$73</c:f>
              <c:numCache>
                <c:formatCode>General</c:formatCode>
                <c:ptCount val="12"/>
                <c:pt idx="0">
                  <c:v>92.440002000000007</c:v>
                </c:pt>
                <c:pt idx="1">
                  <c:v>98.900002000000001</c:v>
                </c:pt>
                <c:pt idx="2">
                  <c:v>97.440002000000007</c:v>
                </c:pt>
                <c:pt idx="3">
                  <c:v>96.550003000000004</c:v>
                </c:pt>
                <c:pt idx="4">
                  <c:v>95.93</c:v>
                </c:pt>
                <c:pt idx="5">
                  <c:v>95.07</c:v>
                </c:pt>
                <c:pt idx="6">
                  <c:v>99.860000999999997</c:v>
                </c:pt>
                <c:pt idx="7">
                  <c:v>95.019997000000004</c:v>
                </c:pt>
                <c:pt idx="8">
                  <c:v>98.529999000000004</c:v>
                </c:pt>
                <c:pt idx="9">
                  <c:v>112.25</c:v>
                </c:pt>
                <c:pt idx="10">
                  <c:v>114.160004</c:v>
                </c:pt>
                <c:pt idx="11">
                  <c:v>118.139999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7A-4285-878D-C013CCE2B7D5}"/>
            </c:ext>
          </c:extLst>
        </c:ser>
        <c:ser>
          <c:idx val="6"/>
          <c:order val="6"/>
          <c:tx>
            <c:strRef>
              <c:f>Sheet2!$V$61</c:f>
              <c:strCache>
                <c:ptCount val="1"/>
                <c:pt idx="0">
                  <c:v>WFC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Sheet2!$O$62:$O$73</c:f>
              <c:numCache>
                <c:formatCode>m/d/yyyy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Sheet2!$V$62:$V$73</c:f>
              <c:numCache>
                <c:formatCode>General</c:formatCode>
                <c:ptCount val="12"/>
                <c:pt idx="0">
                  <c:v>51.919998</c:v>
                </c:pt>
                <c:pt idx="1">
                  <c:v>54.790000999999997</c:v>
                </c:pt>
                <c:pt idx="2">
                  <c:v>54.400002000000001</c:v>
                </c:pt>
                <c:pt idx="3">
                  <c:v>55.099997999999999</c:v>
                </c:pt>
                <c:pt idx="4">
                  <c:v>55.959999000000003</c:v>
                </c:pt>
                <c:pt idx="5">
                  <c:v>56.240001999999997</c:v>
                </c:pt>
                <c:pt idx="6">
                  <c:v>57.869999</c:v>
                </c:pt>
                <c:pt idx="7">
                  <c:v>53.330002</c:v>
                </c:pt>
                <c:pt idx="8">
                  <c:v>51.349997999999999</c:v>
                </c:pt>
                <c:pt idx="9">
                  <c:v>54.139999000000003</c:v>
                </c:pt>
                <c:pt idx="10">
                  <c:v>55.099997999999999</c:v>
                </c:pt>
                <c:pt idx="11">
                  <c:v>54.360000999999997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7A-4285-878D-C013CCE2B7D5}"/>
            </c:ext>
          </c:extLst>
        </c:ser>
        <c:ser>
          <c:idx val="7"/>
          <c:order val="7"/>
          <c:tx>
            <c:strRef>
              <c:f>Sheet2!$W$61</c:f>
              <c:strCache>
                <c:ptCount val="1"/>
                <c:pt idx="0">
                  <c:v>CMCSA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Sheet2!$O$62:$O$73</c:f>
              <c:numCache>
                <c:formatCode>m/d/yyyy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Sheet2!$W$62:$W$73</c:f>
              <c:numCache>
                <c:formatCode>General</c:formatCode>
                <c:ptCount val="12"/>
                <c:pt idx="0">
                  <c:v>26.575001</c:v>
                </c:pt>
                <c:pt idx="1">
                  <c:v>29.690000999999999</c:v>
                </c:pt>
                <c:pt idx="2">
                  <c:v>28.235001</c:v>
                </c:pt>
                <c:pt idx="3">
                  <c:v>28.879999000000002</c:v>
                </c:pt>
                <c:pt idx="4">
                  <c:v>29.23</c:v>
                </c:pt>
                <c:pt idx="5">
                  <c:v>30.07</c:v>
                </c:pt>
                <c:pt idx="6">
                  <c:v>31.204999999999998</c:v>
                </c:pt>
                <c:pt idx="7">
                  <c:v>28.165001</c:v>
                </c:pt>
                <c:pt idx="8">
                  <c:v>28.440000999999999</c:v>
                </c:pt>
                <c:pt idx="9">
                  <c:v>31.309999000000001</c:v>
                </c:pt>
                <c:pt idx="10">
                  <c:v>30.43</c:v>
                </c:pt>
                <c:pt idx="11">
                  <c:v>28.215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7A-4285-878D-C013CCE2B7D5}"/>
            </c:ext>
          </c:extLst>
        </c:ser>
        <c:ser>
          <c:idx val="8"/>
          <c:order val="8"/>
          <c:tx>
            <c:strRef>
              <c:f>Sheet2!$X$61</c:f>
              <c:strCache>
                <c:ptCount val="1"/>
                <c:pt idx="0">
                  <c:v>MS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Sheet2!$O$62:$O$73</c:f>
              <c:numCache>
                <c:formatCode>m/d/yyyy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Sheet2!$X$62:$X$73</c:f>
              <c:numCache>
                <c:formatCode>General</c:formatCode>
                <c:ptCount val="12"/>
                <c:pt idx="0">
                  <c:v>33.810001</c:v>
                </c:pt>
                <c:pt idx="1">
                  <c:v>35.790000999999997</c:v>
                </c:pt>
                <c:pt idx="2">
                  <c:v>35.689999</c:v>
                </c:pt>
                <c:pt idx="3">
                  <c:v>37.310001</c:v>
                </c:pt>
                <c:pt idx="4">
                  <c:v>38.200001</c:v>
                </c:pt>
                <c:pt idx="5">
                  <c:v>38.790000999999997</c:v>
                </c:pt>
                <c:pt idx="6">
                  <c:v>38.840000000000003</c:v>
                </c:pt>
                <c:pt idx="7">
                  <c:v>34.450001</c:v>
                </c:pt>
                <c:pt idx="8">
                  <c:v>31.5</c:v>
                </c:pt>
                <c:pt idx="9">
                  <c:v>32.970001000000003</c:v>
                </c:pt>
                <c:pt idx="10">
                  <c:v>34.299999</c:v>
                </c:pt>
                <c:pt idx="11">
                  <c:v>31.809999000000001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7A-4285-878D-C013CCE2B7D5}"/>
            </c:ext>
          </c:extLst>
        </c:ser>
        <c:ser>
          <c:idx val="9"/>
          <c:order val="9"/>
          <c:tx>
            <c:strRef>
              <c:f>Sheet2!$Y$61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Sheet2!$O$62:$O$73</c:f>
              <c:numCache>
                <c:formatCode>m/d/yyyy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Sheet2!$Y$62:$Y$73</c:f>
              <c:numCache>
                <c:formatCode>General</c:formatCode>
                <c:ptCount val="12"/>
                <c:pt idx="0">
                  <c:v>46.950001</c:v>
                </c:pt>
                <c:pt idx="1">
                  <c:v>52.419998</c:v>
                </c:pt>
                <c:pt idx="2">
                  <c:v>51.52</c:v>
                </c:pt>
                <c:pt idx="3">
                  <c:v>53.32</c:v>
                </c:pt>
                <c:pt idx="4">
                  <c:v>54.080002</c:v>
                </c:pt>
                <c:pt idx="5">
                  <c:v>55.240001999999997</c:v>
                </c:pt>
                <c:pt idx="6">
                  <c:v>58.459999000000003</c:v>
                </c:pt>
                <c:pt idx="7">
                  <c:v>53.48</c:v>
                </c:pt>
                <c:pt idx="8">
                  <c:v>49.610000999999997</c:v>
                </c:pt>
                <c:pt idx="9">
                  <c:v>53.169998</c:v>
                </c:pt>
                <c:pt idx="10">
                  <c:v>54.09</c:v>
                </c:pt>
                <c:pt idx="11">
                  <c:v>51.75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7A-4285-878D-C013CCE2B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266767"/>
        <c:axId val="1960269167"/>
      </c:lineChart>
      <c:dateAx>
        <c:axId val="196026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69167"/>
        <c:crosses val="autoZero"/>
        <c:auto val="1"/>
        <c:lblOffset val="100"/>
        <c:baseTimeUnit val="months"/>
      </c:dateAx>
      <c:valAx>
        <c:axId val="196026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Stock</a:t>
                </a:r>
                <a:r>
                  <a:rPr lang="en-GB" baseline="0"/>
                  <a:t> Price (USD)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6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Sheet4!$C$5</c:f>
              <c:strCache>
                <c:ptCount val="1"/>
                <c:pt idx="0">
                  <c:v>Marko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Sheet4!$B$6:$B$18</c:f>
              <c:numCache>
                <c:formatCode>m/d/yyyy</c:formatCode>
                <c:ptCount val="13"/>
                <c:pt idx="0">
                  <c:v>42369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</c:numCache>
            </c:numRef>
          </c:cat>
          <c:val>
            <c:numRef>
              <c:f>Sheet4!$C$6:$C$18</c:f>
              <c:numCache>
                <c:formatCode>General</c:formatCode>
                <c:ptCount val="13"/>
                <c:pt idx="0">
                  <c:v>1000</c:v>
                </c:pt>
                <c:pt idx="1">
                  <c:v>952.26097924753617</c:v>
                </c:pt>
                <c:pt idx="2">
                  <c:v>942.65699866983334</c:v>
                </c:pt>
                <c:pt idx="3">
                  <c:v>988.17023311248022</c:v>
                </c:pt>
                <c:pt idx="4">
                  <c:v>1019.2142231521559</c:v>
                </c:pt>
                <c:pt idx="5">
                  <c:v>1049.6626503389919</c:v>
                </c:pt>
                <c:pt idx="6">
                  <c:v>1042.0389252438624</c:v>
                </c:pt>
                <c:pt idx="7">
                  <c:v>1083.3257127116447</c:v>
                </c:pt>
                <c:pt idx="8">
                  <c:v>1083.8952401859769</c:v>
                </c:pt>
                <c:pt idx="9">
                  <c:v>1102.9357784436352</c:v>
                </c:pt>
                <c:pt idx="10">
                  <c:v>1105.6845765474648</c:v>
                </c:pt>
                <c:pt idx="11">
                  <c:v>1103.1243852557652</c:v>
                </c:pt>
                <c:pt idx="12">
                  <c:v>1080.5297309259979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D-4602-B27E-D2FFF4C0833D}"/>
            </c:ext>
          </c:extLst>
        </c:ser>
        <c:ser>
          <c:idx val="1"/>
          <c:order val="1"/>
          <c:tx>
            <c:strRef>
              <c:f>Sheet4!$G$5</c:f>
              <c:strCache>
                <c:ptCount val="1"/>
                <c:pt idx="0">
                  <c:v>Bayesian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Sheet4!$B$6:$B$18</c:f>
              <c:numCache>
                <c:formatCode>m/d/yyyy</c:formatCode>
                <c:ptCount val="13"/>
                <c:pt idx="0">
                  <c:v>42369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</c:numCache>
            </c:numRef>
          </c:cat>
          <c:val>
            <c:numRef>
              <c:f>Sheet4!$G$6:$G$18</c:f>
              <c:numCache>
                <c:formatCode>General</c:formatCode>
                <c:ptCount val="13"/>
                <c:pt idx="0">
                  <c:v>1000</c:v>
                </c:pt>
                <c:pt idx="1">
                  <c:v>868.48456810928235</c:v>
                </c:pt>
                <c:pt idx="2">
                  <c:v>817.470317209624</c:v>
                </c:pt>
                <c:pt idx="3">
                  <c:v>878.30862290068649</c:v>
                </c:pt>
                <c:pt idx="4">
                  <c:v>975.88370746030921</c:v>
                </c:pt>
                <c:pt idx="5">
                  <c:v>1069.3900527831483</c:v>
                </c:pt>
                <c:pt idx="6">
                  <c:v>1058.7817579062721</c:v>
                </c:pt>
                <c:pt idx="7">
                  <c:v>1122.6826923128137</c:v>
                </c:pt>
                <c:pt idx="8">
                  <c:v>1137.9958950714401</c:v>
                </c:pt>
                <c:pt idx="9">
                  <c:v>1238.8259473479973</c:v>
                </c:pt>
                <c:pt idx="10">
                  <c:v>1168.5630305856293</c:v>
                </c:pt>
                <c:pt idx="11">
                  <c:v>1110.4914178633455</c:v>
                </c:pt>
                <c:pt idx="12">
                  <c:v>1109.4557463170481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4D-4602-B27E-D2FFF4C0833D}"/>
            </c:ext>
          </c:extLst>
        </c:ser>
        <c:ser>
          <c:idx val="2"/>
          <c:order val="2"/>
          <c:tx>
            <c:strRef>
              <c:f>Sheet4!$H$5</c:f>
              <c:strCache>
                <c:ptCount val="1"/>
                <c:pt idx="0">
                  <c:v>Bayesian 95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Sheet4!$B$6:$B$18</c:f>
              <c:numCache>
                <c:formatCode>m/d/yyyy</c:formatCode>
                <c:ptCount val="13"/>
                <c:pt idx="0">
                  <c:v>42369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</c:numCache>
            </c:numRef>
          </c:cat>
          <c:val>
            <c:numRef>
              <c:f>Sheet4!$H$6:$H$18</c:f>
              <c:numCache>
                <c:formatCode>General</c:formatCode>
                <c:ptCount val="13"/>
                <c:pt idx="0">
                  <c:v>999.19999999999993</c:v>
                </c:pt>
                <c:pt idx="1">
                  <c:v>918.92954590015461</c:v>
                </c:pt>
                <c:pt idx="2">
                  <c:v>867.89352669953246</c:v>
                </c:pt>
                <c:pt idx="3">
                  <c:v>933.30015472281661</c:v>
                </c:pt>
                <c:pt idx="4">
                  <c:v>998.92469902571565</c:v>
                </c:pt>
                <c:pt idx="5">
                  <c:v>1055.1433619858481</c:v>
                </c:pt>
                <c:pt idx="6">
                  <c:v>1042.6150179756787</c:v>
                </c:pt>
                <c:pt idx="7">
                  <c:v>1083.0015465933011</c:v>
                </c:pt>
                <c:pt idx="8">
                  <c:v>1089.4849056070238</c:v>
                </c:pt>
                <c:pt idx="9">
                  <c:v>1160.6781592902471</c:v>
                </c:pt>
                <c:pt idx="10">
                  <c:v>1105.4670139800919</c:v>
                </c:pt>
                <c:pt idx="11">
                  <c:v>1080.0022843279535</c:v>
                </c:pt>
                <c:pt idx="12">
                  <c:v>1086.4267426976007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4D-4602-B27E-D2FFF4C08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975840"/>
        <c:axId val="1444036976"/>
      </c:lineChart>
      <c:dateAx>
        <c:axId val="18659758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036976"/>
        <c:crosses val="autoZero"/>
        <c:auto val="1"/>
        <c:lblOffset val="100"/>
        <c:baseTimeUnit val="days"/>
      </c:dateAx>
      <c:valAx>
        <c:axId val="14440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9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77931</xdr:colOff>
      <xdr:row>5</xdr:row>
      <xdr:rowOff>122092</xdr:rowOff>
    </xdr:from>
    <xdr:to>
      <xdr:col>28</xdr:col>
      <xdr:colOff>8659</xdr:colOff>
      <xdr:row>37</xdr:row>
      <xdr:rowOff>147204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AFB1C-FE07-E4FD-AB52-85650F392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60614</xdr:colOff>
      <xdr:row>38</xdr:row>
      <xdr:rowOff>51954</xdr:rowOff>
    </xdr:from>
    <xdr:to>
      <xdr:col>27</xdr:col>
      <xdr:colOff>640775</xdr:colOff>
      <xdr:row>70</xdr:row>
      <xdr:rowOff>77067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FBB1F7-F004-4E45-A39E-C220468A8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72</xdr:row>
      <xdr:rowOff>0</xdr:rowOff>
    </xdr:from>
    <xdr:to>
      <xdr:col>27</xdr:col>
      <xdr:colOff>580161</xdr:colOff>
      <xdr:row>104</xdr:row>
      <xdr:rowOff>25112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B75154-ADF5-49F4-A57E-80192E4D0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76</xdr:row>
      <xdr:rowOff>0</xdr:rowOff>
    </xdr:from>
    <xdr:to>
      <xdr:col>28</xdr:col>
      <xdr:colOff>372342</xdr:colOff>
      <xdr:row>108</xdr:row>
      <xdr:rowOff>25113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935D3-65BF-48B1-A435-446650DE9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156173</xdr:colOff>
      <xdr:row>26</xdr:row>
      <xdr:rowOff>49726</xdr:rowOff>
    </xdr:from>
    <xdr:to>
      <xdr:col>22</xdr:col>
      <xdr:colOff>396058</xdr:colOff>
      <xdr:row>44</xdr:row>
      <xdr:rowOff>151345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1D788-8C18-0D3D-247F-2779D477F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9BD8-497A-40AC-A665-B59C5EA6814D}">
  <dimension ref="A1:AZ121"/>
  <sheetViews>
    <sheetView topLeftCell="A7" zoomScale="55" zoomScaleNormal="55" workbookViewId="0">
      <selection activeCell="I30" sqref="I30"/>
    </sheetView>
  </sheetViews>
  <sheetFormatPr defaultRowHeight="14.25"/>
  <cols>
    <col min="1" max="1" width="16.53125" customWidth="1"/>
    <col min="2" max="2" width="13.9296875" customWidth="1"/>
    <col min="31" max="31" width="12.06640625" customWidth="1"/>
  </cols>
  <sheetData>
    <row r="1" spans="1:41" ht="14.65" thickBot="1">
      <c r="A1" s="7" t="s">
        <v>1</v>
      </c>
      <c r="B1" s="8" t="s">
        <v>0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10</v>
      </c>
      <c r="AE1" s="7" t="s">
        <v>1</v>
      </c>
      <c r="AF1" s="8" t="s">
        <v>0</v>
      </c>
      <c r="AG1" s="8" t="s">
        <v>2</v>
      </c>
      <c r="AH1" s="8" t="s">
        <v>3</v>
      </c>
      <c r="AI1" s="8" t="s">
        <v>4</v>
      </c>
      <c r="AJ1" s="8" t="s">
        <v>5</v>
      </c>
      <c r="AK1" s="8" t="s">
        <v>6</v>
      </c>
      <c r="AL1" s="8" t="s">
        <v>7</v>
      </c>
      <c r="AM1" s="8" t="s">
        <v>8</v>
      </c>
      <c r="AN1" s="8" t="s">
        <v>9</v>
      </c>
      <c r="AO1" s="9" t="s">
        <v>10</v>
      </c>
    </row>
    <row r="2" spans="1:41">
      <c r="A2" s="10">
        <v>40179</v>
      </c>
      <c r="B2" s="5">
        <v>74.519997000000004</v>
      </c>
      <c r="C2" s="5">
        <v>28.18</v>
      </c>
      <c r="D2" s="5">
        <v>6.859286</v>
      </c>
      <c r="E2" s="5">
        <v>6.2705000000000002</v>
      </c>
      <c r="F2" s="5">
        <v>20.5075</v>
      </c>
      <c r="G2" s="5">
        <v>62.43</v>
      </c>
      <c r="H2" s="5">
        <v>28.43</v>
      </c>
      <c r="I2" s="5">
        <v>7.915</v>
      </c>
      <c r="J2" s="5">
        <v>26.780000999999999</v>
      </c>
      <c r="K2" s="6">
        <v>33.200001</v>
      </c>
      <c r="AE2" s="11">
        <v>40210</v>
      </c>
      <c r="AF2">
        <f>(B3-B2)/B2</f>
        <v>4.3478329715982089E-2</v>
      </c>
      <c r="AG2">
        <f t="shared" ref="AG2:AO17" si="0">(C3-C2)/C2</f>
        <v>1.7388218594748119E-2</v>
      </c>
      <c r="AH2">
        <f t="shared" si="0"/>
        <v>6.5396165140220175E-2</v>
      </c>
      <c r="AI2">
        <f t="shared" si="0"/>
        <v>-5.5896658958615779E-2</v>
      </c>
      <c r="AJ2">
        <f t="shared" si="0"/>
        <v>3.9619651347068144E-2</v>
      </c>
      <c r="AK2">
        <f t="shared" si="0"/>
        <v>2.2745442896043563E-2</v>
      </c>
      <c r="AL2">
        <f t="shared" si="0"/>
        <v>-3.8339781920506501E-2</v>
      </c>
      <c r="AM2">
        <f t="shared" si="0"/>
        <v>3.8534428300694958E-2</v>
      </c>
      <c r="AN2">
        <f t="shared" si="0"/>
        <v>5.2277779974690859E-2</v>
      </c>
      <c r="AO2">
        <f t="shared" si="0"/>
        <v>2.409635469589292E-2</v>
      </c>
    </row>
    <row r="3" spans="1:41">
      <c r="A3" s="11">
        <v>40210</v>
      </c>
      <c r="B3" s="1">
        <v>77.760002</v>
      </c>
      <c r="C3" s="1">
        <v>28.67</v>
      </c>
      <c r="D3" s="1">
        <v>7.3078570000000003</v>
      </c>
      <c r="E3" s="1">
        <v>5.92</v>
      </c>
      <c r="F3" s="1">
        <v>21.32</v>
      </c>
      <c r="G3" s="1">
        <v>63.849997999999999</v>
      </c>
      <c r="H3" s="1">
        <v>27.34</v>
      </c>
      <c r="I3" s="1">
        <v>8.2200000000000006</v>
      </c>
      <c r="J3" s="1">
        <v>28.18</v>
      </c>
      <c r="K3" s="2">
        <v>34</v>
      </c>
      <c r="AE3" s="11">
        <v>40238</v>
      </c>
      <c r="AF3">
        <f t="shared" ref="AF3:AF66" si="1">(B4-B3)/B3</f>
        <v>7.0216034716665723E-2</v>
      </c>
      <c r="AG3">
        <f t="shared" si="0"/>
        <v>2.1625427275898095E-2</v>
      </c>
      <c r="AH3">
        <f t="shared" si="0"/>
        <v>0.14847033815795779</v>
      </c>
      <c r="AI3">
        <f t="shared" si="0"/>
        <v>0.1467060810810811</v>
      </c>
      <c r="AJ3">
        <f t="shared" si="0"/>
        <v>6.7424953095684803E-2</v>
      </c>
      <c r="AK3">
        <f t="shared" si="0"/>
        <v>4.4949147844922363E-2</v>
      </c>
      <c r="AL3">
        <f t="shared" si="0"/>
        <v>0.13825899780541326</v>
      </c>
      <c r="AM3">
        <f t="shared" si="0"/>
        <v>0.14537712895377108</v>
      </c>
      <c r="AN3">
        <f t="shared" si="0"/>
        <v>3.9389673527324358E-2</v>
      </c>
      <c r="AO3">
        <f t="shared" si="0"/>
        <v>0.19117647058823528</v>
      </c>
    </row>
    <row r="4" spans="1:41">
      <c r="A4" s="11">
        <v>40238</v>
      </c>
      <c r="B4" s="1">
        <v>83.220000999999996</v>
      </c>
      <c r="C4" s="1">
        <v>29.290001</v>
      </c>
      <c r="D4" s="1">
        <v>8.3928569999999993</v>
      </c>
      <c r="E4" s="1">
        <v>6.7885</v>
      </c>
      <c r="F4" s="1">
        <v>22.7575</v>
      </c>
      <c r="G4" s="1">
        <v>66.720000999999996</v>
      </c>
      <c r="H4" s="1">
        <v>31.120000999999998</v>
      </c>
      <c r="I4" s="1">
        <v>9.4149999999999991</v>
      </c>
      <c r="J4" s="1">
        <v>29.290001</v>
      </c>
      <c r="K4" s="2">
        <v>40.5</v>
      </c>
      <c r="AE4" s="11">
        <v>40269</v>
      </c>
      <c r="AF4">
        <f t="shared" si="1"/>
        <v>2.0067267242642871E-2</v>
      </c>
      <c r="AG4">
        <f t="shared" si="0"/>
        <v>4.2676680004210307E-2</v>
      </c>
      <c r="AH4">
        <f t="shared" si="0"/>
        <v>0.11102131252802243</v>
      </c>
      <c r="AI4">
        <f t="shared" si="0"/>
        <v>9.7959784930397656E-3</v>
      </c>
      <c r="AJ4">
        <f t="shared" si="0"/>
        <v>-8.7882676040866442E-3</v>
      </c>
      <c r="AK4">
        <f t="shared" si="0"/>
        <v>5.8003521312896912E-2</v>
      </c>
      <c r="AL4">
        <f t="shared" si="0"/>
        <v>6.3946013369343996E-2</v>
      </c>
      <c r="AM4">
        <f t="shared" si="0"/>
        <v>4.9920339883165236E-2</v>
      </c>
      <c r="AN4">
        <f t="shared" si="0"/>
        <v>3.1751381640444505E-2</v>
      </c>
      <c r="AO4">
        <f t="shared" si="0"/>
        <v>7.9012370370370372E-2</v>
      </c>
    </row>
    <row r="5" spans="1:41">
      <c r="A5" s="11">
        <v>40269</v>
      </c>
      <c r="B5" s="1">
        <v>84.889999000000003</v>
      </c>
      <c r="C5" s="1">
        <v>30.540001</v>
      </c>
      <c r="D5" s="1">
        <v>9.324643</v>
      </c>
      <c r="E5" s="1">
        <v>6.8550000000000004</v>
      </c>
      <c r="F5" s="1">
        <v>22.557500999999998</v>
      </c>
      <c r="G5" s="1">
        <v>70.589995999999999</v>
      </c>
      <c r="H5" s="1">
        <v>33.110000999999997</v>
      </c>
      <c r="I5" s="1">
        <v>9.8849999999999998</v>
      </c>
      <c r="J5" s="1">
        <v>30.219999000000001</v>
      </c>
      <c r="K5" s="2">
        <v>43.700001</v>
      </c>
      <c r="AE5" s="11">
        <v>40299</v>
      </c>
      <c r="AF5">
        <f t="shared" si="1"/>
        <v>-5.8546366574936538E-2</v>
      </c>
      <c r="AG5">
        <f t="shared" si="0"/>
        <v>-0.15520634724275223</v>
      </c>
      <c r="AH5">
        <f t="shared" si="0"/>
        <v>-1.612469238768708E-2</v>
      </c>
      <c r="AI5">
        <f t="shared" si="0"/>
        <v>-8.4901531728665311E-2</v>
      </c>
      <c r="AJ5">
        <f t="shared" si="0"/>
        <v>-0.19694118599396274</v>
      </c>
      <c r="AK5">
        <f t="shared" si="0"/>
        <v>-5.2698586354927718E-2</v>
      </c>
      <c r="AL5">
        <f t="shared" si="0"/>
        <v>-0.13349440853233435</v>
      </c>
      <c r="AM5">
        <f t="shared" si="0"/>
        <v>-8.4977238239757197E-2</v>
      </c>
      <c r="AN5">
        <f t="shared" si="0"/>
        <v>-0.10291191604605945</v>
      </c>
      <c r="AO5">
        <f t="shared" si="0"/>
        <v>-9.3821576800421608E-2</v>
      </c>
    </row>
    <row r="6" spans="1:41">
      <c r="A6" s="11">
        <v>40299</v>
      </c>
      <c r="B6" s="1">
        <v>79.919998000000007</v>
      </c>
      <c r="C6" s="1">
        <v>25.799999</v>
      </c>
      <c r="D6" s="1">
        <v>9.1742860000000004</v>
      </c>
      <c r="E6" s="1">
        <v>6.2729999999999997</v>
      </c>
      <c r="F6" s="1">
        <v>18.114999999999998</v>
      </c>
      <c r="G6" s="1">
        <v>66.870002999999997</v>
      </c>
      <c r="H6" s="1">
        <v>28.690000999999999</v>
      </c>
      <c r="I6" s="1">
        <v>9.0449999999999999</v>
      </c>
      <c r="J6" s="1">
        <v>27.110001</v>
      </c>
      <c r="K6" s="2">
        <v>39.599997999999999</v>
      </c>
      <c r="AE6" s="11">
        <v>40330</v>
      </c>
      <c r="AF6">
        <f t="shared" si="1"/>
        <v>-6.7817794489934871E-2</v>
      </c>
      <c r="AG6">
        <f t="shared" si="0"/>
        <v>-0.10813950031548444</v>
      </c>
      <c r="AH6">
        <f t="shared" si="0"/>
        <v>-2.082690685683879E-2</v>
      </c>
      <c r="AI6">
        <f t="shared" si="0"/>
        <v>-0.12912482065997125</v>
      </c>
      <c r="AJ6">
        <f t="shared" si="0"/>
        <v>-2.3599227159812226E-2</v>
      </c>
      <c r="AK6">
        <f t="shared" si="0"/>
        <v>-1.4954388442303495E-2</v>
      </c>
      <c r="AL6">
        <f t="shared" si="0"/>
        <v>-0.10770306351679798</v>
      </c>
      <c r="AM6">
        <f t="shared" si="0"/>
        <v>-3.9800995024875559E-2</v>
      </c>
      <c r="AN6">
        <f t="shared" si="0"/>
        <v>-0.14385842331765317</v>
      </c>
      <c r="AO6">
        <f t="shared" si="0"/>
        <v>-5.050505305581076E-2</v>
      </c>
    </row>
    <row r="7" spans="1:41">
      <c r="A7" s="11">
        <v>40330</v>
      </c>
      <c r="B7" s="1">
        <v>74.5</v>
      </c>
      <c r="C7" s="1">
        <v>23.01</v>
      </c>
      <c r="D7" s="1">
        <v>8.9832140000000003</v>
      </c>
      <c r="E7" s="1">
        <v>5.4630000000000001</v>
      </c>
      <c r="F7" s="1">
        <v>17.6875</v>
      </c>
      <c r="G7" s="1">
        <v>65.870002999999997</v>
      </c>
      <c r="H7" s="1">
        <v>25.6</v>
      </c>
      <c r="I7" s="1">
        <v>8.6850000000000005</v>
      </c>
      <c r="J7" s="1">
        <v>23.209999</v>
      </c>
      <c r="K7" s="2">
        <v>37.599997999999999</v>
      </c>
      <c r="AE7" s="11">
        <v>40360</v>
      </c>
      <c r="AF7">
        <f t="shared" si="1"/>
        <v>8.724859060402693E-3</v>
      </c>
      <c r="AG7">
        <f t="shared" si="0"/>
        <v>0.12168617992177312</v>
      </c>
      <c r="AH7">
        <f t="shared" si="0"/>
        <v>2.2740858672630947E-2</v>
      </c>
      <c r="AI7">
        <f t="shared" si="0"/>
        <v>7.8985905180303823E-2</v>
      </c>
      <c r="AJ7">
        <f t="shared" si="0"/>
        <v>3.6749116607773774E-2</v>
      </c>
      <c r="AK7">
        <f t="shared" si="0"/>
        <v>5.8600270596617397E-2</v>
      </c>
      <c r="AL7">
        <f t="shared" si="0"/>
        <v>8.3203124999999961E-2</v>
      </c>
      <c r="AM7">
        <f t="shared" si="0"/>
        <v>0.12089810017271144</v>
      </c>
      <c r="AN7">
        <f t="shared" si="0"/>
        <v>0.16286088594833625</v>
      </c>
      <c r="AO7">
        <f t="shared" si="0"/>
        <v>9.0425589916254795E-2</v>
      </c>
    </row>
    <row r="8" spans="1:41">
      <c r="A8" s="11">
        <v>40360</v>
      </c>
      <c r="B8" s="1">
        <v>75.150002000000001</v>
      </c>
      <c r="C8" s="1">
        <v>25.809999000000001</v>
      </c>
      <c r="D8" s="1">
        <v>9.1875</v>
      </c>
      <c r="E8" s="1">
        <v>5.8944999999999999</v>
      </c>
      <c r="F8" s="1">
        <v>18.337499999999999</v>
      </c>
      <c r="G8" s="1">
        <v>69.730002999999996</v>
      </c>
      <c r="H8" s="1">
        <v>27.73</v>
      </c>
      <c r="I8" s="1">
        <v>9.7349999999999994</v>
      </c>
      <c r="J8" s="1">
        <v>26.99</v>
      </c>
      <c r="K8" s="2">
        <v>41</v>
      </c>
      <c r="AE8" s="11">
        <v>40391</v>
      </c>
      <c r="AF8">
        <f t="shared" si="1"/>
        <v>-7.4916897540468416E-2</v>
      </c>
      <c r="AG8">
        <f t="shared" si="0"/>
        <v>-9.0662537414278849E-2</v>
      </c>
      <c r="AH8">
        <f t="shared" si="0"/>
        <v>-5.5004843537414971E-2</v>
      </c>
      <c r="AI8">
        <f t="shared" si="0"/>
        <v>5.8868436678259466E-2</v>
      </c>
      <c r="AJ8">
        <f t="shared" si="0"/>
        <v>-5.957731424676211E-2</v>
      </c>
      <c r="AK8">
        <f t="shared" si="0"/>
        <v>4.7755555094411754E-2</v>
      </c>
      <c r="AL8">
        <f t="shared" si="0"/>
        <v>-0.15073930760908766</v>
      </c>
      <c r="AM8">
        <f t="shared" si="0"/>
        <v>-0.1217257318952233</v>
      </c>
      <c r="AN8">
        <f t="shared" si="0"/>
        <v>-8.5216709892552797E-2</v>
      </c>
      <c r="AO8">
        <f t="shared" si="0"/>
        <v>-9.5122000000000012E-2</v>
      </c>
    </row>
    <row r="9" spans="1:41">
      <c r="A9" s="11">
        <v>40391</v>
      </c>
      <c r="B9" s="1">
        <v>69.519997000000004</v>
      </c>
      <c r="C9" s="1">
        <v>23.469999000000001</v>
      </c>
      <c r="D9" s="1">
        <v>8.6821429999999999</v>
      </c>
      <c r="E9" s="1">
        <v>6.2415000000000003</v>
      </c>
      <c r="F9" s="1">
        <v>17.245000999999998</v>
      </c>
      <c r="G9" s="1">
        <v>73.059997999999993</v>
      </c>
      <c r="H9" s="1">
        <v>23.549999</v>
      </c>
      <c r="I9" s="1">
        <v>8.5500000000000007</v>
      </c>
      <c r="J9" s="1">
        <v>24.690000999999999</v>
      </c>
      <c r="K9" s="2">
        <v>37.099997999999999</v>
      </c>
      <c r="AE9" s="11">
        <v>40422</v>
      </c>
      <c r="AF9">
        <f t="shared" si="1"/>
        <v>2.5316485557385741E-2</v>
      </c>
      <c r="AG9">
        <f t="shared" si="0"/>
        <v>4.3459780292278538E-2</v>
      </c>
      <c r="AH9">
        <f t="shared" si="0"/>
        <v>0.16721516796026054</v>
      </c>
      <c r="AI9">
        <f t="shared" si="0"/>
        <v>0.25819113995033238</v>
      </c>
      <c r="AJ9">
        <f t="shared" si="0"/>
        <v>7.6543921336971826E-2</v>
      </c>
      <c r="AK9">
        <f t="shared" si="0"/>
        <v>1.9846756634184511E-2</v>
      </c>
      <c r="AL9">
        <f t="shared" si="0"/>
        <v>6.6666754423216693E-2</v>
      </c>
      <c r="AM9">
        <f t="shared" si="0"/>
        <v>5.7309941520467651E-2</v>
      </c>
      <c r="AN9">
        <f t="shared" si="0"/>
        <v>-4.0506276204683181E-4</v>
      </c>
      <c r="AO9">
        <f t="shared" si="0"/>
        <v>5.3908358701259228E-2</v>
      </c>
    </row>
    <row r="10" spans="1:41">
      <c r="A10" s="11">
        <v>40422</v>
      </c>
      <c r="B10" s="1">
        <v>71.279999000000004</v>
      </c>
      <c r="C10" s="1">
        <v>24.49</v>
      </c>
      <c r="D10" s="1">
        <v>10.133929</v>
      </c>
      <c r="E10" s="1">
        <v>7.8529999999999998</v>
      </c>
      <c r="F10" s="1">
        <v>18.565000999999999</v>
      </c>
      <c r="G10" s="1">
        <v>74.510002</v>
      </c>
      <c r="H10" s="1">
        <v>25.120000999999998</v>
      </c>
      <c r="I10" s="1">
        <v>9.0399999999999991</v>
      </c>
      <c r="J10" s="1">
        <v>24.68</v>
      </c>
      <c r="K10" s="2">
        <v>39.099997999999999</v>
      </c>
      <c r="AE10" s="11">
        <v>40452</v>
      </c>
      <c r="AF10">
        <f t="shared" si="1"/>
        <v>1.4031986728843901E-4</v>
      </c>
      <c r="AG10">
        <f t="shared" si="0"/>
        <v>8.9015924867292914E-2</v>
      </c>
      <c r="AH10">
        <f t="shared" si="0"/>
        <v>6.0722450295438171E-2</v>
      </c>
      <c r="AI10">
        <f t="shared" si="0"/>
        <v>5.2018336941296331E-2</v>
      </c>
      <c r="AJ10">
        <f t="shared" si="0"/>
        <v>5.2518176540900886E-2</v>
      </c>
      <c r="AK10">
        <f t="shared" si="0"/>
        <v>4.375244816125496E-2</v>
      </c>
      <c r="AL10">
        <f t="shared" si="0"/>
        <v>3.7420301058109146E-2</v>
      </c>
      <c r="AM10">
        <f t="shared" si="0"/>
        <v>0.1410398230088496</v>
      </c>
      <c r="AN10">
        <f t="shared" si="0"/>
        <v>7.6985818476498682E-3</v>
      </c>
      <c r="AO10">
        <f t="shared" si="0"/>
        <v>6.6496243810549582E-2</v>
      </c>
    </row>
    <row r="11" spans="1:41">
      <c r="A11" s="11">
        <v>40452</v>
      </c>
      <c r="B11" s="1">
        <v>71.290001000000004</v>
      </c>
      <c r="C11" s="1">
        <v>26.67</v>
      </c>
      <c r="D11" s="1">
        <v>10.749286</v>
      </c>
      <c r="E11" s="1">
        <v>8.2614999999999998</v>
      </c>
      <c r="F11" s="1">
        <v>19.540001</v>
      </c>
      <c r="G11" s="1">
        <v>77.769997000000004</v>
      </c>
      <c r="H11" s="1">
        <v>26.059999000000001</v>
      </c>
      <c r="I11" s="1">
        <v>10.315</v>
      </c>
      <c r="J11" s="1">
        <v>24.870000999999998</v>
      </c>
      <c r="K11" s="2">
        <v>41.700001</v>
      </c>
      <c r="AE11" s="11">
        <v>40483</v>
      </c>
      <c r="AF11">
        <f t="shared" si="1"/>
        <v>-4.5588440937179953E-2</v>
      </c>
      <c r="AG11">
        <f t="shared" si="0"/>
        <v>-5.2868391451068621E-2</v>
      </c>
      <c r="AH11">
        <f t="shared" si="0"/>
        <v>3.3789593094834487E-2</v>
      </c>
      <c r="AI11">
        <f t="shared" si="0"/>
        <v>6.1550565877867183E-2</v>
      </c>
      <c r="AJ11">
        <f t="shared" si="0"/>
        <v>-5.514334415847786E-2</v>
      </c>
      <c r="AK11">
        <f t="shared" si="0"/>
        <v>6.8150446244713133E-3</v>
      </c>
      <c r="AL11">
        <f t="shared" si="0"/>
        <v>4.4128934924364295E-2</v>
      </c>
      <c r="AM11">
        <f t="shared" si="0"/>
        <v>-2.8599127484246239E-2</v>
      </c>
      <c r="AN11">
        <f t="shared" si="0"/>
        <v>-1.6485805529320191E-2</v>
      </c>
      <c r="AO11">
        <f t="shared" si="0"/>
        <v>7.1942204509779194E-3</v>
      </c>
    </row>
    <row r="12" spans="1:41">
      <c r="A12" s="11">
        <v>40483</v>
      </c>
      <c r="B12" s="1">
        <v>68.040001000000004</v>
      </c>
      <c r="C12" s="1">
        <v>25.26</v>
      </c>
      <c r="D12" s="1">
        <v>11.112500000000001</v>
      </c>
      <c r="E12" s="1">
        <v>8.77</v>
      </c>
      <c r="F12" s="1">
        <v>18.462499999999999</v>
      </c>
      <c r="G12" s="1">
        <v>78.300003000000004</v>
      </c>
      <c r="H12" s="1">
        <v>27.209999</v>
      </c>
      <c r="I12" s="1">
        <v>10.02</v>
      </c>
      <c r="J12" s="1">
        <v>24.459999</v>
      </c>
      <c r="K12" s="2">
        <v>42</v>
      </c>
      <c r="AE12" s="11">
        <v>40513</v>
      </c>
      <c r="AF12">
        <f t="shared" si="1"/>
        <v>2.7483876727162258E-2</v>
      </c>
      <c r="AG12">
        <f t="shared" si="0"/>
        <v>0.10490894695170223</v>
      </c>
      <c r="AH12">
        <f t="shared" si="0"/>
        <v>3.6670416197975148E-2</v>
      </c>
      <c r="AI12">
        <f t="shared" si="0"/>
        <v>2.6225769669327301E-2</v>
      </c>
      <c r="AJ12">
        <f t="shared" si="0"/>
        <v>-4.6987190250507641E-2</v>
      </c>
      <c r="AK12">
        <f t="shared" si="0"/>
        <v>-1.9667955823705442E-2</v>
      </c>
      <c r="AL12">
        <f t="shared" si="0"/>
        <v>0.13891955674088774</v>
      </c>
      <c r="AM12">
        <f t="shared" si="0"/>
        <v>9.6307385229540909E-2</v>
      </c>
      <c r="AN12">
        <f t="shared" si="0"/>
        <v>0.11242845921620848</v>
      </c>
      <c r="AO12">
        <f t="shared" si="0"/>
        <v>0.12619045238095236</v>
      </c>
    </row>
    <row r="13" spans="1:41">
      <c r="A13" s="11">
        <v>40513</v>
      </c>
      <c r="B13" s="1">
        <v>69.910004000000001</v>
      </c>
      <c r="C13" s="1">
        <v>27.91</v>
      </c>
      <c r="D13" s="1">
        <v>11.52</v>
      </c>
      <c r="E13" s="1">
        <v>9</v>
      </c>
      <c r="F13" s="1">
        <v>17.594999000000001</v>
      </c>
      <c r="G13" s="1">
        <v>76.760002</v>
      </c>
      <c r="H13" s="1">
        <v>30.99</v>
      </c>
      <c r="I13" s="1">
        <v>10.984999999999999</v>
      </c>
      <c r="J13" s="1">
        <v>27.209999</v>
      </c>
      <c r="K13" s="2">
        <v>47.299999</v>
      </c>
      <c r="AE13" s="11">
        <v>40544</v>
      </c>
      <c r="AF13">
        <f t="shared" si="1"/>
        <v>0.13860668639069165</v>
      </c>
      <c r="AG13">
        <f t="shared" si="0"/>
        <v>-6.4493013256897071E-3</v>
      </c>
      <c r="AH13">
        <f t="shared" si="0"/>
        <v>5.1959288194444425E-2</v>
      </c>
      <c r="AI13">
        <f t="shared" si="0"/>
        <v>-5.7555555555555631E-2</v>
      </c>
      <c r="AJ13">
        <f t="shared" si="0"/>
        <v>-7.5304920449272431E-3</v>
      </c>
      <c r="AK13">
        <f t="shared" si="0"/>
        <v>-4.0255392385216367E-2</v>
      </c>
      <c r="AL13">
        <f t="shared" si="0"/>
        <v>4.6143852855759962E-2</v>
      </c>
      <c r="AM13">
        <f t="shared" si="0"/>
        <v>3.5502958579881713E-2</v>
      </c>
      <c r="AN13">
        <f t="shared" si="0"/>
        <v>8.0485155475382375E-2</v>
      </c>
      <c r="AO13">
        <f t="shared" si="0"/>
        <v>1.9027526829334618E-2</v>
      </c>
    </row>
    <row r="14" spans="1:41">
      <c r="A14" s="11">
        <v>40544</v>
      </c>
      <c r="B14" s="1">
        <v>79.599997999999999</v>
      </c>
      <c r="C14" s="1">
        <v>27.73</v>
      </c>
      <c r="D14" s="1">
        <v>12.118570999999999</v>
      </c>
      <c r="E14" s="1">
        <v>8.4819999999999993</v>
      </c>
      <c r="F14" s="1">
        <v>17.462499999999999</v>
      </c>
      <c r="G14" s="1">
        <v>73.669998000000007</v>
      </c>
      <c r="H14" s="1">
        <v>32.419998</v>
      </c>
      <c r="I14" s="1">
        <v>11.375</v>
      </c>
      <c r="J14" s="1">
        <v>29.4</v>
      </c>
      <c r="K14" s="2">
        <v>48.200001</v>
      </c>
      <c r="AE14" s="11">
        <v>40575</v>
      </c>
      <c r="AF14">
        <f t="shared" si="1"/>
        <v>-5.5275629529538267E-3</v>
      </c>
      <c r="AG14">
        <f t="shared" si="0"/>
        <v>-4.1471330688784787E-2</v>
      </c>
      <c r="AH14">
        <f t="shared" si="0"/>
        <v>4.0934859398851553E-2</v>
      </c>
      <c r="AI14">
        <f t="shared" si="0"/>
        <v>2.1516151850978663E-2</v>
      </c>
      <c r="AJ14">
        <f t="shared" si="0"/>
        <v>4.5812512526843339E-2</v>
      </c>
      <c r="AK14">
        <f t="shared" si="0"/>
        <v>2.7283861199507566E-2</v>
      </c>
      <c r="AL14">
        <f t="shared" si="0"/>
        <v>-4.9352254741038722E-3</v>
      </c>
      <c r="AM14">
        <f t="shared" si="0"/>
        <v>0.13230769230769238</v>
      </c>
      <c r="AN14">
        <f t="shared" si="0"/>
        <v>9.5238095238095628E-3</v>
      </c>
      <c r="AO14">
        <f t="shared" si="0"/>
        <v>-2.9045684044695364E-2</v>
      </c>
    </row>
    <row r="15" spans="1:41">
      <c r="A15" s="11">
        <v>40575</v>
      </c>
      <c r="B15" s="1">
        <v>79.160004000000001</v>
      </c>
      <c r="C15" s="1">
        <v>26.58</v>
      </c>
      <c r="D15" s="1">
        <v>12.614642999999999</v>
      </c>
      <c r="E15" s="1">
        <v>8.6645000000000003</v>
      </c>
      <c r="F15" s="1">
        <v>18.262501</v>
      </c>
      <c r="G15" s="1">
        <v>75.680000000000007</v>
      </c>
      <c r="H15" s="1">
        <v>32.259998000000003</v>
      </c>
      <c r="I15" s="1">
        <v>12.88</v>
      </c>
      <c r="J15" s="1">
        <v>29.68</v>
      </c>
      <c r="K15" s="2">
        <v>46.799999</v>
      </c>
      <c r="AE15" s="11">
        <v>40603</v>
      </c>
      <c r="AF15">
        <f t="shared" si="1"/>
        <v>1.5664450951771047E-2</v>
      </c>
      <c r="AG15">
        <f t="shared" si="0"/>
        <v>-4.4770541760722302E-2</v>
      </c>
      <c r="AH15">
        <f t="shared" si="0"/>
        <v>-1.3306520049754854E-2</v>
      </c>
      <c r="AI15">
        <f t="shared" si="0"/>
        <v>3.9471406313116797E-2</v>
      </c>
      <c r="AJ15">
        <f t="shared" si="0"/>
        <v>7.8028743160642837E-3</v>
      </c>
      <c r="AK15">
        <f t="shared" si="0"/>
        <v>5.4174947145876383E-3</v>
      </c>
      <c r="AL15">
        <f t="shared" si="0"/>
        <v>-1.7048947120207606E-2</v>
      </c>
      <c r="AM15">
        <f t="shared" si="0"/>
        <v>-4.037267080745352E-2</v>
      </c>
      <c r="AN15">
        <f t="shared" si="0"/>
        <v>-7.951482479784365E-2</v>
      </c>
      <c r="AO15">
        <f t="shared" si="0"/>
        <v>-5.5555514007596438E-2</v>
      </c>
    </row>
    <row r="16" spans="1:41">
      <c r="A16" s="11">
        <v>40603</v>
      </c>
      <c r="B16" s="1">
        <v>80.400002000000001</v>
      </c>
      <c r="C16" s="1">
        <v>25.389999</v>
      </c>
      <c r="D16" s="1">
        <v>12.446785999999999</v>
      </c>
      <c r="E16" s="1">
        <v>9.0065000000000008</v>
      </c>
      <c r="F16" s="1">
        <v>18.405000999999999</v>
      </c>
      <c r="G16" s="1">
        <v>76.089995999999999</v>
      </c>
      <c r="H16" s="1">
        <v>31.709999</v>
      </c>
      <c r="I16" s="1">
        <v>12.36</v>
      </c>
      <c r="J16" s="1">
        <v>27.32</v>
      </c>
      <c r="K16" s="2">
        <v>44.200001</v>
      </c>
      <c r="AE16" s="11">
        <v>40634</v>
      </c>
      <c r="AF16">
        <f t="shared" si="1"/>
        <v>-1.4303507106877941E-2</v>
      </c>
      <c r="AG16">
        <f t="shared" si="0"/>
        <v>2.0874400191981189E-2</v>
      </c>
      <c r="AH16">
        <f t="shared" si="0"/>
        <v>4.6483485776971072E-3</v>
      </c>
      <c r="AI16">
        <f t="shared" si="0"/>
        <v>8.7048242935657452E-2</v>
      </c>
      <c r="AJ16">
        <f t="shared" si="0"/>
        <v>6.1124691055436511E-2</v>
      </c>
      <c r="AK16">
        <f t="shared" si="0"/>
        <v>2.9176003636535792E-2</v>
      </c>
      <c r="AL16">
        <f t="shared" si="0"/>
        <v>-8.1993001639640531E-2</v>
      </c>
      <c r="AM16">
        <f t="shared" si="0"/>
        <v>6.0275080906148949E-2</v>
      </c>
      <c r="AN16">
        <f t="shared" si="0"/>
        <v>-4.2825768667642816E-2</v>
      </c>
      <c r="AO16">
        <f t="shared" si="0"/>
        <v>3.8461560215801813E-2</v>
      </c>
    </row>
    <row r="17" spans="1:41">
      <c r="A17" s="11">
        <v>40634</v>
      </c>
      <c r="B17" s="1">
        <v>79.25</v>
      </c>
      <c r="C17" s="1">
        <v>25.92</v>
      </c>
      <c r="D17" s="1">
        <v>12.504643</v>
      </c>
      <c r="E17" s="1">
        <v>9.7904999999999998</v>
      </c>
      <c r="F17" s="1">
        <v>19.530000999999999</v>
      </c>
      <c r="G17" s="1">
        <v>78.309997999999993</v>
      </c>
      <c r="H17" s="1">
        <v>29.110001</v>
      </c>
      <c r="I17" s="1">
        <v>13.105</v>
      </c>
      <c r="J17" s="1">
        <v>26.15</v>
      </c>
      <c r="K17" s="2">
        <v>45.900002000000001</v>
      </c>
      <c r="AE17" s="11">
        <v>40664</v>
      </c>
      <c r="AF17">
        <f t="shared" si="1"/>
        <v>-1.7034675078864345E-2</v>
      </c>
      <c r="AG17">
        <f t="shared" si="0"/>
        <v>-3.5108024691358028E-2</v>
      </c>
      <c r="AH17">
        <f t="shared" si="0"/>
        <v>-6.5690000106360738E-3</v>
      </c>
      <c r="AI17">
        <f t="shared" si="0"/>
        <v>4.4941524947653836E-3</v>
      </c>
      <c r="AJ17">
        <f t="shared" si="0"/>
        <v>3.763430426859686E-2</v>
      </c>
      <c r="AK17">
        <f t="shared" si="0"/>
        <v>4.1246368056349729E-2</v>
      </c>
      <c r="AL17">
        <f t="shared" si="0"/>
        <v>-2.5420816715190149E-2</v>
      </c>
      <c r="AM17">
        <f t="shared" si="0"/>
        <v>-3.7008775276612074E-2</v>
      </c>
      <c r="AN17">
        <f t="shared" si="0"/>
        <v>-7.609942638623321E-2</v>
      </c>
      <c r="AO17">
        <f t="shared" si="0"/>
        <v>-0.10348583427076975</v>
      </c>
    </row>
    <row r="18" spans="1:41">
      <c r="A18" s="11">
        <v>40664</v>
      </c>
      <c r="B18" s="1">
        <v>77.900002000000001</v>
      </c>
      <c r="C18" s="1">
        <v>25.01</v>
      </c>
      <c r="D18" s="1">
        <v>12.422499999999999</v>
      </c>
      <c r="E18" s="1">
        <v>9.8345000000000002</v>
      </c>
      <c r="F18" s="1">
        <v>20.264999</v>
      </c>
      <c r="G18" s="1">
        <v>81.540001000000004</v>
      </c>
      <c r="H18" s="1">
        <v>28.370000999999998</v>
      </c>
      <c r="I18" s="1">
        <v>12.62</v>
      </c>
      <c r="J18" s="1">
        <v>24.16</v>
      </c>
      <c r="K18" s="2">
        <v>41.150002000000001</v>
      </c>
      <c r="AE18" s="11">
        <v>40695</v>
      </c>
      <c r="AF18">
        <f t="shared" si="1"/>
        <v>3.940948550938414E-2</v>
      </c>
      <c r="AG18">
        <f t="shared" ref="AG18:AG81" si="2">(C19-C18)/C18</f>
        <v>3.958416633346655E-2</v>
      </c>
      <c r="AH18">
        <f t="shared" ref="AH18:AH81" si="3">(D19-D18)/D18</f>
        <v>-3.4959629704165843E-2</v>
      </c>
      <c r="AI18">
        <f t="shared" ref="AI18:AI81" si="4">(E19-E18)/E18</f>
        <v>3.9656311962987502E-2</v>
      </c>
      <c r="AJ18">
        <f t="shared" ref="AJ18:AJ81" si="5">(F19-F18)/F18</f>
        <v>3.9477031309007184E-2</v>
      </c>
      <c r="AK18">
        <f t="shared" ref="AK18:AK81" si="6">(G19-G18)/G18</f>
        <v>3.4093683663310101E-2</v>
      </c>
      <c r="AL18">
        <f t="shared" ref="AL18:AL81" si="7">(H19-H18)/H18</f>
        <v>-1.0927105712826631E-2</v>
      </c>
      <c r="AM18">
        <f t="shared" ref="AM18:AM81" si="8">(I19-I18)/I18</f>
        <v>3.9619651347068711E-3</v>
      </c>
      <c r="AN18">
        <f t="shared" ref="AN18:AN81" si="9">(J19-J18)/J18</f>
        <v>-4.7599337748344309E-2</v>
      </c>
      <c r="AO18">
        <f t="shared" ref="AO18:AO81" si="10">(K19-K18)/K18</f>
        <v>1.1907581438270707E-2</v>
      </c>
    </row>
    <row r="19" spans="1:41">
      <c r="A19" s="11">
        <v>40695</v>
      </c>
      <c r="B19" s="1">
        <v>80.970000999999996</v>
      </c>
      <c r="C19" s="1">
        <v>26</v>
      </c>
      <c r="D19" s="1">
        <v>11.988213999999999</v>
      </c>
      <c r="E19" s="1">
        <v>10.224500000000001</v>
      </c>
      <c r="F19" s="1">
        <v>21.065000999999999</v>
      </c>
      <c r="G19" s="1">
        <v>84.32</v>
      </c>
      <c r="H19" s="1">
        <v>28.059999000000001</v>
      </c>
      <c r="I19" s="1">
        <v>12.67</v>
      </c>
      <c r="J19" s="1">
        <v>23.01</v>
      </c>
      <c r="K19" s="2">
        <v>41.639999000000003</v>
      </c>
      <c r="AE19" s="11">
        <v>40725</v>
      </c>
      <c r="AF19">
        <f t="shared" si="1"/>
        <v>-6.4715301164439909E-2</v>
      </c>
      <c r="AG19">
        <f t="shared" si="2"/>
        <v>5.3846153846153794E-2</v>
      </c>
      <c r="AH19">
        <f t="shared" si="3"/>
        <v>0.16328537345095787</v>
      </c>
      <c r="AI19">
        <f t="shared" si="4"/>
        <v>8.8170570688053063E-2</v>
      </c>
      <c r="AJ19">
        <f t="shared" si="5"/>
        <v>1.5191027050034455E-2</v>
      </c>
      <c r="AK19">
        <f t="shared" si="6"/>
        <v>2.5616733870967783E-2</v>
      </c>
      <c r="AL19">
        <f t="shared" si="7"/>
        <v>-4.2764791260328444E-3</v>
      </c>
      <c r="AM19">
        <f t="shared" si="8"/>
        <v>-5.2091554853985804E-2</v>
      </c>
      <c r="AN19">
        <f t="shared" si="9"/>
        <v>-3.3029117774880552E-2</v>
      </c>
      <c r="AO19">
        <f t="shared" si="10"/>
        <v>-7.9250698348960077E-2</v>
      </c>
    </row>
    <row r="20" spans="1:41">
      <c r="A20" s="11">
        <v>40725</v>
      </c>
      <c r="B20" s="1">
        <v>75.730002999999996</v>
      </c>
      <c r="C20" s="1">
        <v>27.4</v>
      </c>
      <c r="D20" s="1">
        <v>13.945714000000001</v>
      </c>
      <c r="E20" s="1">
        <v>11.125999999999999</v>
      </c>
      <c r="F20" s="1">
        <v>21.385000000000002</v>
      </c>
      <c r="G20" s="1">
        <v>86.480002999999996</v>
      </c>
      <c r="H20" s="1">
        <v>27.940000999999999</v>
      </c>
      <c r="I20" s="1">
        <v>12.01</v>
      </c>
      <c r="J20" s="1">
        <v>22.25</v>
      </c>
      <c r="K20" s="2">
        <v>38.340000000000003</v>
      </c>
      <c r="AE20" s="11">
        <v>40756</v>
      </c>
      <c r="AF20">
        <f t="shared" si="1"/>
        <v>-2.0335414485590203E-2</v>
      </c>
      <c r="AG20">
        <f t="shared" si="2"/>
        <v>-2.9197080291970701E-2</v>
      </c>
      <c r="AH20">
        <f t="shared" si="3"/>
        <v>-1.4469320107955819E-2</v>
      </c>
      <c r="AI20">
        <f t="shared" si="4"/>
        <v>-3.2761100125831354E-2</v>
      </c>
      <c r="AJ20">
        <f t="shared" si="5"/>
        <v>2.7355576338555052E-2</v>
      </c>
      <c r="AK20">
        <f t="shared" si="6"/>
        <v>4.5444043289406502E-2</v>
      </c>
      <c r="AL20">
        <f t="shared" si="7"/>
        <v>-6.5855437872031478E-2</v>
      </c>
      <c r="AM20">
        <f t="shared" si="8"/>
        <v>-0.10449625312239792</v>
      </c>
      <c r="AN20">
        <f t="shared" si="9"/>
        <v>-0.21348314606741572</v>
      </c>
      <c r="AO20">
        <f t="shared" si="10"/>
        <v>-0.19014087115284306</v>
      </c>
    </row>
    <row r="21" spans="1:41">
      <c r="A21" s="11">
        <v>40756</v>
      </c>
      <c r="B21" s="1">
        <v>74.190002000000007</v>
      </c>
      <c r="C21" s="1">
        <v>26.6</v>
      </c>
      <c r="D21" s="1">
        <v>13.743929</v>
      </c>
      <c r="E21" s="1">
        <v>10.7615</v>
      </c>
      <c r="F21" s="1">
        <v>21.969999000000001</v>
      </c>
      <c r="G21" s="1">
        <v>90.410004000000001</v>
      </c>
      <c r="H21" s="1">
        <v>26.1</v>
      </c>
      <c r="I21" s="1">
        <v>10.755000000000001</v>
      </c>
      <c r="J21" s="1">
        <v>17.5</v>
      </c>
      <c r="K21" s="2">
        <v>31.049999</v>
      </c>
      <c r="AE21" s="11">
        <v>40787</v>
      </c>
      <c r="AF21">
        <f t="shared" si="1"/>
        <v>-2.0892343418456891E-2</v>
      </c>
      <c r="AG21">
        <f t="shared" si="2"/>
        <v>-6.4285751879699315E-2</v>
      </c>
      <c r="AH21">
        <f t="shared" si="3"/>
        <v>-9.1209726127077853E-3</v>
      </c>
      <c r="AI21">
        <f t="shared" si="4"/>
        <v>4.6461924452911498E-3</v>
      </c>
      <c r="AJ21">
        <f t="shared" si="5"/>
        <v>-2.4578926926669485E-2</v>
      </c>
      <c r="AK21">
        <f t="shared" si="6"/>
        <v>-2.8647316507142369E-2</v>
      </c>
      <c r="AL21">
        <f t="shared" si="7"/>
        <v>-7.5862030651341103E-2</v>
      </c>
      <c r="AM21">
        <f t="shared" si="8"/>
        <v>-2.7429102742910265E-2</v>
      </c>
      <c r="AN21">
        <f t="shared" si="9"/>
        <v>-0.22800000000000001</v>
      </c>
      <c r="AO21">
        <f t="shared" si="10"/>
        <v>-0.17487916827308114</v>
      </c>
    </row>
    <row r="22" spans="1:41">
      <c r="A22" s="11">
        <v>40787</v>
      </c>
      <c r="B22" s="1">
        <v>72.639999000000003</v>
      </c>
      <c r="C22" s="1">
        <v>24.889999</v>
      </c>
      <c r="D22" s="1">
        <v>13.618570999999999</v>
      </c>
      <c r="E22" s="1">
        <v>10.811500000000001</v>
      </c>
      <c r="F22" s="1">
        <v>21.43</v>
      </c>
      <c r="G22" s="1">
        <v>87.82</v>
      </c>
      <c r="H22" s="1">
        <v>24.120000999999998</v>
      </c>
      <c r="I22" s="1">
        <v>10.46</v>
      </c>
      <c r="J22" s="1">
        <v>13.51</v>
      </c>
      <c r="K22" s="2">
        <v>25.620000999999998</v>
      </c>
      <c r="AE22" s="11">
        <v>40817</v>
      </c>
      <c r="AF22">
        <f t="shared" si="1"/>
        <v>4.4878896542936315E-2</v>
      </c>
      <c r="AG22">
        <f t="shared" si="2"/>
        <v>6.9907596219670479E-2</v>
      </c>
      <c r="AH22">
        <f t="shared" si="3"/>
        <v>6.1523195054752858E-2</v>
      </c>
      <c r="AI22">
        <f t="shared" si="4"/>
        <v>-1.257919807612274E-2</v>
      </c>
      <c r="AJ22">
        <f t="shared" si="5"/>
        <v>8.7960849276714839E-2</v>
      </c>
      <c r="AK22">
        <f t="shared" si="6"/>
        <v>5.7276224094739314E-2</v>
      </c>
      <c r="AL22">
        <f t="shared" si="7"/>
        <v>7.4212227437304074E-2</v>
      </c>
      <c r="AM22">
        <f t="shared" si="8"/>
        <v>0.12093690248565953</v>
      </c>
      <c r="AN22">
        <f t="shared" si="9"/>
        <v>0.30569940784603994</v>
      </c>
      <c r="AO22">
        <f t="shared" si="10"/>
        <v>0.23302102915608791</v>
      </c>
    </row>
    <row r="23" spans="1:41">
      <c r="A23" s="11">
        <v>40817</v>
      </c>
      <c r="B23" s="1">
        <v>75.900002000000001</v>
      </c>
      <c r="C23" s="1">
        <v>26.629999000000002</v>
      </c>
      <c r="D23" s="1">
        <v>14.456429</v>
      </c>
      <c r="E23" s="1">
        <v>10.6755</v>
      </c>
      <c r="F23" s="1">
        <v>23.315000999999999</v>
      </c>
      <c r="G23" s="1">
        <v>92.849997999999999</v>
      </c>
      <c r="H23" s="1">
        <v>25.91</v>
      </c>
      <c r="I23" s="1">
        <v>11.725</v>
      </c>
      <c r="J23" s="1">
        <v>17.639999</v>
      </c>
      <c r="K23" s="2">
        <v>31.59</v>
      </c>
      <c r="AE23" s="11">
        <v>40848</v>
      </c>
      <c r="AF23">
        <f t="shared" si="1"/>
        <v>2.9644267993563424E-2</v>
      </c>
      <c r="AG23">
        <f t="shared" si="2"/>
        <v>-3.9429179099856639E-2</v>
      </c>
      <c r="AH23">
        <f t="shared" si="3"/>
        <v>-5.5783416499330482E-2</v>
      </c>
      <c r="AI23">
        <f t="shared" si="4"/>
        <v>-9.9386445599737722E-2</v>
      </c>
      <c r="AJ23">
        <f t="shared" si="5"/>
        <v>3.9781212104601713E-2</v>
      </c>
      <c r="AK23">
        <f t="shared" si="6"/>
        <v>2.8756048007669361E-2</v>
      </c>
      <c r="AL23">
        <f t="shared" si="7"/>
        <v>-1.9297182554997947E-3</v>
      </c>
      <c r="AM23">
        <f t="shared" si="8"/>
        <v>-3.3262260127931667E-2</v>
      </c>
      <c r="AN23">
        <f t="shared" si="9"/>
        <v>-0.16156457831998747</v>
      </c>
      <c r="AO23">
        <f t="shared" si="10"/>
        <v>-0.13010446343779675</v>
      </c>
    </row>
    <row r="24" spans="1:41">
      <c r="A24" s="11">
        <v>40848</v>
      </c>
      <c r="B24" s="1">
        <v>78.150002000000001</v>
      </c>
      <c r="C24" s="1">
        <v>25.58</v>
      </c>
      <c r="D24" s="1">
        <v>13.65</v>
      </c>
      <c r="E24" s="1">
        <v>9.6144999999999996</v>
      </c>
      <c r="F24" s="1">
        <v>24.2425</v>
      </c>
      <c r="G24" s="1">
        <v>95.519997000000004</v>
      </c>
      <c r="H24" s="1">
        <v>25.860001</v>
      </c>
      <c r="I24" s="1">
        <v>11.335000000000001</v>
      </c>
      <c r="J24" s="1">
        <v>14.79</v>
      </c>
      <c r="K24" s="2">
        <v>27.48</v>
      </c>
      <c r="AE24" s="11">
        <v>40878</v>
      </c>
      <c r="AF24">
        <f t="shared" si="1"/>
        <v>3.5188738702783398E-2</v>
      </c>
      <c r="AG24">
        <f t="shared" si="2"/>
        <v>1.4855316653635714E-2</v>
      </c>
      <c r="AH24">
        <f t="shared" si="3"/>
        <v>5.9654652014651956E-2</v>
      </c>
      <c r="AI24">
        <f t="shared" si="4"/>
        <v>-9.9797181340683369E-2</v>
      </c>
      <c r="AJ24">
        <f t="shared" si="5"/>
        <v>4.7024853047334253E-2</v>
      </c>
      <c r="AK24">
        <f t="shared" si="6"/>
        <v>5.0356000325251157E-2</v>
      </c>
      <c r="AL24">
        <f t="shared" si="7"/>
        <v>6.5738512539114002E-2</v>
      </c>
      <c r="AM24">
        <f t="shared" si="8"/>
        <v>4.5875606528451657E-2</v>
      </c>
      <c r="AN24">
        <f t="shared" si="9"/>
        <v>2.2988505747126547E-2</v>
      </c>
      <c r="AO24">
        <f t="shared" si="10"/>
        <v>-4.2576455604075664E-2</v>
      </c>
    </row>
    <row r="25" spans="1:41">
      <c r="A25" s="11">
        <v>40878</v>
      </c>
      <c r="B25" s="1">
        <v>80.900002000000001</v>
      </c>
      <c r="C25" s="1">
        <v>25.959999</v>
      </c>
      <c r="D25" s="1">
        <v>14.464286</v>
      </c>
      <c r="E25" s="1">
        <v>8.6549999999999994</v>
      </c>
      <c r="F25" s="1">
        <v>25.3825</v>
      </c>
      <c r="G25" s="1">
        <v>100.33000199999999</v>
      </c>
      <c r="H25" s="1">
        <v>27.559999000000001</v>
      </c>
      <c r="I25" s="1">
        <v>11.855</v>
      </c>
      <c r="J25" s="1">
        <v>15.13</v>
      </c>
      <c r="K25" s="2">
        <v>26.309999000000001</v>
      </c>
      <c r="AE25" s="11">
        <v>40909</v>
      </c>
      <c r="AF25">
        <f t="shared" si="1"/>
        <v>1.7552508836773485E-2</v>
      </c>
      <c r="AG25">
        <f t="shared" si="2"/>
        <v>0.13751934273957403</v>
      </c>
      <c r="AH25">
        <f t="shared" si="3"/>
        <v>0.12711100983484419</v>
      </c>
      <c r="AI25">
        <f t="shared" si="4"/>
        <v>0.12328134026574238</v>
      </c>
      <c r="AJ25">
        <f t="shared" si="5"/>
        <v>-8.7658820053186301E-3</v>
      </c>
      <c r="AK25">
        <f t="shared" si="6"/>
        <v>-1.2757888712092217E-2</v>
      </c>
      <c r="AL25">
        <f t="shared" si="7"/>
        <v>5.9869378079440372E-2</v>
      </c>
      <c r="AM25">
        <f t="shared" si="8"/>
        <v>0.12104597216364392</v>
      </c>
      <c r="AN25">
        <f t="shared" si="9"/>
        <v>0.23265036351619284</v>
      </c>
      <c r="AO25">
        <f t="shared" si="10"/>
        <v>0.1676168820834999</v>
      </c>
    </row>
    <row r="26" spans="1:41">
      <c r="A26" s="11">
        <v>40909</v>
      </c>
      <c r="B26" s="1">
        <v>82.32</v>
      </c>
      <c r="C26" s="1">
        <v>29.530000999999999</v>
      </c>
      <c r="D26" s="1">
        <v>16.302855999999998</v>
      </c>
      <c r="E26" s="1">
        <v>9.7219999999999995</v>
      </c>
      <c r="F26" s="1">
        <v>25.16</v>
      </c>
      <c r="G26" s="1">
        <v>99.050003000000004</v>
      </c>
      <c r="H26" s="1">
        <v>29.209999</v>
      </c>
      <c r="I26" s="1">
        <v>13.29</v>
      </c>
      <c r="J26" s="1">
        <v>18.649999999999999</v>
      </c>
      <c r="K26" s="2">
        <v>30.719999000000001</v>
      </c>
      <c r="AE26" s="11">
        <v>40940</v>
      </c>
      <c r="AF26">
        <f t="shared" si="1"/>
        <v>7.3979640427599705E-2</v>
      </c>
      <c r="AG26">
        <f t="shared" si="2"/>
        <v>7.4839110232336262E-2</v>
      </c>
      <c r="AH26">
        <f t="shared" si="3"/>
        <v>0.18831056349881276</v>
      </c>
      <c r="AI26">
        <f t="shared" si="4"/>
        <v>-7.5858876774326164E-2</v>
      </c>
      <c r="AJ26">
        <f t="shared" si="5"/>
        <v>0.15629972178060408</v>
      </c>
      <c r="AK26">
        <f t="shared" si="6"/>
        <v>2.3220191119024988E-3</v>
      </c>
      <c r="AL26">
        <f t="shared" si="7"/>
        <v>7.1208561150584104E-2</v>
      </c>
      <c r="AM26">
        <f t="shared" si="8"/>
        <v>0.10647103085026344</v>
      </c>
      <c r="AN26">
        <f t="shared" si="9"/>
        <v>-5.8980697050937487E-3</v>
      </c>
      <c r="AO26">
        <f t="shared" si="10"/>
        <v>8.4635451973810241E-2</v>
      </c>
    </row>
    <row r="27" spans="1:41">
      <c r="A27" s="11">
        <v>40940</v>
      </c>
      <c r="B27" s="1">
        <v>88.410004000000001</v>
      </c>
      <c r="C27" s="1">
        <v>31.74</v>
      </c>
      <c r="D27" s="1">
        <v>19.372855999999999</v>
      </c>
      <c r="E27" s="1">
        <v>8.9845000000000006</v>
      </c>
      <c r="F27" s="1">
        <v>29.092500999999999</v>
      </c>
      <c r="G27" s="1">
        <v>99.279999000000004</v>
      </c>
      <c r="H27" s="1">
        <v>31.290001</v>
      </c>
      <c r="I27" s="1">
        <v>14.705</v>
      </c>
      <c r="J27" s="1">
        <v>18.540001</v>
      </c>
      <c r="K27" s="2">
        <v>33.32</v>
      </c>
      <c r="AE27" s="11">
        <v>40969</v>
      </c>
      <c r="AF27">
        <f t="shared" si="1"/>
        <v>1.6400824956415521E-2</v>
      </c>
      <c r="AG27">
        <f t="shared" si="2"/>
        <v>1.6383049779458245E-2</v>
      </c>
      <c r="AH27">
        <f t="shared" si="3"/>
        <v>0.10528359886637277</v>
      </c>
      <c r="AI27">
        <f t="shared" si="4"/>
        <v>0.12699649396182314</v>
      </c>
      <c r="AJ27">
        <f t="shared" si="5"/>
        <v>1.4007011635060232E-2</v>
      </c>
      <c r="AK27">
        <f t="shared" si="6"/>
        <v>-1.188558634050756E-2</v>
      </c>
      <c r="AL27">
        <f t="shared" si="7"/>
        <v>9.1083346401938534E-2</v>
      </c>
      <c r="AM27">
        <f t="shared" si="8"/>
        <v>2.0401224073444454E-2</v>
      </c>
      <c r="AN27">
        <f t="shared" si="9"/>
        <v>5.933106476099971E-2</v>
      </c>
      <c r="AO27">
        <f t="shared" si="10"/>
        <v>9.6938745498199266E-2</v>
      </c>
    </row>
    <row r="28" spans="1:41">
      <c r="A28" s="11">
        <v>40969</v>
      </c>
      <c r="B28" s="1">
        <v>89.860000999999997</v>
      </c>
      <c r="C28" s="1">
        <v>32.259998000000003</v>
      </c>
      <c r="D28" s="1">
        <v>21.412500000000001</v>
      </c>
      <c r="E28" s="1">
        <v>10.125500000000001</v>
      </c>
      <c r="F28" s="1">
        <v>29.5</v>
      </c>
      <c r="G28" s="1">
        <v>98.099997999999999</v>
      </c>
      <c r="H28" s="1">
        <v>34.139999000000003</v>
      </c>
      <c r="I28" s="1">
        <v>15.005000000000001</v>
      </c>
      <c r="J28" s="1">
        <v>19.639999</v>
      </c>
      <c r="K28" s="2">
        <v>36.549999</v>
      </c>
      <c r="AE28" s="11">
        <v>41000</v>
      </c>
      <c r="AF28">
        <f t="shared" si="1"/>
        <v>7.5673268688257285E-3</v>
      </c>
      <c r="AG28">
        <f t="shared" si="2"/>
        <v>-7.4394920917230031E-3</v>
      </c>
      <c r="AH28">
        <f t="shared" si="3"/>
        <v>-2.5969503794512565E-2</v>
      </c>
      <c r="AI28">
        <f t="shared" si="4"/>
        <v>0.14512863562293218</v>
      </c>
      <c r="AJ28">
        <f t="shared" si="5"/>
        <v>4.2203423728813506E-2</v>
      </c>
      <c r="AK28">
        <f t="shared" si="6"/>
        <v>-6.6259022757574693E-3</v>
      </c>
      <c r="AL28">
        <f t="shared" si="7"/>
        <v>-2.1089660840353373E-2</v>
      </c>
      <c r="AM28">
        <f t="shared" si="8"/>
        <v>1.1329556814395196E-2</v>
      </c>
      <c r="AN28">
        <f t="shared" si="9"/>
        <v>-0.12016283707550092</v>
      </c>
      <c r="AO28">
        <f t="shared" si="10"/>
        <v>-9.6032779645219779E-2</v>
      </c>
    </row>
    <row r="29" spans="1:41">
      <c r="A29" s="11">
        <v>41000</v>
      </c>
      <c r="B29" s="1">
        <v>90.540001000000004</v>
      </c>
      <c r="C29" s="1">
        <v>32.020000000000003</v>
      </c>
      <c r="D29" s="1">
        <v>20.856428000000001</v>
      </c>
      <c r="E29" s="1">
        <v>11.595000000000001</v>
      </c>
      <c r="F29" s="1">
        <v>30.745000999999998</v>
      </c>
      <c r="G29" s="1">
        <v>97.449996999999996</v>
      </c>
      <c r="H29" s="1">
        <v>33.419998</v>
      </c>
      <c r="I29" s="1">
        <v>15.175000000000001</v>
      </c>
      <c r="J29" s="1">
        <v>17.280000999999999</v>
      </c>
      <c r="K29" s="2">
        <v>33.040000999999997</v>
      </c>
      <c r="AE29" s="11">
        <v>41030</v>
      </c>
      <c r="AF29">
        <f t="shared" si="1"/>
        <v>-8.5487054500916121E-2</v>
      </c>
      <c r="AG29">
        <f t="shared" si="2"/>
        <v>-8.8382229856339922E-2</v>
      </c>
      <c r="AH29">
        <f t="shared" si="3"/>
        <v>-1.0702359963077149E-2</v>
      </c>
      <c r="AI29">
        <f t="shared" si="4"/>
        <v>-8.188874514877105E-2</v>
      </c>
      <c r="AJ29">
        <f t="shared" si="5"/>
        <v>-6.326238206985256E-2</v>
      </c>
      <c r="AK29">
        <f t="shared" si="6"/>
        <v>-8.3222178036598579E-2</v>
      </c>
      <c r="AL29">
        <f t="shared" si="7"/>
        <v>-4.0993389646522417E-2</v>
      </c>
      <c r="AM29">
        <f t="shared" si="8"/>
        <v>-4.7446457990115362E-2</v>
      </c>
      <c r="AN29">
        <f t="shared" si="9"/>
        <v>-0.22685189659421892</v>
      </c>
      <c r="AO29">
        <f t="shared" si="10"/>
        <v>-0.19763924946612429</v>
      </c>
    </row>
    <row r="30" spans="1:41">
      <c r="A30" s="11">
        <v>41030</v>
      </c>
      <c r="B30" s="1">
        <v>82.800003000000004</v>
      </c>
      <c r="C30" s="1">
        <v>29.190000999999999</v>
      </c>
      <c r="D30" s="1">
        <v>20.633215</v>
      </c>
      <c r="E30" s="1">
        <v>10.6455</v>
      </c>
      <c r="F30" s="1">
        <v>28.799999</v>
      </c>
      <c r="G30" s="1">
        <v>89.339995999999999</v>
      </c>
      <c r="H30" s="1">
        <v>32.049999</v>
      </c>
      <c r="I30" s="1">
        <v>14.455</v>
      </c>
      <c r="J30" s="1">
        <v>13.36</v>
      </c>
      <c r="K30" s="2">
        <v>26.51</v>
      </c>
      <c r="AE30" s="11">
        <v>41061</v>
      </c>
      <c r="AF30">
        <f t="shared" si="1"/>
        <v>5.1690807305888493E-2</v>
      </c>
      <c r="AG30">
        <f t="shared" si="2"/>
        <v>4.7961594794052979E-2</v>
      </c>
      <c r="AH30">
        <f t="shared" si="3"/>
        <v>1.085279245139455E-2</v>
      </c>
      <c r="AI30">
        <f t="shared" si="4"/>
        <v>7.251890470151709E-2</v>
      </c>
      <c r="AJ30">
        <f t="shared" si="5"/>
        <v>7.3177085874204434E-2</v>
      </c>
      <c r="AK30">
        <f t="shared" si="6"/>
        <v>-9.0664544019007521E-3</v>
      </c>
      <c r="AL30">
        <f t="shared" si="7"/>
        <v>4.3369736142581487E-2</v>
      </c>
      <c r="AM30">
        <f t="shared" si="8"/>
        <v>0.10584572812175713</v>
      </c>
      <c r="AN30">
        <f t="shared" si="9"/>
        <v>9.2065868263473086E-2</v>
      </c>
      <c r="AO30">
        <f t="shared" si="10"/>
        <v>3.3949453036589909E-2</v>
      </c>
    </row>
    <row r="31" spans="1:41">
      <c r="A31" s="11">
        <v>41061</v>
      </c>
      <c r="B31" s="1">
        <v>87.080001999999993</v>
      </c>
      <c r="C31" s="1">
        <v>30.59</v>
      </c>
      <c r="D31" s="1">
        <v>20.857143000000001</v>
      </c>
      <c r="E31" s="1">
        <v>11.4175</v>
      </c>
      <c r="F31" s="1">
        <v>30.907499000000001</v>
      </c>
      <c r="G31" s="1">
        <v>88.529999000000004</v>
      </c>
      <c r="H31" s="1">
        <v>33.439999</v>
      </c>
      <c r="I31" s="1">
        <v>15.984999999999999</v>
      </c>
      <c r="J31" s="1">
        <v>14.59</v>
      </c>
      <c r="K31" s="2">
        <v>27.41</v>
      </c>
      <c r="AE31" s="11">
        <v>41091</v>
      </c>
      <c r="AF31">
        <f t="shared" si="1"/>
        <v>2.5149230014946608E-2</v>
      </c>
      <c r="AG31">
        <f t="shared" si="2"/>
        <v>-3.6613305001634469E-2</v>
      </c>
      <c r="AH31">
        <f t="shared" si="3"/>
        <v>4.5821903795740401E-2</v>
      </c>
      <c r="AI31">
        <f t="shared" si="4"/>
        <v>2.1677249835778296E-2</v>
      </c>
      <c r="AJ31">
        <f t="shared" si="5"/>
        <v>4.400236330995267E-2</v>
      </c>
      <c r="AK31">
        <f t="shared" si="6"/>
        <v>9.3753756848002807E-3</v>
      </c>
      <c r="AL31">
        <f t="shared" si="7"/>
        <v>1.1064653440928617E-2</v>
      </c>
      <c r="AM31">
        <f t="shared" si="8"/>
        <v>1.8142008132624284E-2</v>
      </c>
      <c r="AN31">
        <f t="shared" si="9"/>
        <v>-6.3742289239204913E-2</v>
      </c>
      <c r="AO31">
        <f t="shared" si="10"/>
        <v>-1.021528639182775E-2</v>
      </c>
    </row>
    <row r="32" spans="1:41">
      <c r="A32" s="11">
        <v>41091</v>
      </c>
      <c r="B32" s="1">
        <v>89.269997000000004</v>
      </c>
      <c r="C32" s="1">
        <v>29.469999000000001</v>
      </c>
      <c r="D32" s="1">
        <v>21.812857000000001</v>
      </c>
      <c r="E32" s="1">
        <v>11.664999999999999</v>
      </c>
      <c r="F32" s="1">
        <v>32.267502</v>
      </c>
      <c r="G32" s="1">
        <v>89.360000999999997</v>
      </c>
      <c r="H32" s="1">
        <v>33.810001</v>
      </c>
      <c r="I32" s="1">
        <v>16.274999999999999</v>
      </c>
      <c r="J32" s="1">
        <v>13.66</v>
      </c>
      <c r="K32" s="2">
        <v>27.129999000000002</v>
      </c>
      <c r="AE32" s="11">
        <v>41122</v>
      </c>
      <c r="AF32">
        <f t="shared" si="1"/>
        <v>2.0947709900785583E-2</v>
      </c>
      <c r="AG32">
        <f t="shared" si="2"/>
        <v>4.5809333078022797E-2</v>
      </c>
      <c r="AH32">
        <f t="shared" si="3"/>
        <v>8.9200373889582629E-2</v>
      </c>
      <c r="AI32">
        <f t="shared" si="4"/>
        <v>6.4166309472781985E-2</v>
      </c>
      <c r="AJ32">
        <f t="shared" si="5"/>
        <v>-6.3532032941378712E-3</v>
      </c>
      <c r="AK32">
        <f t="shared" si="6"/>
        <v>1.4547560266925583E-3</v>
      </c>
      <c r="AL32">
        <f t="shared" si="7"/>
        <v>6.5068912597783359E-3</v>
      </c>
      <c r="AM32">
        <f t="shared" si="8"/>
        <v>3.010746543778808E-2</v>
      </c>
      <c r="AN32">
        <f t="shared" si="9"/>
        <v>9.8096632503660311E-2</v>
      </c>
      <c r="AO32">
        <f t="shared" si="10"/>
        <v>9.5097681352660501E-2</v>
      </c>
    </row>
    <row r="33" spans="1:41">
      <c r="A33" s="11">
        <v>41122</v>
      </c>
      <c r="B33" s="1">
        <v>91.139999000000003</v>
      </c>
      <c r="C33" s="1">
        <v>30.82</v>
      </c>
      <c r="D33" s="1">
        <v>23.758572000000001</v>
      </c>
      <c r="E33" s="1">
        <v>12.413500000000001</v>
      </c>
      <c r="F33" s="1">
        <v>32.0625</v>
      </c>
      <c r="G33" s="1">
        <v>89.489998</v>
      </c>
      <c r="H33" s="1">
        <v>34.029998999999997</v>
      </c>
      <c r="I33" s="1">
        <v>16.764999</v>
      </c>
      <c r="J33" s="1">
        <v>15</v>
      </c>
      <c r="K33" s="2">
        <v>29.709999</v>
      </c>
      <c r="AE33" s="11">
        <v>41153</v>
      </c>
      <c r="AF33">
        <f t="shared" si="1"/>
        <v>2.4577551290076268E-2</v>
      </c>
      <c r="AG33">
        <f t="shared" si="2"/>
        <v>-3.4393251135626177E-2</v>
      </c>
      <c r="AH33">
        <f t="shared" si="3"/>
        <v>2.7960013758402398E-3</v>
      </c>
      <c r="AI33">
        <f t="shared" si="4"/>
        <v>2.4368630926007849E-2</v>
      </c>
      <c r="AJ33">
        <f t="shared" si="5"/>
        <v>4.7017543859649132E-2</v>
      </c>
      <c r="AK33">
        <f t="shared" si="6"/>
        <v>2.5254241261688262E-2</v>
      </c>
      <c r="AL33">
        <f t="shared" si="7"/>
        <v>1.4692918445281178E-2</v>
      </c>
      <c r="AM33">
        <f t="shared" si="8"/>
        <v>6.5911247593870959E-2</v>
      </c>
      <c r="AN33">
        <f t="shared" si="9"/>
        <v>0.11599999999999989</v>
      </c>
      <c r="AO33">
        <f t="shared" si="10"/>
        <v>0.1013127600576494</v>
      </c>
    </row>
    <row r="34" spans="1:41">
      <c r="A34" s="11">
        <v>41153</v>
      </c>
      <c r="B34" s="1">
        <v>93.379997000000003</v>
      </c>
      <c r="C34" s="1">
        <v>29.76</v>
      </c>
      <c r="D34" s="1">
        <v>23.825001</v>
      </c>
      <c r="E34" s="1">
        <v>12.715999999999999</v>
      </c>
      <c r="F34" s="1">
        <v>33.57</v>
      </c>
      <c r="G34" s="1">
        <v>91.75</v>
      </c>
      <c r="H34" s="1">
        <v>34.529998999999997</v>
      </c>
      <c r="I34" s="1">
        <v>17.870000999999998</v>
      </c>
      <c r="J34" s="1">
        <v>16.739999999999998</v>
      </c>
      <c r="K34" s="2">
        <v>32.720001000000003</v>
      </c>
      <c r="AE34" s="11">
        <v>41183</v>
      </c>
      <c r="AF34">
        <f t="shared" si="1"/>
        <v>3.1056008708160885E-3</v>
      </c>
      <c r="AG34">
        <f t="shared" si="2"/>
        <v>-4.0994590053763484E-2</v>
      </c>
      <c r="AH34">
        <f t="shared" si="3"/>
        <v>-0.10760007942916773</v>
      </c>
      <c r="AI34">
        <f t="shared" si="4"/>
        <v>-8.426391947153182E-2</v>
      </c>
      <c r="AJ34">
        <f t="shared" si="5"/>
        <v>3.3363092046470061E-2</v>
      </c>
      <c r="AK34">
        <f t="shared" si="6"/>
        <v>-5.3950920980926388E-2</v>
      </c>
      <c r="AL34">
        <f t="shared" si="7"/>
        <v>-2.4326673163239779E-2</v>
      </c>
      <c r="AM34">
        <f t="shared" si="8"/>
        <v>5.0083824841420051E-2</v>
      </c>
      <c r="AN34">
        <f t="shared" si="9"/>
        <v>3.8231720430107717E-2</v>
      </c>
      <c r="AO34">
        <f t="shared" si="10"/>
        <v>0.14272609588245425</v>
      </c>
    </row>
    <row r="35" spans="1:41">
      <c r="A35" s="11">
        <v>41183</v>
      </c>
      <c r="B35" s="1">
        <v>93.669998000000007</v>
      </c>
      <c r="C35" s="1">
        <v>28.540001</v>
      </c>
      <c r="D35" s="1">
        <v>21.261429</v>
      </c>
      <c r="E35" s="1">
        <v>11.644500000000001</v>
      </c>
      <c r="F35" s="1">
        <v>34.689999</v>
      </c>
      <c r="G35" s="1">
        <v>86.800003000000004</v>
      </c>
      <c r="H35" s="1">
        <v>33.689999</v>
      </c>
      <c r="I35" s="1">
        <v>18.764999</v>
      </c>
      <c r="J35" s="1">
        <v>17.379999000000002</v>
      </c>
      <c r="K35" s="2">
        <v>37.389999000000003</v>
      </c>
      <c r="AE35" s="11">
        <v>41214</v>
      </c>
      <c r="AF35">
        <f t="shared" si="1"/>
        <v>-3.9499840706733328E-3</v>
      </c>
      <c r="AG35">
        <f t="shared" si="2"/>
        <v>-6.7273999044358893E-2</v>
      </c>
      <c r="AH35">
        <f t="shared" si="3"/>
        <v>-1.6864905928947616E-2</v>
      </c>
      <c r="AI35">
        <f t="shared" si="4"/>
        <v>8.2270599854008183E-2</v>
      </c>
      <c r="AJ35">
        <f t="shared" si="5"/>
        <v>7.8913320233880563E-2</v>
      </c>
      <c r="AK35">
        <f t="shared" si="6"/>
        <v>2.7649538214877703E-3</v>
      </c>
      <c r="AL35">
        <f t="shared" si="7"/>
        <v>-2.0184061151203869E-2</v>
      </c>
      <c r="AM35">
        <f t="shared" si="8"/>
        <v>-8.7929128053776135E-3</v>
      </c>
      <c r="AN35">
        <f t="shared" si="9"/>
        <v>-2.9343960261447831E-2</v>
      </c>
      <c r="AO35">
        <f t="shared" si="10"/>
        <v>-7.542121089652884E-2</v>
      </c>
    </row>
    <row r="36" spans="1:41">
      <c r="A36" s="11">
        <v>41214</v>
      </c>
      <c r="B36" s="1">
        <v>93.300003000000004</v>
      </c>
      <c r="C36" s="1">
        <v>26.620000999999998</v>
      </c>
      <c r="D36" s="1">
        <v>20.902857000000001</v>
      </c>
      <c r="E36" s="1">
        <v>12.602499999999999</v>
      </c>
      <c r="F36" s="1">
        <v>37.427501999999997</v>
      </c>
      <c r="G36" s="1">
        <v>87.040001000000004</v>
      </c>
      <c r="H36" s="1">
        <v>33.009998000000003</v>
      </c>
      <c r="I36" s="1">
        <v>18.600000000000001</v>
      </c>
      <c r="J36" s="1">
        <v>16.870000999999998</v>
      </c>
      <c r="K36" s="2">
        <v>34.57</v>
      </c>
      <c r="AE36" s="11">
        <v>41244</v>
      </c>
      <c r="AF36">
        <f t="shared" si="1"/>
        <v>-1.0825315836270659E-2</v>
      </c>
      <c r="AG36">
        <f t="shared" si="2"/>
        <v>3.3808413455732539E-3</v>
      </c>
      <c r="AH36">
        <f t="shared" si="3"/>
        <v>-9.0742906579708321E-2</v>
      </c>
      <c r="AI36">
        <f t="shared" si="4"/>
        <v>-4.6816107915095637E-3</v>
      </c>
      <c r="AJ36">
        <f t="shared" si="5"/>
        <v>1.249076147267339E-2</v>
      </c>
      <c r="AK36">
        <f t="shared" si="6"/>
        <v>1.3442072455858456E-2</v>
      </c>
      <c r="AL36">
        <f t="shared" si="7"/>
        <v>3.5443867642766795E-2</v>
      </c>
      <c r="AM36">
        <f t="shared" si="8"/>
        <v>4.3010752688171124E-3</v>
      </c>
      <c r="AN36">
        <f t="shared" si="9"/>
        <v>0.13337284330925647</v>
      </c>
      <c r="AO36">
        <f t="shared" si="10"/>
        <v>0.14434483656349434</v>
      </c>
    </row>
    <row r="37" spans="1:41">
      <c r="A37" s="11">
        <v>41244</v>
      </c>
      <c r="B37" s="1">
        <v>92.290001000000004</v>
      </c>
      <c r="C37" s="1">
        <v>26.709999</v>
      </c>
      <c r="D37" s="1">
        <v>19.006070999999999</v>
      </c>
      <c r="E37" s="1">
        <v>12.5435</v>
      </c>
      <c r="F37" s="1">
        <v>37.895000000000003</v>
      </c>
      <c r="G37" s="1">
        <v>88.209998999999996</v>
      </c>
      <c r="H37" s="1">
        <v>34.18</v>
      </c>
      <c r="I37" s="1">
        <v>18.68</v>
      </c>
      <c r="J37" s="1">
        <v>19.120000999999998</v>
      </c>
      <c r="K37" s="2">
        <v>39.560001</v>
      </c>
      <c r="AE37" s="11">
        <v>41275</v>
      </c>
      <c r="AF37">
        <f t="shared" si="1"/>
        <v>-5.8727900544718888E-2</v>
      </c>
      <c r="AG37">
        <f t="shared" si="2"/>
        <v>2.7705055324038032E-2</v>
      </c>
      <c r="AH37">
        <f t="shared" si="3"/>
        <v>-0.14408927547413669</v>
      </c>
      <c r="AI37">
        <f t="shared" si="4"/>
        <v>5.8317056642882809E-2</v>
      </c>
      <c r="AJ37">
        <f t="shared" si="5"/>
        <v>4.1760153054492502E-2</v>
      </c>
      <c r="AK37">
        <f t="shared" si="6"/>
        <v>8.0263032312243965E-2</v>
      </c>
      <c r="AL37">
        <f t="shared" si="7"/>
        <v>1.9017027501462863E-2</v>
      </c>
      <c r="AM37">
        <f t="shared" si="8"/>
        <v>1.9272002141327647E-2</v>
      </c>
      <c r="AN37">
        <f t="shared" si="9"/>
        <v>0.19508361950399497</v>
      </c>
      <c r="AO37">
        <f t="shared" si="10"/>
        <v>6.5722925537843063E-2</v>
      </c>
    </row>
    <row r="38" spans="1:41">
      <c r="A38" s="11">
        <v>41275</v>
      </c>
      <c r="B38" s="1">
        <v>86.870002999999997</v>
      </c>
      <c r="C38" s="1">
        <v>27.450001</v>
      </c>
      <c r="D38" s="1">
        <v>16.267499999999998</v>
      </c>
      <c r="E38" s="1">
        <v>13.275</v>
      </c>
      <c r="F38" s="1">
        <v>39.477500999999997</v>
      </c>
      <c r="G38" s="1">
        <v>95.290001000000004</v>
      </c>
      <c r="H38" s="1">
        <v>34.830002</v>
      </c>
      <c r="I38" s="1">
        <v>19.040001</v>
      </c>
      <c r="J38" s="1">
        <v>22.85</v>
      </c>
      <c r="K38" s="2">
        <v>42.16</v>
      </c>
      <c r="AE38" s="11">
        <v>41306</v>
      </c>
      <c r="AF38">
        <f t="shared" si="1"/>
        <v>1.3007907919607221E-2</v>
      </c>
      <c r="AG38">
        <f t="shared" si="2"/>
        <v>1.2750382049166387E-2</v>
      </c>
      <c r="AH38">
        <f t="shared" si="3"/>
        <v>-3.093370216689707E-2</v>
      </c>
      <c r="AI38">
        <f t="shared" si="4"/>
        <v>-4.6327683615819629E-3</v>
      </c>
      <c r="AJ38">
        <f t="shared" si="5"/>
        <v>4.622861006323576E-3</v>
      </c>
      <c r="AK38">
        <f t="shared" si="6"/>
        <v>6.4015216035100773E-3</v>
      </c>
      <c r="AL38">
        <f t="shared" si="7"/>
        <v>7.1777199438575971E-3</v>
      </c>
      <c r="AM38">
        <f t="shared" si="8"/>
        <v>4.4905407305388237E-2</v>
      </c>
      <c r="AN38">
        <f t="shared" si="9"/>
        <v>-1.3129146608315174E-2</v>
      </c>
      <c r="AO38">
        <f t="shared" si="10"/>
        <v>-4.5066176470586611E-3</v>
      </c>
    </row>
    <row r="39" spans="1:41">
      <c r="A39" s="11">
        <v>41306</v>
      </c>
      <c r="B39" s="1">
        <v>88</v>
      </c>
      <c r="C39" s="1">
        <v>27.799999</v>
      </c>
      <c r="D39" s="1">
        <v>15.764286</v>
      </c>
      <c r="E39" s="1">
        <v>13.2135</v>
      </c>
      <c r="F39" s="1">
        <v>39.659999999999997</v>
      </c>
      <c r="G39" s="1">
        <v>95.900002000000001</v>
      </c>
      <c r="H39" s="1">
        <v>35.080002</v>
      </c>
      <c r="I39" s="1">
        <v>19.895</v>
      </c>
      <c r="J39" s="1">
        <v>22.549999</v>
      </c>
      <c r="K39" s="2">
        <v>41.970001000000003</v>
      </c>
      <c r="AE39" s="11">
        <v>41334</v>
      </c>
      <c r="AF39">
        <f t="shared" si="1"/>
        <v>9.6818147727272763E-2</v>
      </c>
      <c r="AG39">
        <f t="shared" si="2"/>
        <v>2.9136763638013107E-2</v>
      </c>
      <c r="AH39">
        <f t="shared" si="3"/>
        <v>2.8545536410592861E-3</v>
      </c>
      <c r="AI39">
        <f t="shared" si="4"/>
        <v>8.400499489158865E-3</v>
      </c>
      <c r="AJ39">
        <f t="shared" si="5"/>
        <v>7.0600075642965388E-2</v>
      </c>
      <c r="AK39">
        <f t="shared" si="6"/>
        <v>3.9520332856718882E-2</v>
      </c>
      <c r="AL39">
        <f t="shared" si="7"/>
        <v>5.4446975231073148E-2</v>
      </c>
      <c r="AM39">
        <f t="shared" si="8"/>
        <v>5.5038954511183659E-2</v>
      </c>
      <c r="AN39">
        <f t="shared" si="9"/>
        <v>-2.5277118637566202E-2</v>
      </c>
      <c r="AO39">
        <f t="shared" si="10"/>
        <v>5.4086274622676164E-2</v>
      </c>
    </row>
    <row r="40" spans="1:41">
      <c r="A40" s="11">
        <v>41334</v>
      </c>
      <c r="B40" s="1">
        <v>96.519997000000004</v>
      </c>
      <c r="C40" s="1">
        <v>28.610001</v>
      </c>
      <c r="D40" s="1">
        <v>15.809286</v>
      </c>
      <c r="E40" s="1">
        <v>13.3245</v>
      </c>
      <c r="F40" s="1">
        <v>42.459999000000003</v>
      </c>
      <c r="G40" s="1">
        <v>99.690002000000007</v>
      </c>
      <c r="H40" s="1">
        <v>36.990001999999997</v>
      </c>
      <c r="I40" s="1">
        <v>20.99</v>
      </c>
      <c r="J40" s="1">
        <v>21.98</v>
      </c>
      <c r="K40" s="2">
        <v>44.240001999999997</v>
      </c>
      <c r="AE40" s="11">
        <v>41365</v>
      </c>
      <c r="AF40">
        <f t="shared" si="1"/>
        <v>2.6626596351841947E-2</v>
      </c>
      <c r="AG40">
        <f t="shared" si="2"/>
        <v>0.15693802317588171</v>
      </c>
      <c r="AH40">
        <f t="shared" si="3"/>
        <v>2.7104323370450936E-4</v>
      </c>
      <c r="AI40">
        <f t="shared" si="4"/>
        <v>-4.7581522758827745E-2</v>
      </c>
      <c r="AJ40">
        <f t="shared" si="5"/>
        <v>-8.1252239313525758E-3</v>
      </c>
      <c r="AK40">
        <f t="shared" si="6"/>
        <v>2.4576155590808356E-2</v>
      </c>
      <c r="AL40">
        <f t="shared" si="7"/>
        <v>2.6763934751882414E-2</v>
      </c>
      <c r="AM40">
        <f t="shared" si="8"/>
        <v>-1.6198189614101948E-2</v>
      </c>
      <c r="AN40">
        <f t="shared" si="9"/>
        <v>7.7343039126477773E-3</v>
      </c>
      <c r="AO40">
        <f t="shared" si="10"/>
        <v>5.4701579805534362E-2</v>
      </c>
    </row>
    <row r="41" spans="1:41">
      <c r="A41" s="11">
        <v>41365</v>
      </c>
      <c r="B41" s="1">
        <v>99.089995999999999</v>
      </c>
      <c r="C41" s="1">
        <v>33.099997999999999</v>
      </c>
      <c r="D41" s="1">
        <v>15.813571</v>
      </c>
      <c r="E41" s="1">
        <v>12.6905</v>
      </c>
      <c r="F41" s="1">
        <v>42.115001999999997</v>
      </c>
      <c r="G41" s="1">
        <v>102.139999</v>
      </c>
      <c r="H41" s="1">
        <v>37.979999999999997</v>
      </c>
      <c r="I41" s="1">
        <v>20.65</v>
      </c>
      <c r="J41" s="1">
        <v>22.15</v>
      </c>
      <c r="K41" s="2">
        <v>46.66</v>
      </c>
      <c r="AE41" s="11">
        <v>41395</v>
      </c>
      <c r="AF41">
        <f t="shared" si="1"/>
        <v>6.8019035947887149E-2</v>
      </c>
      <c r="AG41">
        <f t="shared" si="2"/>
        <v>5.4380788784337733E-2</v>
      </c>
      <c r="AH41">
        <f t="shared" si="3"/>
        <v>1.5696391409631597E-2</v>
      </c>
      <c r="AI41">
        <f t="shared" si="4"/>
        <v>6.0635908750640302E-2</v>
      </c>
      <c r="AJ41">
        <f t="shared" si="5"/>
        <v>5.7461661761288765E-2</v>
      </c>
      <c r="AK41">
        <f t="shared" si="6"/>
        <v>-5.4532984673320878E-2</v>
      </c>
      <c r="AL41">
        <f t="shared" si="7"/>
        <v>6.7667166929963218E-2</v>
      </c>
      <c r="AM41">
        <f t="shared" si="8"/>
        <v>-2.7360823244552E-2</v>
      </c>
      <c r="AN41">
        <f t="shared" si="9"/>
        <v>0.16930022573363432</v>
      </c>
      <c r="AO41">
        <f t="shared" si="10"/>
        <v>0.11423064723531935</v>
      </c>
    </row>
    <row r="42" spans="1:41">
      <c r="A42" s="11">
        <v>41395</v>
      </c>
      <c r="B42" s="1">
        <v>105.83000199999999</v>
      </c>
      <c r="C42" s="1">
        <v>34.900002000000001</v>
      </c>
      <c r="D42" s="1">
        <v>16.061786999999999</v>
      </c>
      <c r="E42" s="1">
        <v>13.46</v>
      </c>
      <c r="F42" s="1">
        <v>44.534999999999997</v>
      </c>
      <c r="G42" s="1">
        <v>96.57</v>
      </c>
      <c r="H42" s="1">
        <v>40.549999</v>
      </c>
      <c r="I42" s="1">
        <v>20.084999</v>
      </c>
      <c r="J42" s="1">
        <v>25.9</v>
      </c>
      <c r="K42" s="2">
        <v>51.990001999999997</v>
      </c>
      <c r="AE42" s="11">
        <v>41426</v>
      </c>
      <c r="AF42">
        <f t="shared" si="1"/>
        <v>2.4851147598012928E-2</v>
      </c>
      <c r="AG42">
        <f t="shared" si="2"/>
        <v>-1.0315214308583821E-2</v>
      </c>
      <c r="AH42">
        <f t="shared" si="3"/>
        <v>-0.11829325093154328</v>
      </c>
      <c r="AI42">
        <f t="shared" si="4"/>
        <v>3.1537890044576397E-2</v>
      </c>
      <c r="AJ42">
        <f t="shared" si="5"/>
        <v>2.5878522510385169E-2</v>
      </c>
      <c r="AK42">
        <f t="shared" si="6"/>
        <v>2.5163094128611441E-2</v>
      </c>
      <c r="AL42">
        <f t="shared" si="7"/>
        <v>1.775588206549656E-2</v>
      </c>
      <c r="AM42">
        <f t="shared" si="8"/>
        <v>3.9332887196061109E-2</v>
      </c>
      <c r="AN42">
        <f t="shared" si="9"/>
        <v>-5.6756756756756718E-2</v>
      </c>
      <c r="AO42">
        <f t="shared" si="10"/>
        <v>-7.7322578291110541E-2</v>
      </c>
    </row>
    <row r="43" spans="1:41">
      <c r="A43" s="11">
        <v>41426</v>
      </c>
      <c r="B43" s="1">
        <v>108.459999</v>
      </c>
      <c r="C43" s="1">
        <v>34.540000999999997</v>
      </c>
      <c r="D43" s="1">
        <v>14.161785999999999</v>
      </c>
      <c r="E43" s="1">
        <v>13.884499999999999</v>
      </c>
      <c r="F43" s="1">
        <v>45.6875</v>
      </c>
      <c r="G43" s="1">
        <v>99</v>
      </c>
      <c r="H43" s="1">
        <v>41.27</v>
      </c>
      <c r="I43" s="1">
        <v>20.875</v>
      </c>
      <c r="J43" s="1">
        <v>24.43</v>
      </c>
      <c r="K43" s="2">
        <v>47.970001000000003</v>
      </c>
      <c r="AE43" s="11">
        <v>41456</v>
      </c>
      <c r="AF43">
        <f t="shared" si="1"/>
        <v>0.10750510886506648</v>
      </c>
      <c r="AG43">
        <f t="shared" si="2"/>
        <v>-7.8170264094665112E-2</v>
      </c>
      <c r="AH43">
        <f t="shared" si="3"/>
        <v>0.14122505452349013</v>
      </c>
      <c r="AI43">
        <f t="shared" si="4"/>
        <v>8.4734776189275871E-2</v>
      </c>
      <c r="AJ43">
        <f t="shared" si="5"/>
        <v>-3.1409050615595069E-2</v>
      </c>
      <c r="AK43">
        <f t="shared" si="6"/>
        <v>-9.2929090909091589E-3</v>
      </c>
      <c r="AL43">
        <f t="shared" si="7"/>
        <v>5.403440755997084E-2</v>
      </c>
      <c r="AM43">
        <f t="shared" si="8"/>
        <v>7.9760526946107788E-2</v>
      </c>
      <c r="AN43">
        <f t="shared" si="9"/>
        <v>0.113794474007368</v>
      </c>
      <c r="AO43">
        <f t="shared" si="10"/>
        <v>8.6929287326885804E-2</v>
      </c>
    </row>
    <row r="44" spans="1:41">
      <c r="A44" s="11">
        <v>41456</v>
      </c>
      <c r="B44" s="1">
        <v>120.120003</v>
      </c>
      <c r="C44" s="1">
        <v>31.84</v>
      </c>
      <c r="D44" s="1">
        <v>16.161784999999998</v>
      </c>
      <c r="E44" s="1">
        <v>15.061</v>
      </c>
      <c r="F44" s="1">
        <v>44.252499</v>
      </c>
      <c r="G44" s="1">
        <v>98.080001999999993</v>
      </c>
      <c r="H44" s="1">
        <v>43.5</v>
      </c>
      <c r="I44" s="1">
        <v>22.540001</v>
      </c>
      <c r="J44" s="1">
        <v>27.209999</v>
      </c>
      <c r="K44" s="2">
        <v>52.139999000000003</v>
      </c>
      <c r="AE44" s="11">
        <v>41487</v>
      </c>
      <c r="AF44">
        <f t="shared" si="1"/>
        <v>1.9147477044268887E-2</v>
      </c>
      <c r="AG44">
        <f t="shared" si="2"/>
        <v>4.8995037688442239E-2</v>
      </c>
      <c r="AH44">
        <f t="shared" si="3"/>
        <v>7.6657992913530495E-2</v>
      </c>
      <c r="AI44">
        <f t="shared" si="4"/>
        <v>-6.7193413451962059E-2</v>
      </c>
      <c r="AJ44">
        <f t="shared" si="5"/>
        <v>-1.4631919431262026E-2</v>
      </c>
      <c r="AK44">
        <f t="shared" si="6"/>
        <v>-3.7928231282050716E-2</v>
      </c>
      <c r="AL44">
        <f t="shared" si="7"/>
        <v>-5.5632137931034477E-2</v>
      </c>
      <c r="AM44">
        <f t="shared" si="8"/>
        <v>-6.6326572035200815E-2</v>
      </c>
      <c r="AN44">
        <f t="shared" si="9"/>
        <v>-5.3289197107283914E-2</v>
      </c>
      <c r="AO44">
        <f t="shared" si="10"/>
        <v>-7.3072440987196841E-2</v>
      </c>
    </row>
    <row r="45" spans="1:41">
      <c r="A45" s="11">
        <v>41487</v>
      </c>
      <c r="B45" s="1">
        <v>122.41999800000001</v>
      </c>
      <c r="C45" s="1">
        <v>33.400002000000001</v>
      </c>
      <c r="D45" s="1">
        <v>17.400715000000002</v>
      </c>
      <c r="E45" s="1">
        <v>14.048999999999999</v>
      </c>
      <c r="F45" s="1">
        <v>43.604999999999997</v>
      </c>
      <c r="G45" s="1">
        <v>94.360000999999997</v>
      </c>
      <c r="H45" s="1">
        <v>41.080002</v>
      </c>
      <c r="I45" s="1">
        <v>21.045000000000002</v>
      </c>
      <c r="J45" s="1">
        <v>25.76</v>
      </c>
      <c r="K45" s="2">
        <v>48.330002</v>
      </c>
      <c r="AE45" s="11">
        <v>41518</v>
      </c>
      <c r="AF45">
        <f t="shared" si="1"/>
        <v>4.1904959024750159E-2</v>
      </c>
      <c r="AG45">
        <f t="shared" si="2"/>
        <v>-3.5929039764729378E-3</v>
      </c>
      <c r="AH45">
        <f t="shared" si="3"/>
        <v>-2.148923190799935E-2</v>
      </c>
      <c r="AI45">
        <f t="shared" si="4"/>
        <v>0.11267705886539969</v>
      </c>
      <c r="AJ45">
        <f t="shared" si="5"/>
        <v>9.5631280816420222E-2</v>
      </c>
      <c r="AK45">
        <f t="shared" si="6"/>
        <v>1.9605743751528779E-2</v>
      </c>
      <c r="AL45">
        <f t="shared" si="7"/>
        <v>5.8422100368933751E-3</v>
      </c>
      <c r="AM45">
        <f t="shared" si="8"/>
        <v>7.198854834877641E-2</v>
      </c>
      <c r="AN45">
        <f t="shared" si="9"/>
        <v>4.6195690993788771E-2</v>
      </c>
      <c r="AO45">
        <f t="shared" si="10"/>
        <v>3.724311867398696E-3</v>
      </c>
    </row>
    <row r="46" spans="1:41">
      <c r="A46" s="11">
        <v>41518</v>
      </c>
      <c r="B46" s="1">
        <v>127.550003</v>
      </c>
      <c r="C46" s="1">
        <v>33.279998999999997</v>
      </c>
      <c r="D46" s="1">
        <v>17.026786999999999</v>
      </c>
      <c r="E46" s="1">
        <v>15.632</v>
      </c>
      <c r="F46" s="1">
        <v>47.775002000000001</v>
      </c>
      <c r="G46" s="1">
        <v>96.209998999999996</v>
      </c>
      <c r="H46" s="1">
        <v>41.32</v>
      </c>
      <c r="I46" s="1">
        <v>22.559999000000001</v>
      </c>
      <c r="J46" s="1">
        <v>26.950001</v>
      </c>
      <c r="K46" s="2">
        <v>48.509998000000003</v>
      </c>
      <c r="AE46" s="11">
        <v>41548</v>
      </c>
      <c r="AF46">
        <f t="shared" si="1"/>
        <v>4.5393907203593008E-2</v>
      </c>
      <c r="AG46">
        <f t="shared" si="2"/>
        <v>6.4002435817380895E-2</v>
      </c>
      <c r="AH46">
        <f t="shared" si="3"/>
        <v>9.6381601531751224E-2</v>
      </c>
      <c r="AI46">
        <f t="shared" si="4"/>
        <v>0.16437436028659158</v>
      </c>
      <c r="AJ46">
        <f t="shared" si="5"/>
        <v>2.91470003496807E-2</v>
      </c>
      <c r="AK46">
        <f t="shared" si="6"/>
        <v>3.2220975285532157E-3</v>
      </c>
      <c r="AL46">
        <f t="shared" si="7"/>
        <v>3.3155832526621493E-2</v>
      </c>
      <c r="AM46">
        <f t="shared" si="8"/>
        <v>5.4964541443463646E-2</v>
      </c>
      <c r="AN46">
        <f t="shared" si="9"/>
        <v>6.60481979202895E-2</v>
      </c>
      <c r="AO46">
        <f t="shared" si="10"/>
        <v>5.5658835524997029E-3</v>
      </c>
    </row>
    <row r="47" spans="1:41">
      <c r="A47" s="11">
        <v>41548</v>
      </c>
      <c r="B47" s="1">
        <v>133.33999600000001</v>
      </c>
      <c r="C47" s="1">
        <v>35.409999999999997</v>
      </c>
      <c r="D47" s="1">
        <v>18.667856</v>
      </c>
      <c r="E47" s="1">
        <v>18.201499999999999</v>
      </c>
      <c r="F47" s="1">
        <v>49.167499999999997</v>
      </c>
      <c r="G47" s="1">
        <v>96.519997000000004</v>
      </c>
      <c r="H47" s="1">
        <v>42.689999</v>
      </c>
      <c r="I47" s="1">
        <v>23.799999</v>
      </c>
      <c r="J47" s="1">
        <v>28.73</v>
      </c>
      <c r="K47" s="2">
        <v>48.779998999999997</v>
      </c>
      <c r="AE47" s="11">
        <v>41579</v>
      </c>
      <c r="AF47">
        <f t="shared" si="1"/>
        <v>6.2471893279492659E-2</v>
      </c>
      <c r="AG47">
        <f t="shared" si="2"/>
        <v>7.6814487432928652E-2</v>
      </c>
      <c r="AH47">
        <f t="shared" si="3"/>
        <v>6.3841718084819116E-2</v>
      </c>
      <c r="AI47">
        <f t="shared" si="4"/>
        <v>8.1284509518446374E-2</v>
      </c>
      <c r="AJ47">
        <f t="shared" si="5"/>
        <v>3.4524879239334928E-2</v>
      </c>
      <c r="AK47">
        <f t="shared" si="6"/>
        <v>8.8065274183544932E-3</v>
      </c>
      <c r="AL47">
        <f t="shared" si="7"/>
        <v>3.1154861352889768E-2</v>
      </c>
      <c r="AM47">
        <f t="shared" si="8"/>
        <v>4.7689077633994922E-2</v>
      </c>
      <c r="AN47">
        <f t="shared" si="9"/>
        <v>8.945349808562475E-2</v>
      </c>
      <c r="AO47">
        <f t="shared" si="10"/>
        <v>8.4870829948151566E-2</v>
      </c>
    </row>
    <row r="48" spans="1:41">
      <c r="A48" s="11">
        <v>41579</v>
      </c>
      <c r="B48" s="1">
        <v>141.66999799999999</v>
      </c>
      <c r="C48" s="1">
        <v>38.130001</v>
      </c>
      <c r="D48" s="1">
        <v>19.859643999999999</v>
      </c>
      <c r="E48" s="1">
        <v>19.681000000000001</v>
      </c>
      <c r="F48" s="1">
        <v>50.865001999999997</v>
      </c>
      <c r="G48" s="1">
        <v>97.370002999999997</v>
      </c>
      <c r="H48" s="1">
        <v>44.02</v>
      </c>
      <c r="I48" s="1">
        <v>24.934999000000001</v>
      </c>
      <c r="J48" s="1">
        <v>31.299999</v>
      </c>
      <c r="K48" s="2">
        <v>52.919998</v>
      </c>
      <c r="AE48" s="11">
        <v>41609</v>
      </c>
      <c r="AF48">
        <f t="shared" si="1"/>
        <v>4.934005857754014E-2</v>
      </c>
      <c r="AG48">
        <f t="shared" si="2"/>
        <v>-1.8882795203703336E-2</v>
      </c>
      <c r="AH48">
        <f t="shared" si="3"/>
        <v>8.9016701407135697E-3</v>
      </c>
      <c r="AI48">
        <f t="shared" si="4"/>
        <v>1.3134546008840961E-2</v>
      </c>
      <c r="AJ48">
        <f t="shared" si="5"/>
        <v>9.4465660298214543E-2</v>
      </c>
      <c r="AK48">
        <f t="shared" si="6"/>
        <v>-3.4918762403652521E-3</v>
      </c>
      <c r="AL48">
        <f t="shared" si="7"/>
        <v>3.1349432076328884E-2</v>
      </c>
      <c r="AM48">
        <f t="shared" si="8"/>
        <v>4.2109566557431949E-2</v>
      </c>
      <c r="AN48">
        <f t="shared" si="9"/>
        <v>1.9169968663577523E-3</v>
      </c>
      <c r="AO48">
        <f t="shared" si="10"/>
        <v>-1.5306066338097796E-2</v>
      </c>
    </row>
    <row r="49" spans="1:41">
      <c r="A49" s="11">
        <v>41609</v>
      </c>
      <c r="B49" s="1">
        <v>148.66000399999999</v>
      </c>
      <c r="C49" s="1">
        <v>37.409999999999997</v>
      </c>
      <c r="D49" s="1">
        <v>20.036428000000001</v>
      </c>
      <c r="E49" s="1">
        <v>19.939501</v>
      </c>
      <c r="F49" s="1">
        <v>55.669998</v>
      </c>
      <c r="G49" s="1">
        <v>97.029999000000004</v>
      </c>
      <c r="H49" s="1">
        <v>45.400002000000001</v>
      </c>
      <c r="I49" s="1">
        <v>25.985001</v>
      </c>
      <c r="J49" s="1">
        <v>31.360001</v>
      </c>
      <c r="K49" s="2">
        <v>52.110000999999997</v>
      </c>
      <c r="AE49" s="11">
        <v>41640</v>
      </c>
      <c r="AF49">
        <f t="shared" si="1"/>
        <v>1.5135207449610994E-2</v>
      </c>
      <c r="AG49">
        <f t="shared" si="2"/>
        <v>1.1494252873563402E-2</v>
      </c>
      <c r="AH49">
        <f t="shared" si="3"/>
        <v>-0.1076966912465635</v>
      </c>
      <c r="AI49">
        <f t="shared" si="4"/>
        <v>-0.10055422149230314</v>
      </c>
      <c r="AJ49">
        <f t="shared" si="5"/>
        <v>-3.2557931832510573E-2</v>
      </c>
      <c r="AK49">
        <f t="shared" si="6"/>
        <v>-2.9475430583071498E-2</v>
      </c>
      <c r="AL49">
        <f t="shared" si="7"/>
        <v>-1.3216298977254939E-3</v>
      </c>
      <c r="AM49">
        <f t="shared" si="8"/>
        <v>4.7719798048112487E-2</v>
      </c>
      <c r="AN49">
        <f t="shared" si="9"/>
        <v>-5.8992376945396108E-2</v>
      </c>
      <c r="AO49">
        <f t="shared" si="10"/>
        <v>-8.9810034737861505E-2</v>
      </c>
    </row>
    <row r="50" spans="1:41">
      <c r="A50" s="11">
        <v>41640</v>
      </c>
      <c r="B50" s="1">
        <v>150.91000399999999</v>
      </c>
      <c r="C50" s="1">
        <v>37.840000000000003</v>
      </c>
      <c r="D50" s="1">
        <v>17.878571000000001</v>
      </c>
      <c r="E50" s="1">
        <v>17.9345</v>
      </c>
      <c r="F50" s="1">
        <v>53.857498</v>
      </c>
      <c r="G50" s="1">
        <v>94.169998000000007</v>
      </c>
      <c r="H50" s="1">
        <v>45.34</v>
      </c>
      <c r="I50" s="1">
        <v>27.225000000000001</v>
      </c>
      <c r="J50" s="1">
        <v>29.51</v>
      </c>
      <c r="K50" s="2">
        <v>47.43</v>
      </c>
      <c r="AE50" s="11">
        <v>41671</v>
      </c>
      <c r="AF50">
        <f t="shared" si="1"/>
        <v>7.5475440316070883E-2</v>
      </c>
      <c r="AG50">
        <f t="shared" si="2"/>
        <v>1.2420745243128866E-2</v>
      </c>
      <c r="AH50">
        <f t="shared" si="3"/>
        <v>5.1218634867406333E-2</v>
      </c>
      <c r="AI50">
        <f t="shared" si="4"/>
        <v>9.5068164710474523E-3</v>
      </c>
      <c r="AJ50">
        <f t="shared" si="5"/>
        <v>4.8786206147192306E-2</v>
      </c>
      <c r="AK50">
        <f t="shared" si="6"/>
        <v>1.0406753964250842E-2</v>
      </c>
      <c r="AL50">
        <f t="shared" si="7"/>
        <v>2.3819982355535865E-2</v>
      </c>
      <c r="AM50">
        <f t="shared" si="8"/>
        <v>-5.0688741965105602E-2</v>
      </c>
      <c r="AN50">
        <f t="shared" si="9"/>
        <v>4.3713961369027381E-2</v>
      </c>
      <c r="AO50">
        <f t="shared" si="10"/>
        <v>2.5300463841450564E-2</v>
      </c>
    </row>
    <row r="51" spans="1:41">
      <c r="A51" s="11">
        <v>41671</v>
      </c>
      <c r="B51" s="1">
        <v>162.300003</v>
      </c>
      <c r="C51" s="1">
        <v>38.310001</v>
      </c>
      <c r="D51" s="1">
        <v>18.794287000000001</v>
      </c>
      <c r="E51" s="1">
        <v>18.105</v>
      </c>
      <c r="F51" s="1">
        <v>56.485000999999997</v>
      </c>
      <c r="G51" s="1">
        <v>95.150002000000001</v>
      </c>
      <c r="H51" s="1">
        <v>46.419998</v>
      </c>
      <c r="I51" s="1">
        <v>25.844999000000001</v>
      </c>
      <c r="J51" s="1">
        <v>30.799999</v>
      </c>
      <c r="K51" s="2">
        <v>48.630001</v>
      </c>
      <c r="AE51" s="11">
        <v>41699</v>
      </c>
      <c r="AF51">
        <f t="shared" si="1"/>
        <v>5.7917559003371841E-3</v>
      </c>
      <c r="AG51">
        <f t="shared" si="2"/>
        <v>6.9955649439946435E-2</v>
      </c>
      <c r="AH51">
        <f t="shared" si="3"/>
        <v>1.9952871848769788E-2</v>
      </c>
      <c r="AI51">
        <f t="shared" si="4"/>
        <v>-7.1057663628831771E-2</v>
      </c>
      <c r="AJ51">
        <f t="shared" si="5"/>
        <v>-4.4613631147850975E-2</v>
      </c>
      <c r="AK51">
        <f t="shared" si="6"/>
        <v>3.0267965732675477E-2</v>
      </c>
      <c r="AL51">
        <f t="shared" si="7"/>
        <v>7.1520985416673163E-2</v>
      </c>
      <c r="AM51">
        <f t="shared" si="8"/>
        <v>-3.1921030447708734E-2</v>
      </c>
      <c r="AN51">
        <f t="shared" si="9"/>
        <v>1.2013019870552659E-2</v>
      </c>
      <c r="AO51">
        <f t="shared" si="10"/>
        <v>-2.1180402607846968E-2</v>
      </c>
    </row>
    <row r="52" spans="1:41">
      <c r="A52" s="11">
        <v>41699</v>
      </c>
      <c r="B52" s="1">
        <v>163.240005</v>
      </c>
      <c r="C52" s="1">
        <v>40.990001999999997</v>
      </c>
      <c r="D52" s="1">
        <v>19.169287000000001</v>
      </c>
      <c r="E52" s="1">
        <v>16.818501000000001</v>
      </c>
      <c r="F52" s="1">
        <v>53.965000000000003</v>
      </c>
      <c r="G52" s="1">
        <v>98.029999000000004</v>
      </c>
      <c r="H52" s="1">
        <v>49.740001999999997</v>
      </c>
      <c r="I52" s="1">
        <v>25.02</v>
      </c>
      <c r="J52" s="1">
        <v>31.17</v>
      </c>
      <c r="K52" s="2">
        <v>47.599997999999999</v>
      </c>
      <c r="AE52" s="11">
        <v>41730</v>
      </c>
      <c r="AF52">
        <f t="shared" si="1"/>
        <v>5.513317645389636E-3</v>
      </c>
      <c r="AG52">
        <f t="shared" si="2"/>
        <v>-1.4393753871980693E-2</v>
      </c>
      <c r="AH52">
        <f t="shared" si="3"/>
        <v>9.9396237324841555E-2</v>
      </c>
      <c r="AI52">
        <f t="shared" si="4"/>
        <v>-9.5846889089580639E-2</v>
      </c>
      <c r="AJ52">
        <f t="shared" si="5"/>
        <v>-6.1382377466876678E-2</v>
      </c>
      <c r="AK52">
        <f t="shared" si="6"/>
        <v>3.4173192228636046E-2</v>
      </c>
      <c r="AL52">
        <f t="shared" si="7"/>
        <v>-2.0105145954757674E-3</v>
      </c>
      <c r="AM52">
        <f t="shared" si="8"/>
        <v>3.4372462030375778E-2</v>
      </c>
      <c r="AN52">
        <f t="shared" si="9"/>
        <v>-7.6997112608277827E-3</v>
      </c>
      <c r="AO52">
        <f t="shared" si="10"/>
        <v>6.5126473324641151E-3</v>
      </c>
    </row>
    <row r="53" spans="1:41">
      <c r="A53" s="11">
        <v>41730</v>
      </c>
      <c r="B53" s="1">
        <v>164.13999899999999</v>
      </c>
      <c r="C53" s="1">
        <v>40.400002000000001</v>
      </c>
      <c r="D53" s="1">
        <v>21.074642000000001</v>
      </c>
      <c r="E53" s="1">
        <v>15.2065</v>
      </c>
      <c r="F53" s="1">
        <v>50.652500000000003</v>
      </c>
      <c r="G53" s="1">
        <v>101.379997</v>
      </c>
      <c r="H53" s="1">
        <v>49.639999000000003</v>
      </c>
      <c r="I53" s="1">
        <v>25.879999000000002</v>
      </c>
      <c r="J53" s="1">
        <v>30.93</v>
      </c>
      <c r="K53" s="2">
        <v>47.91</v>
      </c>
      <c r="AE53" s="11">
        <v>41760</v>
      </c>
      <c r="AF53">
        <f t="shared" si="1"/>
        <v>-2.9852869683519158E-3</v>
      </c>
      <c r="AG53">
        <f t="shared" si="2"/>
        <v>1.3366261714541489E-2</v>
      </c>
      <c r="AH53">
        <f t="shared" si="3"/>
        <v>7.2717771433555067E-2</v>
      </c>
      <c r="AI53">
        <f t="shared" si="4"/>
        <v>2.7685529214480607E-2</v>
      </c>
      <c r="AJ53">
        <f t="shared" si="5"/>
        <v>6.0312916440452093E-2</v>
      </c>
      <c r="AK53">
        <f t="shared" si="6"/>
        <v>4.9322353008161748E-4</v>
      </c>
      <c r="AL53">
        <f t="shared" si="7"/>
        <v>2.2965350986409033E-2</v>
      </c>
      <c r="AM53">
        <f t="shared" si="8"/>
        <v>8.5008117658737104E-3</v>
      </c>
      <c r="AN53">
        <f t="shared" si="9"/>
        <v>-2.2631425800193746E-3</v>
      </c>
      <c r="AO53">
        <f t="shared" si="10"/>
        <v>-7.0966395324566127E-3</v>
      </c>
    </row>
    <row r="54" spans="1:41">
      <c r="A54" s="11">
        <v>41760</v>
      </c>
      <c r="B54" s="1">
        <v>163.64999399999999</v>
      </c>
      <c r="C54" s="1">
        <v>40.939999</v>
      </c>
      <c r="D54" s="1">
        <v>22.607143000000001</v>
      </c>
      <c r="E54" s="1">
        <v>15.6275</v>
      </c>
      <c r="F54" s="1">
        <v>53.707500000000003</v>
      </c>
      <c r="G54" s="1">
        <v>101.43</v>
      </c>
      <c r="H54" s="1">
        <v>50.779998999999997</v>
      </c>
      <c r="I54" s="1">
        <v>26.1</v>
      </c>
      <c r="J54" s="1">
        <v>30.860001</v>
      </c>
      <c r="K54" s="2">
        <v>47.57</v>
      </c>
      <c r="AE54" s="11">
        <v>41791</v>
      </c>
      <c r="AF54">
        <f t="shared" si="1"/>
        <v>-1.7842945964299837E-2</v>
      </c>
      <c r="AG54">
        <f t="shared" si="2"/>
        <v>1.8563801137366907E-2</v>
      </c>
      <c r="AH54">
        <f t="shared" si="3"/>
        <v>2.7661920836259631E-2</v>
      </c>
      <c r="AI54">
        <f t="shared" si="4"/>
        <v>3.9129739241721403E-2</v>
      </c>
      <c r="AJ54">
        <f t="shared" si="5"/>
        <v>-1.9177917423078828E-2</v>
      </c>
      <c r="AK54">
        <f t="shared" si="6"/>
        <v>-6.8027408064675818E-3</v>
      </c>
      <c r="AL54">
        <f t="shared" si="7"/>
        <v>3.5053210615463057E-2</v>
      </c>
      <c r="AM54">
        <f t="shared" si="8"/>
        <v>2.8352490421455878E-2</v>
      </c>
      <c r="AN54">
        <f t="shared" si="9"/>
        <v>4.7634509149886282E-2</v>
      </c>
      <c r="AO54">
        <f t="shared" si="10"/>
        <v>-9.8802186251839581E-3</v>
      </c>
    </row>
    <row r="55" spans="1:41">
      <c r="A55" s="11">
        <v>41791</v>
      </c>
      <c r="B55" s="1">
        <v>160.729996</v>
      </c>
      <c r="C55" s="1">
        <v>41.700001</v>
      </c>
      <c r="D55" s="1">
        <v>23.232500000000002</v>
      </c>
      <c r="E55" s="1">
        <v>16.239000000000001</v>
      </c>
      <c r="F55" s="1">
        <v>52.677501999999997</v>
      </c>
      <c r="G55" s="1">
        <v>100.739998</v>
      </c>
      <c r="H55" s="1">
        <v>52.560001</v>
      </c>
      <c r="I55" s="1">
        <v>26.84</v>
      </c>
      <c r="J55" s="1">
        <v>32.330002</v>
      </c>
      <c r="K55" s="2">
        <v>47.099997999999999</v>
      </c>
      <c r="AE55" s="11">
        <v>41821</v>
      </c>
      <c r="AF55">
        <f t="shared" si="1"/>
        <v>3.8822902726881152E-2</v>
      </c>
      <c r="AG55">
        <f t="shared" si="2"/>
        <v>3.5011965587242941E-2</v>
      </c>
      <c r="AH55">
        <f t="shared" si="3"/>
        <v>2.873130313138908E-2</v>
      </c>
      <c r="AI55">
        <f t="shared" si="4"/>
        <v>-3.6301496397561486E-2</v>
      </c>
      <c r="AJ55">
        <f t="shared" si="5"/>
        <v>1.4237007669802436E-3</v>
      </c>
      <c r="AK55">
        <f t="shared" si="6"/>
        <v>-6.1346040527020924E-2</v>
      </c>
      <c r="AL55">
        <f t="shared" si="7"/>
        <v>-3.1582933189061378E-2</v>
      </c>
      <c r="AM55">
        <f t="shared" si="8"/>
        <v>9.3144560357669821E-4</v>
      </c>
      <c r="AN55">
        <f t="shared" si="9"/>
        <v>3.0924835699060768E-4</v>
      </c>
      <c r="AO55">
        <f t="shared" si="10"/>
        <v>3.8428918829253395E-2</v>
      </c>
    </row>
    <row r="56" spans="1:41">
      <c r="A56" s="11">
        <v>41821</v>
      </c>
      <c r="B56" s="1">
        <v>166.970001</v>
      </c>
      <c r="C56" s="1">
        <v>43.16</v>
      </c>
      <c r="D56" s="1">
        <v>23.9</v>
      </c>
      <c r="E56" s="1">
        <v>15.6495</v>
      </c>
      <c r="F56" s="1">
        <v>52.752499</v>
      </c>
      <c r="G56" s="1">
        <v>94.559997999999993</v>
      </c>
      <c r="H56" s="1">
        <v>50.900002000000001</v>
      </c>
      <c r="I56" s="1">
        <v>26.864999999999998</v>
      </c>
      <c r="J56" s="1">
        <v>32.340000000000003</v>
      </c>
      <c r="K56" s="2">
        <v>48.91</v>
      </c>
      <c r="AE56" s="11">
        <v>41852</v>
      </c>
      <c r="AF56">
        <f t="shared" si="1"/>
        <v>4.2103365621947886E-2</v>
      </c>
      <c r="AG56">
        <f t="shared" si="2"/>
        <v>5.2594995366079783E-2</v>
      </c>
      <c r="AH56">
        <f t="shared" si="3"/>
        <v>7.2175732217573285E-2</v>
      </c>
      <c r="AI56">
        <f t="shared" si="4"/>
        <v>8.3229496150036872E-2</v>
      </c>
      <c r="AJ56">
        <f t="shared" si="5"/>
        <v>7.1560970031012139E-3</v>
      </c>
      <c r="AK56">
        <f t="shared" si="6"/>
        <v>-8.883217192961413E-3</v>
      </c>
      <c r="AL56">
        <f t="shared" si="7"/>
        <v>1.0608977972142311E-2</v>
      </c>
      <c r="AM56">
        <f t="shared" si="8"/>
        <v>1.842549785966879E-2</v>
      </c>
      <c r="AN56">
        <f t="shared" si="9"/>
        <v>6.0915306122448859E-2</v>
      </c>
      <c r="AO56">
        <f t="shared" si="10"/>
        <v>5.6021304436720591E-2</v>
      </c>
    </row>
    <row r="57" spans="1:41">
      <c r="A57" s="11">
        <v>41852</v>
      </c>
      <c r="B57" s="1">
        <v>174</v>
      </c>
      <c r="C57" s="1">
        <v>45.43</v>
      </c>
      <c r="D57" s="1">
        <v>25.625</v>
      </c>
      <c r="E57" s="1">
        <v>16.952000000000002</v>
      </c>
      <c r="F57" s="1">
        <v>53.130001</v>
      </c>
      <c r="G57" s="1">
        <v>93.720000999999996</v>
      </c>
      <c r="H57" s="1">
        <v>51.439999</v>
      </c>
      <c r="I57" s="1">
        <v>27.360001</v>
      </c>
      <c r="J57" s="1">
        <v>34.310001</v>
      </c>
      <c r="K57" s="2">
        <v>51.650002000000001</v>
      </c>
      <c r="AE57" s="11">
        <v>41883</v>
      </c>
      <c r="AF57">
        <f t="shared" si="1"/>
        <v>5.0459764367816115E-2</v>
      </c>
      <c r="AG57">
        <f t="shared" si="2"/>
        <v>2.047107638124581E-2</v>
      </c>
      <c r="AH57">
        <f t="shared" si="3"/>
        <v>-1.7073170731707318E-2</v>
      </c>
      <c r="AI57">
        <f t="shared" si="4"/>
        <v>-4.8961774421897225E-2</v>
      </c>
      <c r="AJ57">
        <f t="shared" si="5"/>
        <v>3.9995858460457499E-3</v>
      </c>
      <c r="AK57">
        <f t="shared" si="6"/>
        <v>1.1630356256611615E-2</v>
      </c>
      <c r="AL57">
        <f t="shared" si="7"/>
        <v>8.359253661727321E-3</v>
      </c>
      <c r="AM57">
        <f t="shared" si="8"/>
        <v>-1.7178435044647875E-2</v>
      </c>
      <c r="AN57">
        <f t="shared" si="9"/>
        <v>7.5779362408063041E-3</v>
      </c>
      <c r="AO57">
        <f t="shared" si="10"/>
        <v>3.2913454679052993E-3</v>
      </c>
    </row>
    <row r="58" spans="1:41">
      <c r="A58" s="11">
        <v>41883</v>
      </c>
      <c r="B58" s="1">
        <v>182.779999</v>
      </c>
      <c r="C58" s="1">
        <v>46.360000999999997</v>
      </c>
      <c r="D58" s="1">
        <v>25.1875</v>
      </c>
      <c r="E58" s="1">
        <v>16.122</v>
      </c>
      <c r="F58" s="1">
        <v>53.342498999999997</v>
      </c>
      <c r="G58" s="1">
        <v>94.809997999999993</v>
      </c>
      <c r="H58" s="1">
        <v>51.869999</v>
      </c>
      <c r="I58" s="1">
        <v>26.889999</v>
      </c>
      <c r="J58" s="1">
        <v>34.57</v>
      </c>
      <c r="K58" s="2">
        <v>51.82</v>
      </c>
      <c r="AE58" s="11">
        <v>41913</v>
      </c>
      <c r="AF58">
        <f t="shared" si="1"/>
        <v>4.2619586621181677E-2</v>
      </c>
      <c r="AG58">
        <f t="shared" si="2"/>
        <v>1.2726488077513273E-2</v>
      </c>
      <c r="AH58">
        <f t="shared" si="3"/>
        <v>7.1960297766749379E-2</v>
      </c>
      <c r="AI58">
        <f t="shared" si="4"/>
        <v>-5.2660960178637896E-2</v>
      </c>
      <c r="AJ58">
        <f t="shared" si="5"/>
        <v>0.13150863066989049</v>
      </c>
      <c r="AK58">
        <f t="shared" si="6"/>
        <v>-1.1391150962791885E-2</v>
      </c>
      <c r="AL58">
        <f t="shared" si="7"/>
        <v>2.3520359042227924E-2</v>
      </c>
      <c r="AM58">
        <f t="shared" si="8"/>
        <v>2.9193009639011148E-2</v>
      </c>
      <c r="AN58">
        <f t="shared" si="9"/>
        <v>1.0992218686722594E-2</v>
      </c>
      <c r="AO58">
        <f t="shared" si="10"/>
        <v>3.2998822848321042E-2</v>
      </c>
    </row>
    <row r="59" spans="1:41">
      <c r="A59" s="11">
        <v>41913</v>
      </c>
      <c r="B59" s="1">
        <v>190.570007</v>
      </c>
      <c r="C59" s="1">
        <v>46.950001</v>
      </c>
      <c r="D59" s="1">
        <v>27</v>
      </c>
      <c r="E59" s="1">
        <v>15.273</v>
      </c>
      <c r="F59" s="1">
        <v>60.357498</v>
      </c>
      <c r="G59" s="1">
        <v>93.730002999999996</v>
      </c>
      <c r="H59" s="1">
        <v>53.09</v>
      </c>
      <c r="I59" s="1">
        <v>27.674999</v>
      </c>
      <c r="J59" s="1">
        <v>34.950001</v>
      </c>
      <c r="K59" s="2">
        <v>53.529998999999997</v>
      </c>
      <c r="AE59" s="11">
        <v>41944</v>
      </c>
      <c r="AF59">
        <f t="shared" si="1"/>
        <v>5.1948940737563355E-3</v>
      </c>
      <c r="AG59">
        <f t="shared" si="2"/>
        <v>1.8317358502292672E-2</v>
      </c>
      <c r="AH59">
        <f t="shared" si="3"/>
        <v>0.10120370370370377</v>
      </c>
      <c r="AI59">
        <f t="shared" si="4"/>
        <v>0.10862299482747341</v>
      </c>
      <c r="AJ59">
        <f t="shared" si="5"/>
        <v>6.9419759579828794E-2</v>
      </c>
      <c r="AK59">
        <f t="shared" si="6"/>
        <v>3.2860289143487993E-2</v>
      </c>
      <c r="AL59">
        <f t="shared" si="7"/>
        <v>2.6181955170465124E-2</v>
      </c>
      <c r="AM59">
        <f t="shared" si="8"/>
        <v>3.053300923335173E-2</v>
      </c>
      <c r="AN59">
        <f t="shared" si="9"/>
        <v>6.5808009562002417E-3</v>
      </c>
      <c r="AO59">
        <f t="shared" si="10"/>
        <v>8.219727409298232E-3</v>
      </c>
    </row>
    <row r="60" spans="1:41">
      <c r="A60" s="11">
        <v>41944</v>
      </c>
      <c r="B60" s="1">
        <v>191.55999800000001</v>
      </c>
      <c r="C60" s="1">
        <v>47.810001</v>
      </c>
      <c r="D60" s="1">
        <v>29.732500000000002</v>
      </c>
      <c r="E60" s="1">
        <v>16.931999000000001</v>
      </c>
      <c r="F60" s="1">
        <v>64.547500999999997</v>
      </c>
      <c r="G60" s="1">
        <v>96.809997999999993</v>
      </c>
      <c r="H60" s="1">
        <v>54.48</v>
      </c>
      <c r="I60" s="1">
        <v>28.52</v>
      </c>
      <c r="J60" s="1">
        <v>35.18</v>
      </c>
      <c r="K60" s="2">
        <v>53.970001000000003</v>
      </c>
      <c r="AE60" s="11">
        <v>41974</v>
      </c>
      <c r="AF60">
        <f t="shared" si="1"/>
        <v>5.2725465156874584E-3</v>
      </c>
      <c r="AG60">
        <f t="shared" si="2"/>
        <v>-2.844593121844945E-2</v>
      </c>
      <c r="AH60">
        <f t="shared" si="3"/>
        <v>-7.1891061969225595E-2</v>
      </c>
      <c r="AI60">
        <f t="shared" si="4"/>
        <v>-8.3539988397117251E-2</v>
      </c>
      <c r="AJ60">
        <f t="shared" si="5"/>
        <v>1.5531228699311023E-2</v>
      </c>
      <c r="AK60">
        <f t="shared" si="6"/>
        <v>-3.2124791491060636E-2</v>
      </c>
      <c r="AL60">
        <f t="shared" si="7"/>
        <v>6.2408223201175375E-3</v>
      </c>
      <c r="AM60">
        <f t="shared" si="8"/>
        <v>1.7005575035063183E-2</v>
      </c>
      <c r="AN60">
        <f t="shared" si="9"/>
        <v>0.10289934621944287</v>
      </c>
      <c r="AO60">
        <f t="shared" si="10"/>
        <v>2.5940336743739073E-3</v>
      </c>
    </row>
    <row r="61" spans="1:41">
      <c r="A61" s="11">
        <v>41974</v>
      </c>
      <c r="B61" s="1">
        <v>192.570007</v>
      </c>
      <c r="C61" s="1">
        <v>46.450001</v>
      </c>
      <c r="D61" s="1">
        <v>27.594999000000001</v>
      </c>
      <c r="E61" s="1">
        <v>15.5175</v>
      </c>
      <c r="F61" s="1">
        <v>65.550003000000004</v>
      </c>
      <c r="G61" s="1">
        <v>93.699996999999996</v>
      </c>
      <c r="H61" s="1">
        <v>54.82</v>
      </c>
      <c r="I61" s="1">
        <v>29.004999000000002</v>
      </c>
      <c r="J61" s="1">
        <v>38.799999</v>
      </c>
      <c r="K61" s="2">
        <v>54.110000999999997</v>
      </c>
      <c r="AE61" s="11">
        <v>42005</v>
      </c>
      <c r="AF61">
        <f t="shared" si="1"/>
        <v>-2.181031234007285E-2</v>
      </c>
      <c r="AG61">
        <f t="shared" si="2"/>
        <v>-0.13024755370834115</v>
      </c>
      <c r="AH61">
        <f t="shared" si="3"/>
        <v>6.1424245748296594E-2</v>
      </c>
      <c r="AI61">
        <f t="shared" si="4"/>
        <v>0.14235540518769141</v>
      </c>
      <c r="AJ61">
        <f t="shared" si="5"/>
        <v>-2.7803232899928428E-2</v>
      </c>
      <c r="AK61">
        <f t="shared" si="6"/>
        <v>-1.3447118893717674E-2</v>
      </c>
      <c r="AL61">
        <f t="shared" si="7"/>
        <v>-5.2900437796424671E-2</v>
      </c>
      <c r="AM61">
        <f t="shared" si="8"/>
        <v>-8.377859278671243E-2</v>
      </c>
      <c r="AN61">
        <f t="shared" si="9"/>
        <v>-0.12860819919093297</v>
      </c>
      <c r="AO61">
        <f t="shared" si="10"/>
        <v>-0.13232304320230925</v>
      </c>
    </row>
    <row r="62" spans="1:41">
      <c r="A62" s="11">
        <v>42005</v>
      </c>
      <c r="B62" s="1">
        <v>188.36999499999999</v>
      </c>
      <c r="C62" s="1">
        <v>40.400002000000001</v>
      </c>
      <c r="D62" s="1">
        <v>29.290001</v>
      </c>
      <c r="E62" s="1">
        <v>17.726500000000001</v>
      </c>
      <c r="F62" s="1">
        <v>63.727500999999997</v>
      </c>
      <c r="G62" s="1">
        <v>92.440002000000007</v>
      </c>
      <c r="H62" s="1">
        <v>51.919998</v>
      </c>
      <c r="I62" s="1">
        <v>26.575001</v>
      </c>
      <c r="J62" s="1">
        <v>33.810001</v>
      </c>
      <c r="K62" s="2">
        <v>46.950001</v>
      </c>
      <c r="AE62" s="11">
        <v>42036</v>
      </c>
      <c r="AF62">
        <f t="shared" si="1"/>
        <v>6.2005671338474136E-2</v>
      </c>
      <c r="AG62">
        <f t="shared" si="2"/>
        <v>8.5395936366537764E-2</v>
      </c>
      <c r="AH62">
        <f t="shared" si="3"/>
        <v>9.6449330950859197E-2</v>
      </c>
      <c r="AI62">
        <f t="shared" si="4"/>
        <v>7.229283840577666E-2</v>
      </c>
      <c r="AJ62">
        <f t="shared" si="5"/>
        <v>6.4336400073180436E-2</v>
      </c>
      <c r="AK62">
        <f t="shared" si="6"/>
        <v>6.9883165948005851E-2</v>
      </c>
      <c r="AL62">
        <f t="shared" si="7"/>
        <v>5.5277409679407093E-2</v>
      </c>
      <c r="AM62">
        <f t="shared" si="8"/>
        <v>0.11721542362312605</v>
      </c>
      <c r="AN62">
        <f t="shared" si="9"/>
        <v>5.856255372485783E-2</v>
      </c>
      <c r="AO62">
        <f t="shared" si="10"/>
        <v>0.11650685587844821</v>
      </c>
    </row>
    <row r="63" spans="1:41">
      <c r="A63" s="11">
        <v>42036</v>
      </c>
      <c r="B63" s="1">
        <v>200.050003</v>
      </c>
      <c r="C63" s="1">
        <v>43.849997999999999</v>
      </c>
      <c r="D63" s="1">
        <v>32.115001999999997</v>
      </c>
      <c r="E63" s="1">
        <v>19.007999000000002</v>
      </c>
      <c r="F63" s="1">
        <v>67.827499000000003</v>
      </c>
      <c r="G63" s="1">
        <v>98.900002000000001</v>
      </c>
      <c r="H63" s="1">
        <v>54.790000999999997</v>
      </c>
      <c r="I63" s="1">
        <v>29.690000999999999</v>
      </c>
      <c r="J63" s="1">
        <v>35.790000999999997</v>
      </c>
      <c r="K63" s="2">
        <v>52.419998</v>
      </c>
      <c r="AE63" s="11">
        <v>42064</v>
      </c>
      <c r="AF63">
        <f t="shared" si="1"/>
        <v>1.4546383186007683E-2</v>
      </c>
      <c r="AG63">
        <f t="shared" si="2"/>
        <v>-7.274796226900633E-2</v>
      </c>
      <c r="AH63">
        <f t="shared" si="3"/>
        <v>-3.137169351569697E-2</v>
      </c>
      <c r="AI63">
        <f t="shared" si="4"/>
        <v>-2.1201547832573074E-2</v>
      </c>
      <c r="AJ63">
        <f t="shared" si="5"/>
        <v>-3.5641812474907886E-2</v>
      </c>
      <c r="AK63">
        <f t="shared" si="6"/>
        <v>-1.4762385950204468E-2</v>
      </c>
      <c r="AL63">
        <f t="shared" si="7"/>
        <v>-7.1180688607761847E-3</v>
      </c>
      <c r="AM63">
        <f t="shared" si="8"/>
        <v>-4.9006397810495136E-2</v>
      </c>
      <c r="AN63">
        <f t="shared" si="9"/>
        <v>-2.7941323611585366E-3</v>
      </c>
      <c r="AO63">
        <f t="shared" si="10"/>
        <v>-1.7168981959900048E-2</v>
      </c>
    </row>
    <row r="64" spans="1:41">
      <c r="A64" s="11">
        <v>42064</v>
      </c>
      <c r="B64" s="1">
        <v>202.96000699999999</v>
      </c>
      <c r="C64" s="1">
        <v>40.659999999999997</v>
      </c>
      <c r="D64" s="1">
        <v>31.107500000000002</v>
      </c>
      <c r="E64" s="1">
        <v>18.605</v>
      </c>
      <c r="F64" s="1">
        <v>65.410004000000001</v>
      </c>
      <c r="G64" s="1">
        <v>97.440002000000007</v>
      </c>
      <c r="H64" s="1">
        <v>54.400002000000001</v>
      </c>
      <c r="I64" s="1">
        <v>28.235001</v>
      </c>
      <c r="J64" s="1">
        <v>35.689999</v>
      </c>
      <c r="K64" s="2">
        <v>51.52</v>
      </c>
      <c r="AE64" s="11">
        <v>42095</v>
      </c>
      <c r="AF64">
        <f t="shared" si="1"/>
        <v>-8.0607018307798858E-2</v>
      </c>
      <c r="AG64">
        <f t="shared" si="2"/>
        <v>0.19626165764879505</v>
      </c>
      <c r="AH64">
        <f t="shared" si="3"/>
        <v>5.7863859197942527E-3</v>
      </c>
      <c r="AI64">
        <f t="shared" si="4"/>
        <v>0.13351255038968016</v>
      </c>
      <c r="AJ64">
        <f t="shared" si="5"/>
        <v>9.7844207439584177E-3</v>
      </c>
      <c r="AK64">
        <f t="shared" si="6"/>
        <v>-9.1338154939693359E-3</v>
      </c>
      <c r="AL64">
        <f t="shared" si="7"/>
        <v>1.2867573056339203E-2</v>
      </c>
      <c r="AM64">
        <f t="shared" si="8"/>
        <v>2.2843916315072949E-2</v>
      </c>
      <c r="AN64">
        <f t="shared" si="9"/>
        <v>4.5390923098652919E-2</v>
      </c>
      <c r="AO64">
        <f t="shared" si="10"/>
        <v>3.4937888198757705E-2</v>
      </c>
    </row>
    <row r="65" spans="1:41">
      <c r="A65" s="11">
        <v>42095</v>
      </c>
      <c r="B65" s="1">
        <v>186.60000600000001</v>
      </c>
      <c r="C65" s="1">
        <v>48.639999000000003</v>
      </c>
      <c r="D65" s="1">
        <v>31.287500000000001</v>
      </c>
      <c r="E65" s="1">
        <v>21.089001</v>
      </c>
      <c r="F65" s="1">
        <v>66.050003000000004</v>
      </c>
      <c r="G65" s="1">
        <v>96.550003000000004</v>
      </c>
      <c r="H65" s="1">
        <v>55.099997999999999</v>
      </c>
      <c r="I65" s="1">
        <v>28.879999000000002</v>
      </c>
      <c r="J65" s="1">
        <v>37.310001</v>
      </c>
      <c r="K65" s="2">
        <v>53.32</v>
      </c>
      <c r="AE65" s="11">
        <v>42125</v>
      </c>
      <c r="AF65">
        <f t="shared" si="1"/>
        <v>8.5744423823865719E-3</v>
      </c>
      <c r="AG65">
        <f t="shared" si="2"/>
        <v>-3.6595354370792775E-2</v>
      </c>
      <c r="AH65">
        <f t="shared" si="3"/>
        <v>4.099081102676784E-2</v>
      </c>
      <c r="AI65">
        <f t="shared" si="4"/>
        <v>1.7663188502859917E-2</v>
      </c>
      <c r="AJ65">
        <f t="shared" si="5"/>
        <v>3.9818272226270796E-2</v>
      </c>
      <c r="AK65">
        <f t="shared" si="6"/>
        <v>-6.4215741142959566E-3</v>
      </c>
      <c r="AL65">
        <f t="shared" si="7"/>
        <v>1.5608004196297867E-2</v>
      </c>
      <c r="AM65">
        <f t="shared" si="8"/>
        <v>1.2119148619084055E-2</v>
      </c>
      <c r="AN65">
        <f t="shared" si="9"/>
        <v>2.3854193946550702E-2</v>
      </c>
      <c r="AO65">
        <f t="shared" si="10"/>
        <v>1.4253600900225058E-2</v>
      </c>
    </row>
    <row r="66" spans="1:41">
      <c r="A66" s="11">
        <v>42125</v>
      </c>
      <c r="B66" s="1">
        <v>188.199997</v>
      </c>
      <c r="C66" s="1">
        <v>46.860000999999997</v>
      </c>
      <c r="D66" s="1">
        <v>32.57</v>
      </c>
      <c r="E66" s="1">
        <v>21.461500000000001</v>
      </c>
      <c r="F66" s="1">
        <v>68.680000000000007</v>
      </c>
      <c r="G66" s="1">
        <v>95.93</v>
      </c>
      <c r="H66" s="1">
        <v>55.959999000000003</v>
      </c>
      <c r="I66" s="1">
        <v>29.23</v>
      </c>
      <c r="J66" s="1">
        <v>38.200001</v>
      </c>
      <c r="K66" s="2">
        <v>54.080002</v>
      </c>
      <c r="AE66" s="11">
        <v>42156</v>
      </c>
      <c r="AF66">
        <f t="shared" si="1"/>
        <v>-1.2221057580569482E-2</v>
      </c>
      <c r="AG66">
        <f t="shared" si="2"/>
        <v>-5.783181694767775E-2</v>
      </c>
      <c r="AH66">
        <f t="shared" si="3"/>
        <v>-3.7227509978507788E-2</v>
      </c>
      <c r="AI66">
        <f t="shared" si="4"/>
        <v>1.1322600936560749E-2</v>
      </c>
      <c r="AJ66">
        <f t="shared" si="5"/>
        <v>-2.227719860221325E-2</v>
      </c>
      <c r="AK66">
        <f t="shared" si="6"/>
        <v>-8.9648702178673368E-3</v>
      </c>
      <c r="AL66">
        <f t="shared" si="7"/>
        <v>5.0036276805507721E-3</v>
      </c>
      <c r="AM66">
        <f t="shared" si="8"/>
        <v>2.8737598357851515E-2</v>
      </c>
      <c r="AN66">
        <f t="shared" si="9"/>
        <v>1.5445025773690328E-2</v>
      </c>
      <c r="AO66">
        <f t="shared" si="10"/>
        <v>2.1449703348753513E-2</v>
      </c>
    </row>
    <row r="67" spans="1:41">
      <c r="A67" s="11">
        <v>42156</v>
      </c>
      <c r="B67" s="1">
        <v>185.89999399999999</v>
      </c>
      <c r="C67" s="1">
        <v>44.150002000000001</v>
      </c>
      <c r="D67" s="1">
        <v>31.357500000000002</v>
      </c>
      <c r="E67" s="1">
        <v>21.704499999999999</v>
      </c>
      <c r="F67" s="1">
        <v>67.150002000000001</v>
      </c>
      <c r="G67" s="1">
        <v>95.07</v>
      </c>
      <c r="H67" s="1">
        <v>56.240001999999997</v>
      </c>
      <c r="I67" s="1">
        <v>30.07</v>
      </c>
      <c r="J67" s="1">
        <v>38.790000999999997</v>
      </c>
      <c r="K67" s="2">
        <v>55.240001999999997</v>
      </c>
      <c r="AE67" s="11">
        <v>42186</v>
      </c>
      <c r="AF67">
        <f t="shared" ref="AF67:AF112" si="11">(B68-B67)/B67</f>
        <v>0.11403987457901701</v>
      </c>
      <c r="AG67">
        <f t="shared" si="2"/>
        <v>5.7757619127627662E-2</v>
      </c>
      <c r="AH67">
        <f t="shared" si="3"/>
        <v>-3.2926700151478958E-2</v>
      </c>
      <c r="AI67">
        <f t="shared" si="4"/>
        <v>0.23511258034048235</v>
      </c>
      <c r="AJ67">
        <f t="shared" si="5"/>
        <v>0.12196565533981665</v>
      </c>
      <c r="AK67">
        <f t="shared" si="6"/>
        <v>5.038393815083627E-2</v>
      </c>
      <c r="AL67">
        <f t="shared" si="7"/>
        <v>2.8982875925217838E-2</v>
      </c>
      <c r="AM67">
        <f t="shared" si="8"/>
        <v>3.7745261057532356E-2</v>
      </c>
      <c r="AN67">
        <f t="shared" si="9"/>
        <v>1.2889661951802165E-3</v>
      </c>
      <c r="AO67">
        <f t="shared" si="10"/>
        <v>5.8291036991635278E-2</v>
      </c>
    </row>
    <row r="68" spans="1:41">
      <c r="A68" s="11">
        <v>42186</v>
      </c>
      <c r="B68" s="1">
        <v>207.10000600000001</v>
      </c>
      <c r="C68" s="1">
        <v>46.700001</v>
      </c>
      <c r="D68" s="1">
        <v>30.325001</v>
      </c>
      <c r="E68" s="1">
        <v>26.807500999999998</v>
      </c>
      <c r="F68" s="1">
        <v>75.339995999999999</v>
      </c>
      <c r="G68" s="1">
        <v>99.860000999999997</v>
      </c>
      <c r="H68" s="1">
        <v>57.869999</v>
      </c>
      <c r="I68" s="1">
        <v>31.204999999999998</v>
      </c>
      <c r="J68" s="1">
        <v>38.840000000000003</v>
      </c>
      <c r="K68" s="2">
        <v>58.459999000000003</v>
      </c>
      <c r="AE68" s="11">
        <v>42217</v>
      </c>
      <c r="AF68">
        <f t="shared" si="11"/>
        <v>-2.8585286472661963E-2</v>
      </c>
      <c r="AG68">
        <f t="shared" si="2"/>
        <v>-6.809423837057299E-2</v>
      </c>
      <c r="AH68">
        <f t="shared" si="3"/>
        <v>-7.0403954809432706E-2</v>
      </c>
      <c r="AI68">
        <f t="shared" si="4"/>
        <v>-4.3383379898036624E-2</v>
      </c>
      <c r="AJ68">
        <f t="shared" si="5"/>
        <v>-5.3623483070001698E-2</v>
      </c>
      <c r="AK68">
        <f t="shared" si="6"/>
        <v>-4.8467894567715789E-2</v>
      </c>
      <c r="AL68">
        <f t="shared" si="7"/>
        <v>-7.8451651606214812E-2</v>
      </c>
      <c r="AM68">
        <f t="shared" si="8"/>
        <v>-9.7420253164556908E-2</v>
      </c>
      <c r="AN68">
        <f t="shared" si="9"/>
        <v>-0.11302778063851707</v>
      </c>
      <c r="AO68">
        <f t="shared" si="10"/>
        <v>-8.5186436626521436E-2</v>
      </c>
    </row>
    <row r="69" spans="1:41">
      <c r="A69" s="11">
        <v>42217</v>
      </c>
      <c r="B69" s="1">
        <v>201.179993</v>
      </c>
      <c r="C69" s="1">
        <v>43.52</v>
      </c>
      <c r="D69" s="1">
        <v>28.190000999999999</v>
      </c>
      <c r="E69" s="1">
        <v>25.644501000000002</v>
      </c>
      <c r="F69" s="1">
        <v>71.300003000000004</v>
      </c>
      <c r="G69" s="1">
        <v>95.019997000000004</v>
      </c>
      <c r="H69" s="1">
        <v>53.330002</v>
      </c>
      <c r="I69" s="1">
        <v>28.165001</v>
      </c>
      <c r="J69" s="1">
        <v>34.450001</v>
      </c>
      <c r="K69" s="2">
        <v>53.48</v>
      </c>
      <c r="AE69" s="11">
        <v>42248</v>
      </c>
      <c r="AF69">
        <f t="shared" si="11"/>
        <v>3.0470251582124328E-2</v>
      </c>
      <c r="AG69">
        <f t="shared" si="2"/>
        <v>1.7003630514705881E-2</v>
      </c>
      <c r="AH69">
        <f t="shared" si="3"/>
        <v>-2.1816246122162198E-2</v>
      </c>
      <c r="AI69">
        <f t="shared" si="4"/>
        <v>-1.9497747294830083E-3</v>
      </c>
      <c r="AJ69">
        <f t="shared" si="5"/>
        <v>-2.3001387531498461E-2</v>
      </c>
      <c r="AK69">
        <f t="shared" si="6"/>
        <v>3.6939613879381619E-2</v>
      </c>
      <c r="AL69">
        <f t="shared" si="7"/>
        <v>-3.7127394069852104E-2</v>
      </c>
      <c r="AM69">
        <f t="shared" si="8"/>
        <v>9.7638910078504376E-3</v>
      </c>
      <c r="AN69">
        <f t="shared" si="9"/>
        <v>-8.563137632419808E-2</v>
      </c>
      <c r="AO69">
        <f t="shared" si="10"/>
        <v>-7.236348167539268E-2</v>
      </c>
    </row>
    <row r="70" spans="1:41">
      <c r="A70" s="11">
        <v>42248</v>
      </c>
      <c r="B70" s="1">
        <v>207.30999800000001</v>
      </c>
      <c r="C70" s="1">
        <v>44.259998000000003</v>
      </c>
      <c r="D70" s="1">
        <v>27.575001</v>
      </c>
      <c r="E70" s="1">
        <v>25.5945</v>
      </c>
      <c r="F70" s="1">
        <v>69.660004000000001</v>
      </c>
      <c r="G70" s="1">
        <v>98.529999000000004</v>
      </c>
      <c r="H70" s="1">
        <v>51.349997999999999</v>
      </c>
      <c r="I70" s="1">
        <v>28.440000999999999</v>
      </c>
      <c r="J70" s="1">
        <v>31.5</v>
      </c>
      <c r="K70" s="2">
        <v>49.610000999999997</v>
      </c>
      <c r="AE70" s="11">
        <v>42278</v>
      </c>
      <c r="AF70">
        <f t="shared" si="11"/>
        <v>6.0392668567774525E-2</v>
      </c>
      <c r="AG70">
        <f t="shared" si="2"/>
        <v>0.18933577448421934</v>
      </c>
      <c r="AH70">
        <f t="shared" si="3"/>
        <v>8.3408845569942131E-2</v>
      </c>
      <c r="AI70">
        <f t="shared" si="4"/>
        <v>0.22272363203031909</v>
      </c>
      <c r="AJ70">
        <f t="shared" si="5"/>
        <v>0.11369505519982445</v>
      </c>
      <c r="AK70">
        <f t="shared" si="6"/>
        <v>0.13924694143151262</v>
      </c>
      <c r="AL70">
        <f t="shared" si="7"/>
        <v>5.4333030353769511E-2</v>
      </c>
      <c r="AM70">
        <f t="shared" si="8"/>
        <v>0.10091413147278028</v>
      </c>
      <c r="AN70">
        <f t="shared" si="9"/>
        <v>4.6666698412698521E-2</v>
      </c>
      <c r="AO70">
        <f t="shared" si="10"/>
        <v>7.1759663943566601E-2</v>
      </c>
    </row>
    <row r="71" spans="1:41">
      <c r="A71" s="11">
        <v>42278</v>
      </c>
      <c r="B71" s="1">
        <v>219.83000200000001</v>
      </c>
      <c r="C71" s="1">
        <v>52.639999000000003</v>
      </c>
      <c r="D71" s="1">
        <v>29.875</v>
      </c>
      <c r="E71" s="1">
        <v>31.295000000000002</v>
      </c>
      <c r="F71" s="1">
        <v>77.580001999999993</v>
      </c>
      <c r="G71" s="1">
        <v>112.25</v>
      </c>
      <c r="H71" s="1">
        <v>54.139999000000003</v>
      </c>
      <c r="I71" s="1">
        <v>31.309999000000001</v>
      </c>
      <c r="J71" s="1">
        <v>32.970001000000003</v>
      </c>
      <c r="K71" s="2">
        <v>53.169998</v>
      </c>
      <c r="AE71" s="11">
        <v>42309</v>
      </c>
      <c r="AF71">
        <f t="shared" si="11"/>
        <v>-3.047800545441568E-3</v>
      </c>
      <c r="AG71">
        <f t="shared" si="2"/>
        <v>3.2484784051762541E-2</v>
      </c>
      <c r="AH71">
        <f t="shared" si="3"/>
        <v>-1.0041807531380743E-2</v>
      </c>
      <c r="AI71">
        <f t="shared" si="4"/>
        <v>6.2150567183255956E-2</v>
      </c>
      <c r="AJ71">
        <f t="shared" si="5"/>
        <v>1.8432585242779537E-2</v>
      </c>
      <c r="AK71">
        <f t="shared" si="6"/>
        <v>1.7015625835189317E-2</v>
      </c>
      <c r="AL71">
        <f t="shared" si="7"/>
        <v>1.7731788284665394E-2</v>
      </c>
      <c r="AM71">
        <f t="shared" si="8"/>
        <v>-2.810600536908358E-2</v>
      </c>
      <c r="AN71">
        <f t="shared" si="9"/>
        <v>4.0339640875351995E-2</v>
      </c>
      <c r="AO71">
        <f t="shared" si="10"/>
        <v>1.7303028674178315E-2</v>
      </c>
    </row>
    <row r="72" spans="1:41">
      <c r="A72" s="11">
        <v>42309</v>
      </c>
      <c r="B72" s="1">
        <v>219.16000399999999</v>
      </c>
      <c r="C72" s="1">
        <v>54.349997999999999</v>
      </c>
      <c r="D72" s="1">
        <v>29.575001</v>
      </c>
      <c r="E72" s="1">
        <v>33.240001999999997</v>
      </c>
      <c r="F72" s="1">
        <v>79.010002</v>
      </c>
      <c r="G72" s="1">
        <v>114.160004</v>
      </c>
      <c r="H72" s="1">
        <v>55.099997999999999</v>
      </c>
      <c r="I72" s="1">
        <v>30.43</v>
      </c>
      <c r="J72" s="1">
        <v>34.299999</v>
      </c>
      <c r="K72" s="2">
        <v>54.09</v>
      </c>
      <c r="AE72" s="11">
        <v>42339</v>
      </c>
      <c r="AF72">
        <f t="shared" si="11"/>
        <v>-9.171427100357208E-3</v>
      </c>
      <c r="AG72">
        <f t="shared" si="2"/>
        <v>2.0791205916879656E-2</v>
      </c>
      <c r="AH72">
        <f t="shared" si="3"/>
        <v>-0.11022822957808188</v>
      </c>
      <c r="AI72">
        <f t="shared" si="4"/>
        <v>1.6681587443947817E-2</v>
      </c>
      <c r="AJ72">
        <f t="shared" si="5"/>
        <v>-1.8478660461241303E-2</v>
      </c>
      <c r="AK72">
        <f t="shared" si="6"/>
        <v>3.4863304664915766E-2</v>
      </c>
      <c r="AL72">
        <f t="shared" si="7"/>
        <v>-1.3430073082761318E-2</v>
      </c>
      <c r="AM72">
        <f t="shared" si="8"/>
        <v>-7.2790009858692079E-2</v>
      </c>
      <c r="AN72">
        <f t="shared" si="9"/>
        <v>-7.259475430305401E-2</v>
      </c>
      <c r="AO72">
        <f t="shared" si="10"/>
        <v>-4.3261231281198062E-2</v>
      </c>
    </row>
    <row r="73" spans="1:41">
      <c r="A73" s="11">
        <v>42339</v>
      </c>
      <c r="B73" s="1">
        <v>217.14999399999999</v>
      </c>
      <c r="C73" s="1">
        <v>55.48</v>
      </c>
      <c r="D73" s="1">
        <v>26.315000999999999</v>
      </c>
      <c r="E73" s="1">
        <v>33.794497999999997</v>
      </c>
      <c r="F73" s="1">
        <v>77.550003000000004</v>
      </c>
      <c r="G73" s="1">
        <v>118.139999</v>
      </c>
      <c r="H73" s="1">
        <v>54.360000999999997</v>
      </c>
      <c r="I73" s="1">
        <v>28.215</v>
      </c>
      <c r="J73" s="1">
        <v>31.809999000000001</v>
      </c>
      <c r="K73" s="2">
        <v>51.75</v>
      </c>
      <c r="AE73" s="11">
        <v>42370</v>
      </c>
      <c r="AF73">
        <f t="shared" si="11"/>
        <v>-2.8321409946711732E-2</v>
      </c>
      <c r="AG73">
        <f t="shared" si="2"/>
        <v>-7.0295602018744319E-3</v>
      </c>
      <c r="AH73">
        <f t="shared" si="3"/>
        <v>-7.5242330410703731E-2</v>
      </c>
      <c r="AI73">
        <f t="shared" si="4"/>
        <v>-0.13151543189071771</v>
      </c>
      <c r="AJ73">
        <f t="shared" si="5"/>
        <v>-3.945847687459153E-2</v>
      </c>
      <c r="AK73">
        <f t="shared" si="6"/>
        <v>4.7739969931775608E-2</v>
      </c>
      <c r="AL73">
        <f t="shared" si="7"/>
        <v>-7.5974998602373098E-2</v>
      </c>
      <c r="AM73">
        <f t="shared" si="8"/>
        <v>-1.2759170653907475E-2</v>
      </c>
      <c r="AN73">
        <f t="shared" si="9"/>
        <v>-0.18641937083996762</v>
      </c>
      <c r="AO73">
        <f t="shared" si="10"/>
        <v>-0.17719802898550724</v>
      </c>
    </row>
    <row r="74" spans="1:41">
      <c r="A74" s="11">
        <v>42370</v>
      </c>
      <c r="B74" s="1">
        <v>211</v>
      </c>
      <c r="C74" s="1">
        <v>55.09</v>
      </c>
      <c r="D74" s="1">
        <v>24.334999</v>
      </c>
      <c r="E74" s="1">
        <v>29.35</v>
      </c>
      <c r="F74" s="1">
        <v>74.489998</v>
      </c>
      <c r="G74" s="1">
        <v>123.779999</v>
      </c>
      <c r="H74" s="1">
        <v>50.23</v>
      </c>
      <c r="I74" s="1">
        <v>27.855</v>
      </c>
      <c r="J74" s="1">
        <v>25.879999000000002</v>
      </c>
      <c r="K74" s="2">
        <v>42.580002</v>
      </c>
      <c r="AE74" s="11">
        <v>42401</v>
      </c>
      <c r="AF74">
        <f t="shared" si="11"/>
        <v>2.2701388625592463E-2</v>
      </c>
      <c r="AG74">
        <f t="shared" si="2"/>
        <v>-7.6420384824832155E-2</v>
      </c>
      <c r="AH74">
        <f t="shared" si="3"/>
        <v>-6.6775429084669109E-3</v>
      </c>
      <c r="AI74">
        <f t="shared" si="4"/>
        <v>-5.8739386712095443E-2</v>
      </c>
      <c r="AJ74">
        <f t="shared" si="5"/>
        <v>-2.8191690916678464E-2</v>
      </c>
      <c r="AK74">
        <f t="shared" si="6"/>
        <v>-5.3239594871866143E-2</v>
      </c>
      <c r="AL74">
        <f t="shared" si="7"/>
        <v>-6.5896914194704309E-2</v>
      </c>
      <c r="AM74">
        <f t="shared" si="8"/>
        <v>3.6259199425596772E-2</v>
      </c>
      <c r="AN74">
        <f t="shared" si="9"/>
        <v>-4.5594978577858568E-2</v>
      </c>
      <c r="AO74">
        <f t="shared" si="10"/>
        <v>-8.7599901944579547E-2</v>
      </c>
    </row>
    <row r="75" spans="1:41">
      <c r="A75" s="11">
        <v>42401</v>
      </c>
      <c r="B75" s="1">
        <v>215.78999300000001</v>
      </c>
      <c r="C75" s="1">
        <v>50.880001</v>
      </c>
      <c r="D75" s="1">
        <v>24.172501</v>
      </c>
      <c r="E75" s="1">
        <v>27.625999</v>
      </c>
      <c r="F75" s="1">
        <v>72.389999000000003</v>
      </c>
      <c r="G75" s="1">
        <v>117.19000200000001</v>
      </c>
      <c r="H75" s="1">
        <v>46.919998</v>
      </c>
      <c r="I75" s="1">
        <v>28.864999999999998</v>
      </c>
      <c r="J75" s="1">
        <v>24.700001</v>
      </c>
      <c r="K75" s="2">
        <v>38.849997999999999</v>
      </c>
      <c r="AE75" s="11">
        <v>42430</v>
      </c>
      <c r="AF75">
        <f t="shared" si="11"/>
        <v>2.6460944368258958E-2</v>
      </c>
      <c r="AG75">
        <f t="shared" si="2"/>
        <v>8.5495261684448418E-2</v>
      </c>
      <c r="AH75">
        <f t="shared" si="3"/>
        <v>0.12721058528449336</v>
      </c>
      <c r="AI75">
        <f t="shared" si="4"/>
        <v>7.4422648028040578E-2</v>
      </c>
      <c r="AJ75">
        <f t="shared" si="5"/>
        <v>5.6499572544544352E-2</v>
      </c>
      <c r="AK75">
        <f t="shared" si="6"/>
        <v>7.2446436172942455E-2</v>
      </c>
      <c r="AL75">
        <f t="shared" si="7"/>
        <v>3.0690602331227664E-2</v>
      </c>
      <c r="AM75">
        <f t="shared" si="8"/>
        <v>5.80287891910619E-2</v>
      </c>
      <c r="AN75">
        <f t="shared" si="9"/>
        <v>1.2550566293499391E-2</v>
      </c>
      <c r="AO75">
        <f t="shared" si="10"/>
        <v>7.4646129968912761E-2</v>
      </c>
    </row>
    <row r="76" spans="1:41">
      <c r="A76" s="11">
        <v>42430</v>
      </c>
      <c r="B76" s="1">
        <v>221.5</v>
      </c>
      <c r="C76" s="1">
        <v>55.23</v>
      </c>
      <c r="D76" s="1">
        <v>27.247499000000001</v>
      </c>
      <c r="E76" s="1">
        <v>29.681999000000001</v>
      </c>
      <c r="F76" s="1">
        <v>76.480002999999996</v>
      </c>
      <c r="G76" s="1">
        <v>125.68</v>
      </c>
      <c r="H76" s="1">
        <v>48.360000999999997</v>
      </c>
      <c r="I76" s="1">
        <v>30.540001</v>
      </c>
      <c r="J76" s="1">
        <v>25.01</v>
      </c>
      <c r="K76" s="2">
        <v>41.75</v>
      </c>
      <c r="AE76" s="11">
        <v>42461</v>
      </c>
      <c r="AF76">
        <f t="shared" si="11"/>
        <v>4.9119661399548584E-2</v>
      </c>
      <c r="AG76">
        <f t="shared" si="2"/>
        <v>-9.704872351982613E-2</v>
      </c>
      <c r="AH76">
        <f t="shared" si="3"/>
        <v>-0.13992109881350945</v>
      </c>
      <c r="AI76">
        <f t="shared" si="4"/>
        <v>0.11109430331831763</v>
      </c>
      <c r="AJ76">
        <f t="shared" si="5"/>
        <v>9.9371727273599025E-3</v>
      </c>
      <c r="AK76">
        <f t="shared" si="6"/>
        <v>6.444923615531453E-3</v>
      </c>
      <c r="AL76">
        <f t="shared" si="7"/>
        <v>3.3498737934269274E-2</v>
      </c>
      <c r="AM76">
        <f t="shared" si="8"/>
        <v>-5.2390960956418646E-3</v>
      </c>
      <c r="AN76">
        <f t="shared" si="9"/>
        <v>8.1967173130747681E-2</v>
      </c>
      <c r="AO76">
        <f t="shared" si="10"/>
        <v>0.10850297005988016</v>
      </c>
    </row>
    <row r="77" spans="1:41">
      <c r="A77" s="11">
        <v>42461</v>
      </c>
      <c r="B77" s="1">
        <v>232.38000500000001</v>
      </c>
      <c r="C77" s="1">
        <v>49.869999</v>
      </c>
      <c r="D77" s="1">
        <v>23.434999000000001</v>
      </c>
      <c r="E77" s="1">
        <v>32.979500000000002</v>
      </c>
      <c r="F77" s="1">
        <v>77.239998</v>
      </c>
      <c r="G77" s="1">
        <v>126.489998</v>
      </c>
      <c r="H77" s="1">
        <v>49.98</v>
      </c>
      <c r="I77" s="1">
        <v>30.379999000000002</v>
      </c>
      <c r="J77" s="1">
        <v>27.059999000000001</v>
      </c>
      <c r="K77" s="2">
        <v>46.279998999999997</v>
      </c>
      <c r="AE77" s="11">
        <v>42491</v>
      </c>
      <c r="AF77">
        <f t="shared" si="11"/>
        <v>1.6567651765047462E-2</v>
      </c>
      <c r="AG77">
        <f t="shared" si="2"/>
        <v>6.2763205589797588E-2</v>
      </c>
      <c r="AH77">
        <f t="shared" si="3"/>
        <v>6.5287009399914997E-2</v>
      </c>
      <c r="AI77">
        <f t="shared" si="4"/>
        <v>9.5817098500583592E-2</v>
      </c>
      <c r="AJ77">
        <f t="shared" si="5"/>
        <v>2.2009373951563372E-2</v>
      </c>
      <c r="AK77">
        <f t="shared" si="6"/>
        <v>-3.5022531979168874E-2</v>
      </c>
      <c r="AL77">
        <f t="shared" si="7"/>
        <v>1.4805942376950912E-2</v>
      </c>
      <c r="AM77">
        <f t="shared" si="8"/>
        <v>4.1803852593938436E-2</v>
      </c>
      <c r="AN77">
        <f t="shared" si="9"/>
        <v>1.1456097984334635E-2</v>
      </c>
      <c r="AO77">
        <f t="shared" si="10"/>
        <v>6.2662274474120832E-3</v>
      </c>
    </row>
    <row r="78" spans="1:41">
      <c r="A78" s="11">
        <v>42491</v>
      </c>
      <c r="B78" s="1">
        <v>236.229996</v>
      </c>
      <c r="C78" s="1">
        <v>53</v>
      </c>
      <c r="D78" s="1">
        <v>24.965</v>
      </c>
      <c r="E78" s="1">
        <v>36.139499999999998</v>
      </c>
      <c r="F78" s="1">
        <v>78.940002000000007</v>
      </c>
      <c r="G78" s="1">
        <v>122.05999799999999</v>
      </c>
      <c r="H78" s="1">
        <v>50.720001000000003</v>
      </c>
      <c r="I78" s="1">
        <v>31.65</v>
      </c>
      <c r="J78" s="1">
        <v>27.370000999999998</v>
      </c>
      <c r="K78" s="2">
        <v>46.57</v>
      </c>
      <c r="AE78" s="11">
        <v>42522</v>
      </c>
      <c r="AF78">
        <f t="shared" si="11"/>
        <v>5.0543970715725674E-2</v>
      </c>
      <c r="AG78">
        <f t="shared" si="2"/>
        <v>-3.4528339622641513E-2</v>
      </c>
      <c r="AH78">
        <f t="shared" si="3"/>
        <v>-4.265972361305833E-2</v>
      </c>
      <c r="AI78">
        <f t="shared" si="4"/>
        <v>-9.9199490861799824E-3</v>
      </c>
      <c r="AJ78">
        <f t="shared" si="5"/>
        <v>-6.0425688866843449E-2</v>
      </c>
      <c r="AK78">
        <f t="shared" si="6"/>
        <v>-1.4091447060321874E-2</v>
      </c>
      <c r="AL78">
        <f t="shared" si="7"/>
        <v>-6.6837518398313964E-2</v>
      </c>
      <c r="AM78">
        <f t="shared" si="8"/>
        <v>2.9857851500790046E-2</v>
      </c>
      <c r="AN78">
        <f t="shared" si="9"/>
        <v>-5.078556628478012E-2</v>
      </c>
      <c r="AO78">
        <f t="shared" si="10"/>
        <v>-8.9757375993128566E-2</v>
      </c>
    </row>
    <row r="79" spans="1:41">
      <c r="A79" s="11">
        <v>42522</v>
      </c>
      <c r="B79" s="1">
        <v>248.16999799999999</v>
      </c>
      <c r="C79" s="1">
        <v>51.169998</v>
      </c>
      <c r="D79" s="1">
        <v>23.9</v>
      </c>
      <c r="E79" s="1">
        <v>35.780997999999997</v>
      </c>
      <c r="F79" s="1">
        <v>74.169998000000007</v>
      </c>
      <c r="G79" s="1">
        <v>120.339996</v>
      </c>
      <c r="H79" s="1">
        <v>47.330002</v>
      </c>
      <c r="I79" s="1">
        <v>32.595001000000003</v>
      </c>
      <c r="J79" s="1">
        <v>25.98</v>
      </c>
      <c r="K79" s="2">
        <v>42.389999000000003</v>
      </c>
      <c r="AE79" s="11">
        <v>42552</v>
      </c>
      <c r="AF79">
        <f t="shared" si="11"/>
        <v>1.8374493438969231E-2</v>
      </c>
      <c r="AG79">
        <f t="shared" si="2"/>
        <v>0.10768032470902188</v>
      </c>
      <c r="AH79">
        <f t="shared" si="3"/>
        <v>9.0062761506276151E-2</v>
      </c>
      <c r="AI79">
        <f t="shared" si="4"/>
        <v>6.0353263483595439E-2</v>
      </c>
      <c r="AJ79">
        <f t="shared" si="5"/>
        <v>5.231232445226703E-2</v>
      </c>
      <c r="AK79">
        <f t="shared" si="6"/>
        <v>-2.2353283109632135E-2</v>
      </c>
      <c r="AL79">
        <f t="shared" si="7"/>
        <v>1.3522057320006095E-2</v>
      </c>
      <c r="AM79">
        <f t="shared" si="8"/>
        <v>3.1599906991872664E-2</v>
      </c>
      <c r="AN79">
        <f t="shared" si="9"/>
        <v>0.10585065434949961</v>
      </c>
      <c r="AO79">
        <f t="shared" si="10"/>
        <v>3.3498514590670235E-2</v>
      </c>
    </row>
    <row r="80" spans="1:41">
      <c r="A80" s="11">
        <v>42552</v>
      </c>
      <c r="B80" s="1">
        <v>252.729996</v>
      </c>
      <c r="C80" s="1">
        <v>56.68</v>
      </c>
      <c r="D80" s="1">
        <v>26.052499999999998</v>
      </c>
      <c r="E80" s="1">
        <v>37.940497999999998</v>
      </c>
      <c r="F80" s="1">
        <v>78.050003000000004</v>
      </c>
      <c r="G80" s="1">
        <v>117.650002</v>
      </c>
      <c r="H80" s="1">
        <v>47.970001000000003</v>
      </c>
      <c r="I80" s="1">
        <v>33.625</v>
      </c>
      <c r="J80" s="1">
        <v>28.73</v>
      </c>
      <c r="K80" s="2">
        <v>43.810001</v>
      </c>
      <c r="AE80" s="11">
        <v>42583</v>
      </c>
      <c r="AF80">
        <f t="shared" si="11"/>
        <v>-3.861826911911162E-2</v>
      </c>
      <c r="AG80">
        <f t="shared" si="2"/>
        <v>1.376145024700077E-2</v>
      </c>
      <c r="AH80">
        <f t="shared" si="3"/>
        <v>1.8136455234622404E-2</v>
      </c>
      <c r="AI80">
        <f t="shared" si="4"/>
        <v>1.363983150669241E-2</v>
      </c>
      <c r="AJ80">
        <f t="shared" si="5"/>
        <v>3.6515040236449407E-2</v>
      </c>
      <c r="AK80">
        <f t="shared" si="6"/>
        <v>-1.691455984845627E-2</v>
      </c>
      <c r="AL80">
        <f t="shared" si="7"/>
        <v>5.8995162414109521E-2</v>
      </c>
      <c r="AM80">
        <f t="shared" si="8"/>
        <v>-2.9591048327137544E-2</v>
      </c>
      <c r="AN80">
        <f t="shared" si="9"/>
        <v>0.11590675252349458</v>
      </c>
      <c r="AO80">
        <f t="shared" si="10"/>
        <v>8.9705567457074406E-2</v>
      </c>
    </row>
    <row r="81" spans="1:52">
      <c r="A81" s="11">
        <v>42583</v>
      </c>
      <c r="B81" s="1">
        <v>242.970001</v>
      </c>
      <c r="C81" s="1">
        <v>57.459999000000003</v>
      </c>
      <c r="D81" s="1">
        <v>26.524999999999999</v>
      </c>
      <c r="E81" s="1">
        <v>38.457999999999998</v>
      </c>
      <c r="F81" s="1">
        <v>80.900002000000001</v>
      </c>
      <c r="G81" s="1">
        <v>115.660004</v>
      </c>
      <c r="H81" s="1">
        <v>50.799999</v>
      </c>
      <c r="I81" s="1">
        <v>32.630001</v>
      </c>
      <c r="J81" s="1">
        <v>32.060001</v>
      </c>
      <c r="K81" s="2">
        <v>47.740001999999997</v>
      </c>
      <c r="AE81" s="11">
        <v>42614</v>
      </c>
      <c r="AF81">
        <f t="shared" si="11"/>
        <v>-1.3376136916589962E-2</v>
      </c>
      <c r="AG81">
        <f t="shared" si="2"/>
        <v>2.4364601885913011E-3</v>
      </c>
      <c r="AH81">
        <f t="shared" si="3"/>
        <v>6.5504278982092434E-2</v>
      </c>
      <c r="AI81">
        <f t="shared" si="4"/>
        <v>8.8603177492329391E-2</v>
      </c>
      <c r="AJ81">
        <f t="shared" si="5"/>
        <v>2.224962862176438E-2</v>
      </c>
      <c r="AK81">
        <f t="shared" si="6"/>
        <v>-2.5938352898552883E-3</v>
      </c>
      <c r="AL81">
        <f t="shared" si="7"/>
        <v>-0.12834645921941856</v>
      </c>
      <c r="AM81">
        <f t="shared" si="8"/>
        <v>1.6549095416822073E-2</v>
      </c>
      <c r="AN81">
        <f t="shared" si="9"/>
        <v>0</v>
      </c>
      <c r="AO81">
        <f t="shared" si="10"/>
        <v>-1.0682906967620155E-2</v>
      </c>
    </row>
    <row r="82" spans="1:52">
      <c r="A82" s="11">
        <v>42614</v>
      </c>
      <c r="B82" s="1">
        <v>239.720001</v>
      </c>
      <c r="C82" s="1">
        <v>57.599997999999999</v>
      </c>
      <c r="D82" s="1">
        <v>28.262501</v>
      </c>
      <c r="E82" s="1">
        <v>41.865501000000002</v>
      </c>
      <c r="F82" s="1">
        <v>82.699996999999996</v>
      </c>
      <c r="G82" s="1">
        <v>115.360001</v>
      </c>
      <c r="H82" s="1">
        <v>44.279998999999997</v>
      </c>
      <c r="I82" s="1">
        <v>33.169998</v>
      </c>
      <c r="J82" s="1">
        <v>32.060001</v>
      </c>
      <c r="K82" s="2">
        <v>47.23</v>
      </c>
      <c r="AE82" s="11">
        <v>42644</v>
      </c>
      <c r="AF82">
        <f t="shared" si="11"/>
        <v>2.7782429385189329E-2</v>
      </c>
      <c r="AG82">
        <f t="shared" ref="AG82:AG120" si="12">(C83-C82)/C82</f>
        <v>4.0277779176311784E-2</v>
      </c>
      <c r="AH82">
        <f t="shared" ref="AH82:AH120" si="13">(D83-D82)/D82</f>
        <v>4.3343297891436164E-3</v>
      </c>
      <c r="AI82">
        <f t="shared" ref="AI82:AI120" si="14">(E83-E82)/E82</f>
        <v>-5.6717343475717739E-2</v>
      </c>
      <c r="AJ82">
        <f t="shared" ref="AJ82:AJ120" si="15">(F83-F82)/F82</f>
        <v>-2.2974003251777161E-3</v>
      </c>
      <c r="AK82">
        <f t="shared" ref="AK82:AK120" si="16">(G83-G82)/G82</f>
        <v>-2.4185167959559949E-2</v>
      </c>
      <c r="AL82">
        <f t="shared" ref="AL82:AL120" si="17">(H83-H82)/H82</f>
        <v>3.9069535661010443E-2</v>
      </c>
      <c r="AM82">
        <f t="shared" ref="AM82:AM120" si="18">(I83-I82)/I82</f>
        <v>-6.8133799706590267E-2</v>
      </c>
      <c r="AN82">
        <f t="shared" ref="AN82:AN120" si="19">(J83-J82)/J82</f>
        <v>4.7099156359976427E-2</v>
      </c>
      <c r="AO82">
        <f t="shared" ref="AO82:AO120" si="20">(K83-K82)/K82</f>
        <v>4.06521702307856E-2</v>
      </c>
    </row>
    <row r="83" spans="1:52">
      <c r="A83" s="11">
        <v>42644</v>
      </c>
      <c r="B83" s="1">
        <v>246.38000500000001</v>
      </c>
      <c r="C83" s="1">
        <v>59.919998</v>
      </c>
      <c r="D83" s="1">
        <v>28.385000000000002</v>
      </c>
      <c r="E83" s="1">
        <v>39.491000999999997</v>
      </c>
      <c r="F83" s="1">
        <v>82.510002</v>
      </c>
      <c r="G83" s="1">
        <v>112.57</v>
      </c>
      <c r="H83" s="1">
        <v>46.009998000000003</v>
      </c>
      <c r="I83" s="1">
        <v>30.91</v>
      </c>
      <c r="J83" s="1">
        <v>33.57</v>
      </c>
      <c r="K83" s="2">
        <v>49.150002000000001</v>
      </c>
      <c r="AE83" s="11">
        <v>42675</v>
      </c>
      <c r="AF83">
        <f t="shared" si="11"/>
        <v>7.6588986999979916E-2</v>
      </c>
      <c r="AG83">
        <f t="shared" si="12"/>
        <v>5.6742324991399936E-3</v>
      </c>
      <c r="AH83">
        <f t="shared" si="13"/>
        <v>-2.6598590805002643E-2</v>
      </c>
      <c r="AI83">
        <f t="shared" si="14"/>
        <v>-4.9694891248768198E-2</v>
      </c>
      <c r="AJ83">
        <f t="shared" si="15"/>
        <v>-6.290148920369687E-2</v>
      </c>
      <c r="AK83">
        <f t="shared" si="16"/>
        <v>5.9518495158568101E-2</v>
      </c>
      <c r="AL83">
        <f t="shared" si="17"/>
        <v>0.15018474897564646</v>
      </c>
      <c r="AM83">
        <f t="shared" si="18"/>
        <v>0.12439343254610158</v>
      </c>
      <c r="AN83">
        <f t="shared" si="19"/>
        <v>0.23205245755138507</v>
      </c>
      <c r="AO83">
        <f t="shared" si="20"/>
        <v>0.14730410387368859</v>
      </c>
    </row>
    <row r="84" spans="1:52">
      <c r="A84" s="11">
        <v>42675</v>
      </c>
      <c r="B84" s="1">
        <v>265.25</v>
      </c>
      <c r="C84" s="1">
        <v>60.259998000000003</v>
      </c>
      <c r="D84" s="1">
        <v>27.629999000000002</v>
      </c>
      <c r="E84" s="1">
        <v>37.528500000000001</v>
      </c>
      <c r="F84" s="1">
        <v>77.319999999999993</v>
      </c>
      <c r="G84" s="1">
        <v>119.269997</v>
      </c>
      <c r="H84" s="1">
        <v>52.919998</v>
      </c>
      <c r="I84" s="1">
        <v>34.755001</v>
      </c>
      <c r="J84" s="1">
        <v>41.360000999999997</v>
      </c>
      <c r="K84" s="2">
        <v>56.389999000000003</v>
      </c>
      <c r="AE84" s="11">
        <v>42705</v>
      </c>
      <c r="AF84">
        <f t="shared" si="11"/>
        <v>-5.7719125353440176E-2</v>
      </c>
      <c r="AG84">
        <f t="shared" si="12"/>
        <v>3.1198159017529339E-2</v>
      </c>
      <c r="AH84">
        <f t="shared" si="13"/>
        <v>4.7955159173186969E-2</v>
      </c>
      <c r="AI84">
        <f t="shared" si="14"/>
        <v>-9.3262453868403201E-4</v>
      </c>
      <c r="AJ84">
        <f t="shared" si="15"/>
        <v>9.0532462493534728E-3</v>
      </c>
      <c r="AK84">
        <f t="shared" si="16"/>
        <v>2.054166229248746E-2</v>
      </c>
      <c r="AL84">
        <f t="shared" si="17"/>
        <v>4.1383278207984764E-2</v>
      </c>
      <c r="AM84">
        <f t="shared" si="18"/>
        <v>-6.6177238780686385E-3</v>
      </c>
      <c r="AN84">
        <f t="shared" si="19"/>
        <v>2.1518350543560265E-2</v>
      </c>
      <c r="AO84">
        <f t="shared" si="20"/>
        <v>5.3910286467641122E-2</v>
      </c>
    </row>
    <row r="85" spans="1:52">
      <c r="A85" s="11">
        <v>42705</v>
      </c>
      <c r="B85" s="1">
        <v>249.94000199999999</v>
      </c>
      <c r="C85" s="1">
        <v>62.139999000000003</v>
      </c>
      <c r="D85" s="1">
        <v>28.954999999999998</v>
      </c>
      <c r="E85" s="1">
        <v>37.493499999999997</v>
      </c>
      <c r="F85" s="1">
        <v>78.019997000000004</v>
      </c>
      <c r="G85" s="1">
        <v>121.720001</v>
      </c>
      <c r="H85" s="1">
        <v>55.110000999999997</v>
      </c>
      <c r="I85" s="1">
        <v>34.525002000000001</v>
      </c>
      <c r="J85" s="1">
        <v>42.25</v>
      </c>
      <c r="K85" s="2">
        <v>59.43</v>
      </c>
      <c r="AE85" s="11">
        <v>42736</v>
      </c>
      <c r="AF85">
        <f t="shared" si="11"/>
        <v>5.561334675831581E-3</v>
      </c>
      <c r="AG85">
        <f t="shared" si="12"/>
        <v>4.0392710659683105E-2</v>
      </c>
      <c r="AH85">
        <f t="shared" si="13"/>
        <v>4.7746503194612343E-2</v>
      </c>
      <c r="AI85">
        <f t="shared" si="14"/>
        <v>9.8163681704828906E-2</v>
      </c>
      <c r="AJ85">
        <f t="shared" si="15"/>
        <v>6.0112819537790962E-2</v>
      </c>
      <c r="AK85">
        <f t="shared" si="16"/>
        <v>6.98323195051565E-3</v>
      </c>
      <c r="AL85">
        <f t="shared" si="17"/>
        <v>2.2137560839456408E-2</v>
      </c>
      <c r="AM85">
        <f t="shared" si="18"/>
        <v>9.2251899073025473E-2</v>
      </c>
      <c r="AN85">
        <f t="shared" si="19"/>
        <v>5.6805207100590989E-3</v>
      </c>
      <c r="AO85">
        <f t="shared" si="20"/>
        <v>-6.0575433282853766E-2</v>
      </c>
      <c r="AP85">
        <f>AVERAGE(AF85:AF96)</f>
        <v>2.1357780897497892E-2</v>
      </c>
      <c r="AQ85">
        <f t="shared" ref="AQ85:AZ85" si="21">AVERAGE(AG85:AG96)</f>
        <v>2.7523249601885527E-2</v>
      </c>
      <c r="AR85">
        <f t="shared" si="21"/>
        <v>3.3730693701442792E-2</v>
      </c>
      <c r="AS85">
        <f t="shared" si="21"/>
        <v>3.8922105959313655E-2</v>
      </c>
      <c r="AT85">
        <f t="shared" si="21"/>
        <v>3.2382823382303812E-2</v>
      </c>
      <c r="AU85">
        <f t="shared" si="21"/>
        <v>2.9729216866232016E-2</v>
      </c>
      <c r="AV85">
        <f t="shared" si="21"/>
        <v>9.1922014149655867E-3</v>
      </c>
      <c r="AW85">
        <f t="shared" si="21"/>
        <v>1.3744752976454442E-2</v>
      </c>
      <c r="AX85">
        <f t="shared" si="21"/>
        <v>1.9091865811696019E-2</v>
      </c>
      <c r="AY85">
        <f t="shared" si="21"/>
        <v>1.9809673200708939E-2</v>
      </c>
      <c r="AZ85">
        <f t="shared" si="21"/>
        <v>2.1357780897497892E-2</v>
      </c>
    </row>
    <row r="86" spans="1:52">
      <c r="A86" s="11">
        <v>42736</v>
      </c>
      <c r="B86" s="1">
        <v>251.33000200000001</v>
      </c>
      <c r="C86" s="1">
        <v>64.650002000000001</v>
      </c>
      <c r="D86" s="1">
        <v>30.337499999999999</v>
      </c>
      <c r="E86" s="1">
        <v>41.173999999999999</v>
      </c>
      <c r="F86" s="1">
        <v>82.709998999999996</v>
      </c>
      <c r="G86" s="1">
        <v>122.57</v>
      </c>
      <c r="H86" s="1">
        <v>56.330002</v>
      </c>
      <c r="I86" s="1">
        <v>37.709999000000003</v>
      </c>
      <c r="J86" s="1">
        <v>42.490001999999997</v>
      </c>
      <c r="K86" s="2">
        <v>55.830002</v>
      </c>
      <c r="AE86" s="11">
        <v>42767</v>
      </c>
      <c r="AF86">
        <f t="shared" si="11"/>
        <v>6.0677137144971686E-2</v>
      </c>
      <c r="AG86">
        <f t="shared" si="12"/>
        <v>-1.0363526361530566E-2</v>
      </c>
      <c r="AH86">
        <f t="shared" si="13"/>
        <v>0.12888342810053569</v>
      </c>
      <c r="AI86">
        <f t="shared" si="14"/>
        <v>2.61815466070821E-2</v>
      </c>
      <c r="AJ86">
        <f t="shared" si="15"/>
        <v>6.3233019746500183E-2</v>
      </c>
      <c r="AK86">
        <f t="shared" si="16"/>
        <v>4.1445720812596946E-2</v>
      </c>
      <c r="AL86">
        <f t="shared" si="17"/>
        <v>2.7516402360504084E-2</v>
      </c>
      <c r="AM86">
        <f t="shared" si="18"/>
        <v>-7.6902945555634645E-3</v>
      </c>
      <c r="AN86">
        <f t="shared" si="19"/>
        <v>7.4841041428993171E-2</v>
      </c>
      <c r="AO86">
        <f t="shared" si="20"/>
        <v>7.1287817614622315E-2</v>
      </c>
    </row>
    <row r="87" spans="1:52">
      <c r="A87" s="11">
        <v>42767</v>
      </c>
      <c r="B87" s="1">
        <v>266.57998700000002</v>
      </c>
      <c r="C87" s="1">
        <v>63.98</v>
      </c>
      <c r="D87" s="1">
        <v>34.247501</v>
      </c>
      <c r="E87" s="1">
        <v>42.251998999999998</v>
      </c>
      <c r="F87" s="1">
        <v>87.940002000000007</v>
      </c>
      <c r="G87" s="1">
        <v>127.650002</v>
      </c>
      <c r="H87" s="1">
        <v>57.880001</v>
      </c>
      <c r="I87" s="1">
        <v>37.419998</v>
      </c>
      <c r="J87" s="1">
        <v>45.669998</v>
      </c>
      <c r="K87" s="2">
        <v>59.810001</v>
      </c>
      <c r="AE87" s="11">
        <v>42795</v>
      </c>
      <c r="AF87">
        <f t="shared" si="11"/>
        <v>3.8263149889042145E-3</v>
      </c>
      <c r="AG87">
        <f t="shared" si="12"/>
        <v>2.9384198186933417E-2</v>
      </c>
      <c r="AH87">
        <f t="shared" si="13"/>
        <v>4.8689683956794301E-2</v>
      </c>
      <c r="AI87">
        <f t="shared" si="14"/>
        <v>4.9110126126813564E-2</v>
      </c>
      <c r="AJ87">
        <f t="shared" si="15"/>
        <v>1.0575403443816047E-2</v>
      </c>
      <c r="AK87">
        <f t="shared" si="16"/>
        <v>1.5354476845210002E-2</v>
      </c>
      <c r="AL87">
        <f t="shared" si="17"/>
        <v>-3.8355234306233055E-2</v>
      </c>
      <c r="AM87">
        <f t="shared" si="18"/>
        <v>4.5430788104265469E-3</v>
      </c>
      <c r="AN87">
        <f t="shared" si="19"/>
        <v>-6.1966238754816591E-2</v>
      </c>
      <c r="AO87">
        <f t="shared" si="20"/>
        <v>1.671793986427209E-4</v>
      </c>
    </row>
    <row r="88" spans="1:52">
      <c r="A88" s="11">
        <v>42795</v>
      </c>
      <c r="B88" s="1">
        <v>267.60000600000001</v>
      </c>
      <c r="C88" s="1">
        <v>65.860000999999997</v>
      </c>
      <c r="D88" s="1">
        <v>35.915000999999997</v>
      </c>
      <c r="E88" s="1">
        <v>44.326999999999998</v>
      </c>
      <c r="F88" s="1">
        <v>88.870002999999997</v>
      </c>
      <c r="G88" s="1">
        <v>129.61000100000001</v>
      </c>
      <c r="H88" s="1">
        <v>55.66</v>
      </c>
      <c r="I88" s="1">
        <v>37.590000000000003</v>
      </c>
      <c r="J88" s="1">
        <v>42.84</v>
      </c>
      <c r="K88" s="2">
        <v>59.82</v>
      </c>
      <c r="AE88" s="11">
        <v>42826</v>
      </c>
      <c r="AF88">
        <f t="shared" si="11"/>
        <v>6.9133257044845043E-3</v>
      </c>
      <c r="AG88">
        <f t="shared" si="12"/>
        <v>3.9477648960254338E-2</v>
      </c>
      <c r="AH88">
        <f t="shared" si="13"/>
        <v>-6.9692327169843527E-5</v>
      </c>
      <c r="AI88">
        <f t="shared" si="14"/>
        <v>4.3370857490919741E-2</v>
      </c>
      <c r="AJ88">
        <f t="shared" si="15"/>
        <v>2.644309576539566E-2</v>
      </c>
      <c r="AK88">
        <f t="shared" si="16"/>
        <v>7.9623423504178392E-2</v>
      </c>
      <c r="AL88">
        <f t="shared" si="17"/>
        <v>-3.2698526769672893E-2</v>
      </c>
      <c r="AM88">
        <f t="shared" si="18"/>
        <v>4.2564485235434865E-2</v>
      </c>
      <c r="AN88">
        <f t="shared" si="19"/>
        <v>1.23715919701213E-2</v>
      </c>
      <c r="AO88">
        <f t="shared" si="20"/>
        <v>-1.1701788699431634E-2</v>
      </c>
    </row>
    <row r="89" spans="1:52">
      <c r="A89" s="11">
        <v>42826</v>
      </c>
      <c r="B89" s="1">
        <v>269.45001200000002</v>
      </c>
      <c r="C89" s="1">
        <v>68.459998999999996</v>
      </c>
      <c r="D89" s="1">
        <v>35.912497999999999</v>
      </c>
      <c r="E89" s="1">
        <v>46.249499999999998</v>
      </c>
      <c r="F89" s="1">
        <v>91.220000999999996</v>
      </c>
      <c r="G89" s="1">
        <v>139.929993</v>
      </c>
      <c r="H89" s="1">
        <v>53.84</v>
      </c>
      <c r="I89" s="1">
        <v>39.189999</v>
      </c>
      <c r="J89" s="1">
        <v>43.369999</v>
      </c>
      <c r="K89" s="2">
        <v>59.119999</v>
      </c>
      <c r="AE89" s="11">
        <v>42856</v>
      </c>
      <c r="AF89">
        <f t="shared" si="11"/>
        <v>4.3347531934791551E-2</v>
      </c>
      <c r="AG89">
        <f t="shared" si="12"/>
        <v>2.0157712827311072E-2</v>
      </c>
      <c r="AH89">
        <f t="shared" si="13"/>
        <v>6.3418061311134657E-2</v>
      </c>
      <c r="AI89">
        <f t="shared" si="14"/>
        <v>7.5276467853706522E-2</v>
      </c>
      <c r="AJ89">
        <f t="shared" si="15"/>
        <v>4.3959679412851574E-2</v>
      </c>
      <c r="AK89">
        <f t="shared" si="16"/>
        <v>7.8324923520863704E-2</v>
      </c>
      <c r="AL89">
        <f t="shared" si="17"/>
        <v>-5.0148606983655281E-2</v>
      </c>
      <c r="AM89">
        <f t="shared" si="18"/>
        <v>6.3791785246026675E-2</v>
      </c>
      <c r="AN89">
        <f t="shared" si="19"/>
        <v>-3.7583514816313529E-2</v>
      </c>
      <c r="AO89">
        <f t="shared" si="20"/>
        <v>2.4018978755395388E-2</v>
      </c>
    </row>
    <row r="90" spans="1:52">
      <c r="A90" s="11">
        <v>42856</v>
      </c>
      <c r="B90" s="1">
        <v>281.13000499999998</v>
      </c>
      <c r="C90" s="1">
        <v>69.839995999999999</v>
      </c>
      <c r="D90" s="1">
        <v>38.189999</v>
      </c>
      <c r="E90" s="1">
        <v>49.730998999999997</v>
      </c>
      <c r="F90" s="1">
        <v>95.230002999999996</v>
      </c>
      <c r="G90" s="1">
        <v>150.88999899999999</v>
      </c>
      <c r="H90" s="1">
        <v>51.139999000000003</v>
      </c>
      <c r="I90" s="1">
        <v>41.689999</v>
      </c>
      <c r="J90" s="1">
        <v>41.740001999999997</v>
      </c>
      <c r="K90" s="2">
        <v>60.540000999999997</v>
      </c>
      <c r="AE90" s="11">
        <v>42887</v>
      </c>
      <c r="AF90">
        <f t="shared" si="11"/>
        <v>-1.2520968724060558E-2</v>
      </c>
      <c r="AG90">
        <f t="shared" si="12"/>
        <v>-1.3029725832172047E-2</v>
      </c>
      <c r="AH90">
        <f t="shared" si="13"/>
        <v>-5.7213879476666132E-2</v>
      </c>
      <c r="AI90">
        <f t="shared" si="14"/>
        <v>-2.676393048126776E-2</v>
      </c>
      <c r="AJ90">
        <f t="shared" si="15"/>
        <v>-1.5226335758909856E-2</v>
      </c>
      <c r="AK90">
        <f t="shared" si="16"/>
        <v>1.5044105076838113E-2</v>
      </c>
      <c r="AL90">
        <f t="shared" si="17"/>
        <v>8.3496305895508396E-2</v>
      </c>
      <c r="AM90">
        <f t="shared" si="18"/>
        <v>-6.6442817616762254E-2</v>
      </c>
      <c r="AN90">
        <f t="shared" si="19"/>
        <v>6.7561065282172317E-2</v>
      </c>
      <c r="AO90">
        <f t="shared" si="20"/>
        <v>0.10472408152091056</v>
      </c>
    </row>
    <row r="91" spans="1:52">
      <c r="A91" s="11">
        <v>42887</v>
      </c>
      <c r="B91" s="1">
        <v>277.60998499999999</v>
      </c>
      <c r="C91" s="1">
        <v>68.930000000000007</v>
      </c>
      <c r="D91" s="1">
        <v>36.005001</v>
      </c>
      <c r="E91" s="1">
        <v>48.400002000000001</v>
      </c>
      <c r="F91" s="1">
        <v>93.779999000000004</v>
      </c>
      <c r="G91" s="1">
        <v>153.16000399999999</v>
      </c>
      <c r="H91" s="1">
        <v>55.41</v>
      </c>
      <c r="I91" s="1">
        <v>38.919998</v>
      </c>
      <c r="J91" s="1">
        <v>44.560001</v>
      </c>
      <c r="K91" s="2">
        <v>66.879997000000003</v>
      </c>
      <c r="AE91" s="11">
        <v>42917</v>
      </c>
      <c r="AF91">
        <f t="shared" si="11"/>
        <v>5.2303666238806175E-2</v>
      </c>
      <c r="AG91">
        <f t="shared" si="12"/>
        <v>5.469312345858101E-2</v>
      </c>
      <c r="AH91">
        <f t="shared" si="13"/>
        <v>3.2703734683967929E-2</v>
      </c>
      <c r="AI91">
        <f t="shared" si="14"/>
        <v>2.0433842130833015E-2</v>
      </c>
      <c r="AJ91">
        <f t="shared" si="15"/>
        <v>6.1633600571908614E-2</v>
      </c>
      <c r="AK91">
        <f t="shared" si="16"/>
        <v>1.2927624368565586E-2</v>
      </c>
      <c r="AL91">
        <f t="shared" si="17"/>
        <v>-2.6529525356433794E-2</v>
      </c>
      <c r="AM91">
        <f t="shared" si="18"/>
        <v>3.9311487117753723E-2</v>
      </c>
      <c r="AN91">
        <f t="shared" si="19"/>
        <v>5.2513486254185698E-2</v>
      </c>
      <c r="AO91">
        <f t="shared" si="20"/>
        <v>2.3474881435775082E-2</v>
      </c>
    </row>
    <row r="92" spans="1:52">
      <c r="A92" s="11">
        <v>42917</v>
      </c>
      <c r="B92" s="1">
        <v>292.13000499999998</v>
      </c>
      <c r="C92" s="1">
        <v>72.699996999999996</v>
      </c>
      <c r="D92" s="1">
        <v>37.182499</v>
      </c>
      <c r="E92" s="1">
        <v>49.389000000000003</v>
      </c>
      <c r="F92" s="1">
        <v>99.559997999999993</v>
      </c>
      <c r="G92" s="1">
        <v>155.13999899999999</v>
      </c>
      <c r="H92" s="1">
        <v>53.939999</v>
      </c>
      <c r="I92" s="1">
        <v>40.450001</v>
      </c>
      <c r="J92" s="1">
        <v>46.900002000000001</v>
      </c>
      <c r="K92" s="2">
        <v>68.449996999999996</v>
      </c>
      <c r="AE92" s="11">
        <v>42948</v>
      </c>
      <c r="AF92">
        <f t="shared" si="11"/>
        <v>4.5390784147626408E-2</v>
      </c>
      <c r="AG92">
        <f t="shared" si="12"/>
        <v>2.8473178616499908E-2</v>
      </c>
      <c r="AH92">
        <f t="shared" si="13"/>
        <v>0.10266929611159271</v>
      </c>
      <c r="AI92">
        <f t="shared" si="14"/>
        <v>-7.2688452894370467E-3</v>
      </c>
      <c r="AJ92">
        <f t="shared" si="15"/>
        <v>3.9775000799015796E-2</v>
      </c>
      <c r="AK92">
        <f t="shared" si="16"/>
        <v>3.1133183132223741E-2</v>
      </c>
      <c r="AL92">
        <f t="shared" si="17"/>
        <v>-5.3207249781372819E-2</v>
      </c>
      <c r="AM92">
        <f t="shared" si="18"/>
        <v>3.9555005202594829E-3</v>
      </c>
      <c r="AN92">
        <f t="shared" si="19"/>
        <v>-2.9850787639625273E-2</v>
      </c>
      <c r="AO92">
        <f t="shared" si="20"/>
        <v>-6.1358366458364134E-3</v>
      </c>
    </row>
    <row r="93" spans="1:52">
      <c r="A93" s="11">
        <v>42948</v>
      </c>
      <c r="B93" s="1">
        <v>305.39001500000001</v>
      </c>
      <c r="C93" s="1">
        <v>74.769997000000004</v>
      </c>
      <c r="D93" s="1">
        <v>41</v>
      </c>
      <c r="E93" s="1">
        <v>49.029998999999997</v>
      </c>
      <c r="F93" s="1">
        <v>103.519997</v>
      </c>
      <c r="G93" s="1">
        <v>159.970001</v>
      </c>
      <c r="H93" s="1">
        <v>51.07</v>
      </c>
      <c r="I93" s="1">
        <v>40.610000999999997</v>
      </c>
      <c r="J93" s="1">
        <v>45.5</v>
      </c>
      <c r="K93" s="2">
        <v>68.029999000000004</v>
      </c>
      <c r="AE93" s="11">
        <v>42979</v>
      </c>
      <c r="AF93">
        <f t="shared" si="11"/>
        <v>1.6045036704949219E-2</v>
      </c>
      <c r="AG93">
        <f t="shared" si="12"/>
        <v>-3.7448042160547852E-3</v>
      </c>
      <c r="AH93">
        <f t="shared" si="13"/>
        <v>-6.0243926829268379E-2</v>
      </c>
      <c r="AI93">
        <f t="shared" si="14"/>
        <v>-1.9630797871319487E-2</v>
      </c>
      <c r="AJ93">
        <f t="shared" si="15"/>
        <v>1.6615156973004898E-2</v>
      </c>
      <c r="AK93">
        <f t="shared" si="16"/>
        <v>-2.0566406072598575E-2</v>
      </c>
      <c r="AL93">
        <f t="shared" si="17"/>
        <v>7.9890385745055817E-2</v>
      </c>
      <c r="AM93">
        <f t="shared" si="18"/>
        <v>-5.2450158767541034E-2</v>
      </c>
      <c r="AN93">
        <f t="shared" si="19"/>
        <v>5.8681274725274721E-2</v>
      </c>
      <c r="AO93">
        <f t="shared" si="20"/>
        <v>6.923414771768549E-2</v>
      </c>
    </row>
    <row r="94" spans="1:52">
      <c r="A94" s="11">
        <v>42979</v>
      </c>
      <c r="B94" s="1">
        <v>310.290009</v>
      </c>
      <c r="C94" s="1">
        <v>74.489998</v>
      </c>
      <c r="D94" s="1">
        <v>38.529998999999997</v>
      </c>
      <c r="E94" s="1">
        <v>48.067501</v>
      </c>
      <c r="F94" s="1">
        <v>105.239998</v>
      </c>
      <c r="G94" s="1">
        <v>156.679993</v>
      </c>
      <c r="H94" s="1">
        <v>55.150002000000001</v>
      </c>
      <c r="I94" s="1">
        <v>38.479999999999997</v>
      </c>
      <c r="J94" s="1">
        <v>48.169998</v>
      </c>
      <c r="K94" s="2">
        <v>72.739998</v>
      </c>
      <c r="AE94" s="11">
        <v>43009</v>
      </c>
      <c r="AF94">
        <f t="shared" si="11"/>
        <v>-6.8645619846560476E-3</v>
      </c>
      <c r="AG94">
        <f t="shared" si="12"/>
        <v>0.11665998433776313</v>
      </c>
      <c r="AH94">
        <f t="shared" si="13"/>
        <v>9.6807658884185452E-2</v>
      </c>
      <c r="AI94">
        <f t="shared" si="14"/>
        <v>0.14971652052391912</v>
      </c>
      <c r="AJ94">
        <f t="shared" si="15"/>
        <v>4.5039957146331348E-2</v>
      </c>
      <c r="AK94">
        <f t="shared" si="16"/>
        <v>6.5292388671475049E-2</v>
      </c>
      <c r="AL94">
        <f t="shared" si="17"/>
        <v>1.7950987562974204E-2</v>
      </c>
      <c r="AM94">
        <f t="shared" si="18"/>
        <v>-6.3669464656964672E-2</v>
      </c>
      <c r="AN94">
        <f t="shared" si="19"/>
        <v>3.7990493584824321E-2</v>
      </c>
      <c r="AO94">
        <f t="shared" si="20"/>
        <v>1.0448199352438806E-2</v>
      </c>
    </row>
    <row r="95" spans="1:52">
      <c r="A95" s="11">
        <v>43009</v>
      </c>
      <c r="B95" s="1">
        <v>308.16000400000001</v>
      </c>
      <c r="C95" s="1">
        <v>83.18</v>
      </c>
      <c r="D95" s="1">
        <v>42.259998000000003</v>
      </c>
      <c r="E95" s="1">
        <v>55.264000000000003</v>
      </c>
      <c r="F95" s="1">
        <v>109.980003</v>
      </c>
      <c r="G95" s="1">
        <v>166.91000399999999</v>
      </c>
      <c r="H95" s="1">
        <v>56.139999000000003</v>
      </c>
      <c r="I95" s="1">
        <v>36.029998999999997</v>
      </c>
      <c r="J95" s="1">
        <v>50</v>
      </c>
      <c r="K95" s="2">
        <v>73.5</v>
      </c>
      <c r="AE95" s="11">
        <v>43040</v>
      </c>
      <c r="AF95">
        <f t="shared" si="11"/>
        <v>3.5565910104284663E-2</v>
      </c>
      <c r="AG95">
        <f t="shared" si="12"/>
        <v>1.1901875450829524E-2</v>
      </c>
      <c r="AH95">
        <f t="shared" si="13"/>
        <v>1.6623379868593403E-2</v>
      </c>
      <c r="AI95">
        <f t="shared" si="14"/>
        <v>6.4662384192240838E-2</v>
      </c>
      <c r="AJ95">
        <f t="shared" si="15"/>
        <v>2.3731523266097773E-2</v>
      </c>
      <c r="AK95">
        <f t="shared" si="16"/>
        <v>3.0315720320754472E-2</v>
      </c>
      <c r="AL95">
        <f t="shared" si="17"/>
        <v>5.8781974684395761E-3</v>
      </c>
      <c r="AM95">
        <f t="shared" si="18"/>
        <v>4.1909576517057359E-2</v>
      </c>
      <c r="AN95">
        <f t="shared" si="19"/>
        <v>3.220001999999994E-2</v>
      </c>
      <c r="AO95">
        <f t="shared" si="20"/>
        <v>2.7210884353741496E-2</v>
      </c>
    </row>
    <row r="96" spans="1:52">
      <c r="A96" s="11">
        <v>43040</v>
      </c>
      <c r="B96" s="1">
        <v>319.11999500000002</v>
      </c>
      <c r="C96" s="1">
        <v>84.169998000000007</v>
      </c>
      <c r="D96" s="1">
        <v>42.962502000000001</v>
      </c>
      <c r="E96" s="1">
        <v>58.837502000000001</v>
      </c>
      <c r="F96" s="1">
        <v>112.589996</v>
      </c>
      <c r="G96" s="1">
        <v>171.970001</v>
      </c>
      <c r="H96" s="1">
        <v>56.470001000000003</v>
      </c>
      <c r="I96" s="1">
        <v>37.540000999999997</v>
      </c>
      <c r="J96" s="1">
        <v>51.610000999999997</v>
      </c>
      <c r="K96" s="2">
        <v>75.5</v>
      </c>
      <c r="AE96" s="11">
        <v>43070</v>
      </c>
      <c r="AF96">
        <f t="shared" si="11"/>
        <v>6.0478598340413222E-3</v>
      </c>
      <c r="AG96">
        <f t="shared" si="12"/>
        <v>1.6276619134528159E-2</v>
      </c>
      <c r="AH96">
        <f t="shared" si="13"/>
        <v>-1.524592306099865E-2</v>
      </c>
      <c r="AI96">
        <f t="shared" si="14"/>
        <v>-6.1865814765556136E-3</v>
      </c>
      <c r="AJ96">
        <f t="shared" si="15"/>
        <v>1.2700959683842642E-2</v>
      </c>
      <c r="AK96">
        <f t="shared" si="16"/>
        <v>8.722102641610871E-4</v>
      </c>
      <c r="AL96">
        <f t="shared" si="17"/>
        <v>7.4375720305016393E-2</v>
      </c>
      <c r="AM96">
        <f t="shared" si="18"/>
        <v>6.6861958794300597E-2</v>
      </c>
      <c r="AN96">
        <f t="shared" si="19"/>
        <v>1.6663436995477031E-2</v>
      </c>
      <c r="AO96">
        <f t="shared" si="20"/>
        <v>-1.4437033112582771E-2</v>
      </c>
    </row>
    <row r="97" spans="1:41">
      <c r="A97" s="11">
        <v>43070</v>
      </c>
      <c r="B97" s="1">
        <v>321.04998799999998</v>
      </c>
      <c r="C97" s="1">
        <v>85.540001000000004</v>
      </c>
      <c r="D97" s="1">
        <v>42.307499</v>
      </c>
      <c r="E97" s="1">
        <v>58.473498999999997</v>
      </c>
      <c r="F97" s="1">
        <v>114.019997</v>
      </c>
      <c r="G97" s="1">
        <v>172.11999499999999</v>
      </c>
      <c r="H97" s="1">
        <v>60.669998</v>
      </c>
      <c r="I97" s="1">
        <v>40.049999</v>
      </c>
      <c r="J97" s="1">
        <v>52.470001000000003</v>
      </c>
      <c r="K97" s="2">
        <v>74.410004000000001</v>
      </c>
      <c r="AE97" s="11">
        <v>43101</v>
      </c>
      <c r="AF97">
        <f t="shared" si="11"/>
        <v>0.10527961147284025</v>
      </c>
      <c r="AG97">
        <f t="shared" si="12"/>
        <v>0.11070845089188151</v>
      </c>
      <c r="AH97">
        <f t="shared" si="13"/>
        <v>-1.0636435871569726E-2</v>
      </c>
      <c r="AI97">
        <f t="shared" si="14"/>
        <v>0.2406389773254376</v>
      </c>
      <c r="AJ97">
        <f t="shared" si="15"/>
        <v>8.9545748716341328E-2</v>
      </c>
      <c r="AK97">
        <f t="shared" si="16"/>
        <v>-5.6936789941226754E-3</v>
      </c>
      <c r="AL97">
        <f t="shared" si="17"/>
        <v>8.4226160679946024E-2</v>
      </c>
      <c r="AM97">
        <f t="shared" si="18"/>
        <v>6.1922598300189639E-2</v>
      </c>
      <c r="AN97">
        <f t="shared" si="19"/>
        <v>7.7758679669169356E-2</v>
      </c>
      <c r="AO97">
        <f t="shared" si="20"/>
        <v>5.4696932955412766E-2</v>
      </c>
    </row>
    <row r="98" spans="1:41">
      <c r="A98" s="11">
        <v>43101</v>
      </c>
      <c r="B98" s="1">
        <v>354.85000600000001</v>
      </c>
      <c r="C98" s="1">
        <v>95.010002</v>
      </c>
      <c r="D98" s="1">
        <v>41.857498</v>
      </c>
      <c r="E98" s="1">
        <v>72.544501999999994</v>
      </c>
      <c r="F98" s="1">
        <v>124.230003</v>
      </c>
      <c r="G98" s="1">
        <v>171.13999899999999</v>
      </c>
      <c r="H98" s="1">
        <v>65.779999000000004</v>
      </c>
      <c r="I98" s="1">
        <v>42.529998999999997</v>
      </c>
      <c r="J98" s="1">
        <v>56.549999</v>
      </c>
      <c r="K98" s="2">
        <v>78.480002999999996</v>
      </c>
      <c r="AE98" s="11">
        <v>43132</v>
      </c>
      <c r="AF98">
        <f t="shared" si="11"/>
        <v>-6.7916132429204886E-3</v>
      </c>
      <c r="AG98">
        <f t="shared" si="12"/>
        <v>-1.305131011364463E-2</v>
      </c>
      <c r="AH98">
        <f t="shared" si="13"/>
        <v>6.3847605033630933E-2</v>
      </c>
      <c r="AI98">
        <f t="shared" si="14"/>
        <v>4.2429073398284535E-2</v>
      </c>
      <c r="AJ98">
        <f t="shared" si="15"/>
        <v>-1.0383973024616199E-2</v>
      </c>
      <c r="AK98">
        <f t="shared" si="16"/>
        <v>-7.8298434488129176E-2</v>
      </c>
      <c r="AL98">
        <f t="shared" si="17"/>
        <v>-0.11204012028033029</v>
      </c>
      <c r="AM98">
        <f t="shared" si="18"/>
        <v>-0.1486009910322357</v>
      </c>
      <c r="AN98">
        <f t="shared" si="19"/>
        <v>-9.3722194407111579E-3</v>
      </c>
      <c r="AO98">
        <f t="shared" si="20"/>
        <v>-3.8098940949326886E-2</v>
      </c>
    </row>
    <row r="99" spans="1:41">
      <c r="A99" s="11">
        <v>43132</v>
      </c>
      <c r="B99" s="1">
        <v>352.44000199999999</v>
      </c>
      <c r="C99" s="1">
        <v>93.769997000000004</v>
      </c>
      <c r="D99" s="1">
        <v>44.529998999999997</v>
      </c>
      <c r="E99" s="1">
        <v>75.622497999999993</v>
      </c>
      <c r="F99" s="1">
        <v>122.94000200000001</v>
      </c>
      <c r="G99" s="1">
        <v>157.740005</v>
      </c>
      <c r="H99" s="1">
        <v>58.41</v>
      </c>
      <c r="I99" s="1">
        <v>36.209999000000003</v>
      </c>
      <c r="J99" s="1">
        <v>56.02</v>
      </c>
      <c r="K99" s="2">
        <v>75.489998</v>
      </c>
      <c r="AE99" s="11">
        <v>43160</v>
      </c>
      <c r="AF99">
        <f t="shared" si="11"/>
        <v>-4.1170153551412049E-2</v>
      </c>
      <c r="AG99">
        <f t="shared" si="12"/>
        <v>-2.6660979844117944E-2</v>
      </c>
      <c r="AH99">
        <f t="shared" si="13"/>
        <v>-5.805073114868016E-2</v>
      </c>
      <c r="AI99">
        <f t="shared" si="14"/>
        <v>-4.3049371365648299E-2</v>
      </c>
      <c r="AJ99">
        <f t="shared" si="15"/>
        <v>-2.7005034537090782E-2</v>
      </c>
      <c r="AK99">
        <f t="shared" si="16"/>
        <v>-8.6217824070690587E-3</v>
      </c>
      <c r="AL99">
        <f t="shared" si="17"/>
        <v>-0.10272213662044172</v>
      </c>
      <c r="AM99">
        <f t="shared" si="18"/>
        <v>-5.6338057341564787E-2</v>
      </c>
      <c r="AN99">
        <f t="shared" si="19"/>
        <v>-3.677259907176008E-2</v>
      </c>
      <c r="AO99">
        <f t="shared" si="20"/>
        <v>-0.10584180966596396</v>
      </c>
    </row>
    <row r="100" spans="1:41">
      <c r="A100" s="11">
        <v>43160</v>
      </c>
      <c r="B100" s="1">
        <v>337.92999300000002</v>
      </c>
      <c r="C100" s="1">
        <v>91.269997000000004</v>
      </c>
      <c r="D100" s="1">
        <v>41.945</v>
      </c>
      <c r="E100" s="1">
        <v>72.366996999999998</v>
      </c>
      <c r="F100" s="1">
        <v>119.620003</v>
      </c>
      <c r="G100" s="1">
        <v>156.38000500000001</v>
      </c>
      <c r="H100" s="1">
        <v>52.41</v>
      </c>
      <c r="I100" s="1">
        <v>34.169998</v>
      </c>
      <c r="J100" s="1">
        <v>53.959999000000003</v>
      </c>
      <c r="K100" s="2">
        <v>67.5</v>
      </c>
      <c r="AE100" s="11">
        <v>43191</v>
      </c>
      <c r="AF100">
        <f t="shared" si="11"/>
        <v>-5.0572595963685407E-2</v>
      </c>
      <c r="AG100">
        <f t="shared" si="12"/>
        <v>2.4652131850075549E-2</v>
      </c>
      <c r="AH100">
        <f t="shared" si="13"/>
        <v>-1.5019692454404578E-2</v>
      </c>
      <c r="AI100">
        <f t="shared" si="14"/>
        <v>8.2074788870954651E-2</v>
      </c>
      <c r="AJ100">
        <f t="shared" si="15"/>
        <v>6.0692140260187141E-2</v>
      </c>
      <c r="AK100">
        <f t="shared" si="16"/>
        <v>7.0725135224288943E-2</v>
      </c>
      <c r="AL100">
        <f t="shared" si="17"/>
        <v>-8.5861667620681786E-3</v>
      </c>
      <c r="AM100">
        <f t="shared" si="18"/>
        <v>-8.1357891797359777E-2</v>
      </c>
      <c r="AN100">
        <f t="shared" si="19"/>
        <v>-4.3365456696913642E-2</v>
      </c>
      <c r="AO100">
        <f t="shared" si="20"/>
        <v>1.1407362962963016E-2</v>
      </c>
    </row>
    <row r="101" spans="1:41">
      <c r="A101" s="11">
        <v>43191</v>
      </c>
      <c r="B101" s="1">
        <v>320.83999599999999</v>
      </c>
      <c r="C101" s="1">
        <v>93.519997000000004</v>
      </c>
      <c r="D101" s="1">
        <v>41.314999</v>
      </c>
      <c r="E101" s="1">
        <v>78.306503000000006</v>
      </c>
      <c r="F101" s="1">
        <v>126.879997</v>
      </c>
      <c r="G101" s="1">
        <v>167.44000199999999</v>
      </c>
      <c r="H101" s="1">
        <v>51.959999000000003</v>
      </c>
      <c r="I101" s="1">
        <v>31.389999</v>
      </c>
      <c r="J101" s="1">
        <v>51.619999</v>
      </c>
      <c r="K101" s="2">
        <v>68.269997000000004</v>
      </c>
      <c r="AE101" s="11">
        <v>43221</v>
      </c>
      <c r="AF101">
        <f t="shared" si="11"/>
        <v>-1.9635915342674382E-2</v>
      </c>
      <c r="AG101">
        <f t="shared" si="12"/>
        <v>5.6886218676846144E-2</v>
      </c>
      <c r="AH101">
        <f t="shared" si="13"/>
        <v>0.13076364833023466</v>
      </c>
      <c r="AI101">
        <f t="shared" si="14"/>
        <v>4.0539417269086761E-2</v>
      </c>
      <c r="AJ101">
        <f t="shared" si="15"/>
        <v>3.0264849391508052E-2</v>
      </c>
      <c r="AK101">
        <f t="shared" si="16"/>
        <v>-4.4374145432702454E-2</v>
      </c>
      <c r="AL101">
        <f t="shared" si="17"/>
        <v>3.9068572730341922E-2</v>
      </c>
      <c r="AM101">
        <f t="shared" si="18"/>
        <v>-6.6899970273971597E-3</v>
      </c>
      <c r="AN101">
        <f t="shared" si="19"/>
        <v>-2.8671058284987509E-2</v>
      </c>
      <c r="AO101">
        <f t="shared" si="20"/>
        <v>-2.314332897949295E-2</v>
      </c>
    </row>
    <row r="102" spans="1:41">
      <c r="A102" s="11">
        <v>43221</v>
      </c>
      <c r="B102" s="1">
        <v>314.540009</v>
      </c>
      <c r="C102" s="1">
        <v>98.839995999999999</v>
      </c>
      <c r="D102" s="1">
        <v>46.717498999999997</v>
      </c>
      <c r="E102" s="1">
        <v>81.481003000000001</v>
      </c>
      <c r="F102" s="1">
        <v>130.720001</v>
      </c>
      <c r="G102" s="1">
        <v>160.009995</v>
      </c>
      <c r="H102" s="1">
        <v>53.990001999999997</v>
      </c>
      <c r="I102" s="1">
        <v>31.18</v>
      </c>
      <c r="J102" s="1">
        <v>50.139999000000003</v>
      </c>
      <c r="K102" s="2">
        <v>66.690002000000007</v>
      </c>
      <c r="AE102" s="11">
        <v>43252</v>
      </c>
      <c r="AF102">
        <f t="shared" si="11"/>
        <v>-6.0755437951297231E-2</v>
      </c>
      <c r="AG102">
        <f t="shared" si="12"/>
        <v>-2.3269426275573948E-3</v>
      </c>
      <c r="AH102">
        <f t="shared" si="13"/>
        <v>-9.4182909919898142E-3</v>
      </c>
      <c r="AI102">
        <f t="shared" si="14"/>
        <v>4.3065191526913321E-2</v>
      </c>
      <c r="AJ102">
        <f t="shared" si="15"/>
        <v>1.3234363423849729E-2</v>
      </c>
      <c r="AK102">
        <f t="shared" si="16"/>
        <v>-2.0748660107139001E-2</v>
      </c>
      <c r="AL102">
        <f t="shared" si="17"/>
        <v>2.685676877730072E-2</v>
      </c>
      <c r="AM102">
        <f t="shared" si="18"/>
        <v>5.2277132777421423E-2</v>
      </c>
      <c r="AN102">
        <f t="shared" si="19"/>
        <v>-5.464692968980718E-2</v>
      </c>
      <c r="AO102">
        <f t="shared" si="20"/>
        <v>3.448732840043997E-3</v>
      </c>
    </row>
    <row r="103" spans="1:41">
      <c r="A103" s="11">
        <v>43252</v>
      </c>
      <c r="B103" s="1">
        <v>295.42999300000002</v>
      </c>
      <c r="C103" s="1">
        <v>98.610000999999997</v>
      </c>
      <c r="D103" s="1">
        <v>46.277500000000003</v>
      </c>
      <c r="E103" s="1">
        <v>84.989998</v>
      </c>
      <c r="F103" s="1">
        <v>132.449997</v>
      </c>
      <c r="G103" s="1">
        <v>156.69000199999999</v>
      </c>
      <c r="H103" s="1">
        <v>55.439999</v>
      </c>
      <c r="I103" s="1">
        <v>32.810001</v>
      </c>
      <c r="J103" s="1">
        <v>47.400002000000001</v>
      </c>
      <c r="K103" s="2">
        <v>66.919998000000007</v>
      </c>
      <c r="AE103" s="11">
        <v>43282</v>
      </c>
      <c r="AF103">
        <f t="shared" si="11"/>
        <v>0.10381482492199084</v>
      </c>
      <c r="AG103">
        <f t="shared" si="12"/>
        <v>7.5752975603356865E-2</v>
      </c>
      <c r="AH103">
        <f t="shared" si="13"/>
        <v>2.7983318027119002E-2</v>
      </c>
      <c r="AI103">
        <f t="shared" si="14"/>
        <v>4.5676010017084538E-2</v>
      </c>
      <c r="AJ103">
        <f t="shared" si="15"/>
        <v>3.2389642107730668E-2</v>
      </c>
      <c r="AK103">
        <f t="shared" si="16"/>
        <v>5.424666469785463E-3</v>
      </c>
      <c r="AL103">
        <f t="shared" si="17"/>
        <v>3.3369445046346348E-2</v>
      </c>
      <c r="AM103">
        <f t="shared" si="18"/>
        <v>9.0521118850316301E-2</v>
      </c>
      <c r="AN103">
        <f t="shared" si="19"/>
        <v>6.6666642756681715E-2</v>
      </c>
      <c r="AO103">
        <f t="shared" si="20"/>
        <v>7.4267799589593467E-2</v>
      </c>
    </row>
    <row r="104" spans="1:41">
      <c r="A104" s="11">
        <v>43282</v>
      </c>
      <c r="B104" s="1">
        <v>326.10000600000001</v>
      </c>
      <c r="C104" s="1">
        <v>106.08000199999999</v>
      </c>
      <c r="D104" s="1">
        <v>47.572498000000003</v>
      </c>
      <c r="E104" s="1">
        <v>88.872001999999995</v>
      </c>
      <c r="F104" s="1">
        <v>136.740005</v>
      </c>
      <c r="G104" s="1">
        <v>157.53999300000001</v>
      </c>
      <c r="H104" s="1">
        <v>57.290000999999997</v>
      </c>
      <c r="I104" s="1">
        <v>35.779998999999997</v>
      </c>
      <c r="J104" s="1">
        <v>50.560001</v>
      </c>
      <c r="K104" s="2">
        <v>71.889999000000003</v>
      </c>
      <c r="AE104" s="11">
        <v>43313</v>
      </c>
      <c r="AF104">
        <f t="shared" si="11"/>
        <v>-1.7448641199963647E-2</v>
      </c>
      <c r="AG104">
        <f t="shared" si="12"/>
        <v>5.8917796777567935E-2</v>
      </c>
      <c r="AH104">
        <f t="shared" si="13"/>
        <v>0.19622688301968083</v>
      </c>
      <c r="AI104">
        <f t="shared" si="14"/>
        <v>0.13236447627229106</v>
      </c>
      <c r="AJ104">
        <f t="shared" si="15"/>
        <v>7.4228416182959722E-2</v>
      </c>
      <c r="AK104">
        <f t="shared" si="16"/>
        <v>2.9770237453292193E-2</v>
      </c>
      <c r="AL104">
        <f t="shared" si="17"/>
        <v>2.0771495535494934E-2</v>
      </c>
      <c r="AM104">
        <f t="shared" si="18"/>
        <v>3.3817860084344904E-2</v>
      </c>
      <c r="AN104">
        <f t="shared" si="19"/>
        <v>-3.4216751696662336E-2</v>
      </c>
      <c r="AO104">
        <f t="shared" si="20"/>
        <v>-9.0416053559828694E-3</v>
      </c>
    </row>
    <row r="105" spans="1:41">
      <c r="A105" s="11">
        <v>43313</v>
      </c>
      <c r="B105" s="1">
        <v>320.41000400000001</v>
      </c>
      <c r="C105" s="1">
        <v>112.33000199999999</v>
      </c>
      <c r="D105" s="1">
        <v>56.907501000000003</v>
      </c>
      <c r="E105" s="1">
        <v>100.635498</v>
      </c>
      <c r="F105" s="1">
        <v>146.88999899999999</v>
      </c>
      <c r="G105" s="1">
        <v>162.229996</v>
      </c>
      <c r="H105" s="1">
        <v>58.48</v>
      </c>
      <c r="I105" s="1">
        <v>36.990001999999997</v>
      </c>
      <c r="J105" s="1">
        <v>48.830002</v>
      </c>
      <c r="K105" s="2">
        <v>71.239998</v>
      </c>
      <c r="AE105" s="11">
        <v>43344</v>
      </c>
      <c r="AF105">
        <f t="shared" si="11"/>
        <v>7.9741539530706992E-2</v>
      </c>
      <c r="AG105">
        <f t="shared" si="12"/>
        <v>1.8160784863157073E-2</v>
      </c>
      <c r="AH105">
        <f t="shared" si="13"/>
        <v>-8.3029476202092171E-3</v>
      </c>
      <c r="AI105">
        <f t="shared" si="14"/>
        <v>-4.8243016594402676E-3</v>
      </c>
      <c r="AJ105">
        <f t="shared" si="15"/>
        <v>2.1784988915412987E-2</v>
      </c>
      <c r="AK105">
        <f t="shared" si="16"/>
        <v>3.1190267674049685E-2</v>
      </c>
      <c r="AL105">
        <f t="shared" si="17"/>
        <v>-0.10123117305061555</v>
      </c>
      <c r="AM105">
        <f t="shared" si="18"/>
        <v>-4.271429885297115E-2</v>
      </c>
      <c r="AN105">
        <f t="shared" si="19"/>
        <v>-4.6283061794672876E-2</v>
      </c>
      <c r="AO105">
        <f t="shared" si="20"/>
        <v>7.0185291133781332E-3</v>
      </c>
    </row>
    <row r="106" spans="1:41">
      <c r="A106" s="11">
        <v>43344</v>
      </c>
      <c r="B106" s="1">
        <v>345.959991</v>
      </c>
      <c r="C106" s="1">
        <v>114.370003</v>
      </c>
      <c r="D106" s="1">
        <v>56.435001</v>
      </c>
      <c r="E106" s="1">
        <v>100.150002</v>
      </c>
      <c r="F106" s="1">
        <v>150.08999600000001</v>
      </c>
      <c r="G106" s="1">
        <v>167.28999300000001</v>
      </c>
      <c r="H106" s="1">
        <v>52.560001</v>
      </c>
      <c r="I106" s="1">
        <v>35.409999999999997</v>
      </c>
      <c r="J106" s="1">
        <v>46.57</v>
      </c>
      <c r="K106" s="2">
        <v>71.739998</v>
      </c>
      <c r="AE106" s="11">
        <v>43374</v>
      </c>
      <c r="AF106">
        <f t="shared" si="11"/>
        <v>-0.15062431019660882</v>
      </c>
      <c r="AG106">
        <f t="shared" si="12"/>
        <v>-6.6101292311761192E-2</v>
      </c>
      <c r="AH106">
        <f t="shared" si="13"/>
        <v>-3.0477557712810112E-2</v>
      </c>
      <c r="AI106">
        <f t="shared" si="14"/>
        <v>-0.2021917583186868</v>
      </c>
      <c r="AJ106">
        <f t="shared" si="15"/>
        <v>-8.1551004905083782E-2</v>
      </c>
      <c r="AK106">
        <f t="shared" si="16"/>
        <v>5.7445163501202261E-2</v>
      </c>
      <c r="AL106">
        <f t="shared" si="17"/>
        <v>1.2747317109069255E-2</v>
      </c>
      <c r="AM106">
        <f t="shared" si="18"/>
        <v>7.7096837051680508E-2</v>
      </c>
      <c r="AN106">
        <f t="shared" si="19"/>
        <v>-1.9540476701739397E-2</v>
      </c>
      <c r="AO106">
        <f t="shared" si="20"/>
        <v>-8.7538321369900279E-2</v>
      </c>
    </row>
    <row r="107" spans="1:41">
      <c r="A107" s="11">
        <v>43374</v>
      </c>
      <c r="B107" s="1">
        <v>293.85000600000001</v>
      </c>
      <c r="C107" s="1">
        <v>106.80999799999999</v>
      </c>
      <c r="D107" s="1">
        <v>54.715000000000003</v>
      </c>
      <c r="E107" s="1">
        <v>79.900497000000001</v>
      </c>
      <c r="F107" s="1">
        <v>137.85000600000001</v>
      </c>
      <c r="G107" s="1">
        <v>176.89999399999999</v>
      </c>
      <c r="H107" s="1">
        <v>53.23</v>
      </c>
      <c r="I107" s="1">
        <v>38.139999000000003</v>
      </c>
      <c r="J107" s="1">
        <v>45.66</v>
      </c>
      <c r="K107" s="2">
        <v>65.459998999999996</v>
      </c>
      <c r="AE107" s="11">
        <v>43405</v>
      </c>
      <c r="AF107">
        <f t="shared" si="11"/>
        <v>2.2392332365649217E-2</v>
      </c>
      <c r="AG107">
        <f t="shared" si="12"/>
        <v>3.8198680614150091E-2</v>
      </c>
      <c r="AH107">
        <f t="shared" si="13"/>
        <v>-0.18404459471808463</v>
      </c>
      <c r="AI107">
        <f t="shared" si="14"/>
        <v>5.7671756409725446E-2</v>
      </c>
      <c r="AJ107">
        <f t="shared" si="15"/>
        <v>2.8001456887858114E-2</v>
      </c>
      <c r="AK107">
        <f t="shared" si="16"/>
        <v>6.5630307483221351E-2</v>
      </c>
      <c r="AL107">
        <f t="shared" si="17"/>
        <v>1.9725699793349611E-2</v>
      </c>
      <c r="AM107">
        <f t="shared" si="18"/>
        <v>2.2810671809404083E-2</v>
      </c>
      <c r="AN107">
        <f t="shared" si="19"/>
        <v>-2.7814301357862323E-2</v>
      </c>
      <c r="AO107">
        <f t="shared" si="20"/>
        <v>-1.0235227776278954E-2</v>
      </c>
    </row>
    <row r="108" spans="1:41">
      <c r="A108" s="11">
        <v>43405</v>
      </c>
      <c r="B108" s="1">
        <v>300.42999300000002</v>
      </c>
      <c r="C108" s="1">
        <v>110.889999</v>
      </c>
      <c r="D108" s="1">
        <v>44.645000000000003</v>
      </c>
      <c r="E108" s="1">
        <v>84.508499</v>
      </c>
      <c r="F108" s="1">
        <v>141.71000699999999</v>
      </c>
      <c r="G108" s="1">
        <v>188.509995</v>
      </c>
      <c r="H108" s="1">
        <v>54.279998999999997</v>
      </c>
      <c r="I108" s="1">
        <v>39.009998000000003</v>
      </c>
      <c r="J108" s="1">
        <v>44.389999000000003</v>
      </c>
      <c r="K108" s="2">
        <v>64.790001000000004</v>
      </c>
      <c r="AE108" s="11">
        <v>43435</v>
      </c>
      <c r="AF108">
        <f t="shared" si="11"/>
        <v>-0.12844921578785257</v>
      </c>
      <c r="AG108">
        <f t="shared" si="12"/>
        <v>-8.4047245775518586E-2</v>
      </c>
      <c r="AH108">
        <f t="shared" si="13"/>
        <v>-0.11669837607794832</v>
      </c>
      <c r="AI108">
        <f t="shared" si="14"/>
        <v>-0.11134969986864879</v>
      </c>
      <c r="AJ108">
        <f t="shared" si="15"/>
        <v>-6.8943649124228734E-2</v>
      </c>
      <c r="AK108">
        <f t="shared" si="16"/>
        <v>-5.8033994430905372E-2</v>
      </c>
      <c r="AL108">
        <f t="shared" si="17"/>
        <v>-0.15106848104400292</v>
      </c>
      <c r="AM108">
        <f t="shared" si="18"/>
        <v>-0.12714686629822444</v>
      </c>
      <c r="AN108">
        <f t="shared" si="19"/>
        <v>-0.10678074131067231</v>
      </c>
      <c r="AO108">
        <f t="shared" si="20"/>
        <v>-0.19648093538384115</v>
      </c>
    </row>
    <row r="109" spans="1:41">
      <c r="A109" s="11">
        <v>43435</v>
      </c>
      <c r="B109" s="1">
        <v>261.83999599999999</v>
      </c>
      <c r="C109" s="1">
        <v>101.57</v>
      </c>
      <c r="D109" s="1">
        <v>39.435001</v>
      </c>
      <c r="E109" s="1">
        <v>75.098502999999994</v>
      </c>
      <c r="F109" s="1">
        <v>131.94000199999999</v>
      </c>
      <c r="G109" s="1">
        <v>177.570007</v>
      </c>
      <c r="H109" s="1">
        <v>46.080002</v>
      </c>
      <c r="I109" s="1">
        <v>34.049999</v>
      </c>
      <c r="J109" s="1">
        <v>39.650002000000001</v>
      </c>
      <c r="K109" s="2">
        <v>52.060001</v>
      </c>
      <c r="AE109" s="11">
        <v>43466</v>
      </c>
      <c r="AF109">
        <f t="shared" si="11"/>
        <v>0.10636268876203317</v>
      </c>
      <c r="AG109">
        <f t="shared" si="12"/>
        <v>2.8157920645860136E-2</v>
      </c>
      <c r="AH109">
        <f t="shared" si="13"/>
        <v>5.515404957134392E-2</v>
      </c>
      <c r="AI109">
        <f t="shared" si="14"/>
        <v>0.14431709777224205</v>
      </c>
      <c r="AJ109">
        <f t="shared" si="15"/>
        <v>2.3268098783263708E-2</v>
      </c>
      <c r="AK109">
        <f t="shared" si="16"/>
        <v>6.8141687914671295E-3</v>
      </c>
      <c r="AL109">
        <f t="shared" si="17"/>
        <v>6.1414884487201109E-2</v>
      </c>
      <c r="AM109">
        <f t="shared" si="18"/>
        <v>7.4008842114797149E-2</v>
      </c>
      <c r="AN109">
        <f t="shared" si="19"/>
        <v>6.6834725506445092E-2</v>
      </c>
      <c r="AO109">
        <f t="shared" si="20"/>
        <v>0.23818666465258032</v>
      </c>
    </row>
    <row r="110" spans="1:41">
      <c r="A110" s="11">
        <v>43466</v>
      </c>
      <c r="B110" s="1">
        <v>289.69000199999999</v>
      </c>
      <c r="C110" s="1">
        <v>104.43</v>
      </c>
      <c r="D110" s="1">
        <v>41.610000999999997</v>
      </c>
      <c r="E110" s="1">
        <v>85.936501000000007</v>
      </c>
      <c r="F110" s="1">
        <v>135.009995</v>
      </c>
      <c r="G110" s="1">
        <v>178.779999</v>
      </c>
      <c r="H110" s="1">
        <v>48.91</v>
      </c>
      <c r="I110" s="1">
        <v>36.57</v>
      </c>
      <c r="J110" s="1">
        <v>42.299999</v>
      </c>
      <c r="K110" s="2">
        <v>64.459998999999996</v>
      </c>
      <c r="AE110" s="11">
        <v>43497</v>
      </c>
      <c r="AF110">
        <f t="shared" si="11"/>
        <v>6.8072773875019768E-2</v>
      </c>
      <c r="AG110">
        <f t="shared" si="12"/>
        <v>7.2776012640045934E-2</v>
      </c>
      <c r="AH110">
        <f t="shared" si="13"/>
        <v>4.0314755099381101E-2</v>
      </c>
      <c r="AI110">
        <f t="shared" si="14"/>
        <v>-4.5905988190047521E-2</v>
      </c>
      <c r="AJ110">
        <f t="shared" si="15"/>
        <v>9.7103921824454445E-2</v>
      </c>
      <c r="AK110">
        <f t="shared" si="16"/>
        <v>2.8302925541464009E-2</v>
      </c>
      <c r="AL110">
        <f t="shared" si="17"/>
        <v>2.0036781844203773E-2</v>
      </c>
      <c r="AM110">
        <f t="shared" si="18"/>
        <v>5.7424063439978107E-2</v>
      </c>
      <c r="AN110">
        <f t="shared" si="19"/>
        <v>-7.5649883585104296E-3</v>
      </c>
      <c r="AO110">
        <f t="shared" si="20"/>
        <v>-7.446463038263457E-3</v>
      </c>
    </row>
    <row r="111" spans="1:41">
      <c r="A111" s="11">
        <v>43497</v>
      </c>
      <c r="B111" s="1">
        <v>309.41000400000001</v>
      </c>
      <c r="C111" s="1">
        <v>112.029999</v>
      </c>
      <c r="D111" s="1">
        <v>43.287497999999999</v>
      </c>
      <c r="E111" s="1">
        <v>81.991501</v>
      </c>
      <c r="F111" s="1">
        <v>148.11999499999999</v>
      </c>
      <c r="G111" s="1">
        <v>183.83999600000001</v>
      </c>
      <c r="H111" s="1">
        <v>49.889999000000003</v>
      </c>
      <c r="I111" s="1">
        <v>38.669998</v>
      </c>
      <c r="J111" s="1">
        <v>41.98</v>
      </c>
      <c r="K111" s="2">
        <v>63.98</v>
      </c>
      <c r="AE111" s="11">
        <v>43525</v>
      </c>
      <c r="AF111">
        <f t="shared" si="11"/>
        <v>-2.9895607383140718E-2</v>
      </c>
      <c r="AG111">
        <f t="shared" si="12"/>
        <v>5.2753753929784493E-2</v>
      </c>
      <c r="AH111">
        <f t="shared" si="13"/>
        <v>9.7025727844099477E-2</v>
      </c>
      <c r="AI111">
        <f t="shared" si="14"/>
        <v>8.5935699603791854E-2</v>
      </c>
      <c r="AJ111">
        <f t="shared" si="15"/>
        <v>5.4482900839957528E-2</v>
      </c>
      <c r="AK111">
        <f t="shared" si="16"/>
        <v>3.2963436313390576E-2</v>
      </c>
      <c r="AL111">
        <f t="shared" si="17"/>
        <v>-3.1469212897759384E-2</v>
      </c>
      <c r="AM111">
        <f t="shared" si="18"/>
        <v>3.3876443438140266E-2</v>
      </c>
      <c r="AN111">
        <f t="shared" si="19"/>
        <v>5.2406145783707352E-3</v>
      </c>
      <c r="AO111">
        <f t="shared" si="20"/>
        <v>-2.7508580806501929E-2</v>
      </c>
    </row>
    <row r="112" spans="1:41">
      <c r="A112" s="11">
        <v>43525</v>
      </c>
      <c r="B112" s="1">
        <v>300.16000400000001</v>
      </c>
      <c r="C112" s="1">
        <v>117.94000200000001</v>
      </c>
      <c r="D112" s="1">
        <v>47.487499</v>
      </c>
      <c r="E112" s="1">
        <v>89.037497999999999</v>
      </c>
      <c r="F112" s="1">
        <v>156.19000199999999</v>
      </c>
      <c r="G112" s="1">
        <v>189.89999399999999</v>
      </c>
      <c r="H112" s="1">
        <v>48.32</v>
      </c>
      <c r="I112" s="1">
        <v>39.979999999999997</v>
      </c>
      <c r="J112" s="1">
        <v>42.200001</v>
      </c>
      <c r="K112" s="2">
        <v>62.220001000000003</v>
      </c>
      <c r="AE112" s="11">
        <v>43556</v>
      </c>
      <c r="AF112">
        <f t="shared" si="11"/>
        <v>0.11050767110197666</v>
      </c>
      <c r="AG112">
        <f t="shared" si="12"/>
        <v>0.10734274873083349</v>
      </c>
      <c r="AH112">
        <f t="shared" si="13"/>
        <v>5.6435926431922585E-2</v>
      </c>
      <c r="AI112">
        <f t="shared" si="14"/>
        <v>8.1858746749599864E-2</v>
      </c>
      <c r="AJ112">
        <f t="shared" si="15"/>
        <v>5.2756200105561202E-2</v>
      </c>
      <c r="AK112">
        <f t="shared" si="16"/>
        <v>4.0389748511524499E-2</v>
      </c>
      <c r="AL112">
        <f t="shared" si="17"/>
        <v>1.8625827814568771E-3</v>
      </c>
      <c r="AM112">
        <f t="shared" si="18"/>
        <v>8.879437218609304E-2</v>
      </c>
      <c r="AN112">
        <f t="shared" si="19"/>
        <v>0.14336490181599759</v>
      </c>
      <c r="AO112">
        <f t="shared" si="20"/>
        <v>0.13629051532802117</v>
      </c>
    </row>
    <row r="113" spans="1:41">
      <c r="A113" s="11">
        <v>43556</v>
      </c>
      <c r="B113" s="1">
        <v>333.32998700000002</v>
      </c>
      <c r="C113" s="1">
        <v>130.60000600000001</v>
      </c>
      <c r="D113" s="1">
        <v>50.167499999999997</v>
      </c>
      <c r="E113" s="1">
        <v>96.325996000000004</v>
      </c>
      <c r="F113" s="1">
        <v>164.429993</v>
      </c>
      <c r="G113" s="1">
        <v>197.570007</v>
      </c>
      <c r="H113" s="1">
        <v>48.41</v>
      </c>
      <c r="I113" s="1">
        <v>43.529998999999997</v>
      </c>
      <c r="J113" s="1">
        <v>48.25</v>
      </c>
      <c r="K113" s="2">
        <v>70.699996999999996</v>
      </c>
      <c r="AE113" s="11">
        <v>43586</v>
      </c>
      <c r="AF113">
        <f>(B114-B113)/B113</f>
        <v>1.5630222911807753E-2</v>
      </c>
      <c r="AG113">
        <f t="shared" si="12"/>
        <v>-5.2986260965409149E-2</v>
      </c>
      <c r="AH113">
        <f t="shared" si="13"/>
        <v>-0.1275725918174116</v>
      </c>
      <c r="AI113">
        <f t="shared" si="14"/>
        <v>-7.8613191811689187E-2</v>
      </c>
      <c r="AJ113">
        <f t="shared" si="15"/>
        <v>-1.8852953426811789E-2</v>
      </c>
      <c r="AK113">
        <f t="shared" si="16"/>
        <v>3.5430327235853984E-3</v>
      </c>
      <c r="AL113">
        <f t="shared" si="17"/>
        <v>-8.3453852509811952E-2</v>
      </c>
      <c r="AM113">
        <f t="shared" si="18"/>
        <v>-5.8120814567443405E-2</v>
      </c>
      <c r="AN113">
        <f t="shared" si="19"/>
        <v>-0.15668395854922279</v>
      </c>
      <c r="AO113">
        <f t="shared" si="20"/>
        <v>-0.12093345633380997</v>
      </c>
    </row>
    <row r="114" spans="1:41">
      <c r="A114" s="11">
        <v>43586</v>
      </c>
      <c r="B114" s="1">
        <v>338.540009</v>
      </c>
      <c r="C114" s="1">
        <v>123.68</v>
      </c>
      <c r="D114" s="1">
        <v>43.767502</v>
      </c>
      <c r="E114" s="1">
        <v>88.753501999999997</v>
      </c>
      <c r="F114" s="1">
        <v>161.33000200000001</v>
      </c>
      <c r="G114" s="1">
        <v>198.270004</v>
      </c>
      <c r="H114" s="1">
        <v>44.369999</v>
      </c>
      <c r="I114" s="1">
        <v>41</v>
      </c>
      <c r="J114" s="1">
        <v>40.689999</v>
      </c>
      <c r="K114" s="2">
        <v>62.150002000000001</v>
      </c>
      <c r="AE114" s="11">
        <v>43617</v>
      </c>
      <c r="AF114">
        <f t="shared" ref="AF114:AF120" si="22">(B115-B114)/B114</f>
        <v>7.3846515435048624E-2</v>
      </c>
      <c r="AG114">
        <f t="shared" si="12"/>
        <v>8.3117779754204257E-2</v>
      </c>
      <c r="AH114">
        <f t="shared" si="13"/>
        <v>0.13051916922286305</v>
      </c>
      <c r="AI114">
        <f t="shared" si="14"/>
        <v>6.679174191909644E-2</v>
      </c>
      <c r="AJ114">
        <f t="shared" si="15"/>
        <v>7.5745371899270136E-2</v>
      </c>
      <c r="AK114">
        <f t="shared" si="16"/>
        <v>4.7359660112782295E-2</v>
      </c>
      <c r="AL114">
        <f t="shared" si="17"/>
        <v>6.6486388697011248E-2</v>
      </c>
      <c r="AM114">
        <f t="shared" si="18"/>
        <v>3.1219487804877964E-2</v>
      </c>
      <c r="AN114">
        <f t="shared" si="19"/>
        <v>7.6677367330483331E-2</v>
      </c>
      <c r="AO114">
        <f t="shared" si="20"/>
        <v>0.12678997178471535</v>
      </c>
    </row>
    <row r="115" spans="1:41">
      <c r="A115" s="11">
        <v>43617</v>
      </c>
      <c r="B115" s="1">
        <v>363.540009</v>
      </c>
      <c r="C115" s="1">
        <v>133.96000699999999</v>
      </c>
      <c r="D115" s="1">
        <v>49.48</v>
      </c>
      <c r="E115" s="1">
        <v>94.681503000000006</v>
      </c>
      <c r="F115" s="1">
        <v>173.550003</v>
      </c>
      <c r="G115" s="1">
        <v>207.66000399999999</v>
      </c>
      <c r="H115" s="1">
        <v>47.32</v>
      </c>
      <c r="I115" s="1">
        <v>42.279998999999997</v>
      </c>
      <c r="J115" s="1">
        <v>43.810001</v>
      </c>
      <c r="K115" s="2">
        <v>70.029999000000004</v>
      </c>
      <c r="AE115" s="11">
        <v>43647</v>
      </c>
      <c r="AF115">
        <f t="shared" si="22"/>
        <v>-3.7684875559322955E-3</v>
      </c>
      <c r="AG115">
        <f t="shared" si="12"/>
        <v>1.7243930123115103E-2</v>
      </c>
      <c r="AH115">
        <f t="shared" si="13"/>
        <v>7.6394462409054287E-2</v>
      </c>
      <c r="AI115">
        <f t="shared" si="14"/>
        <v>-1.417917922152123E-2</v>
      </c>
      <c r="AJ115">
        <f t="shared" si="15"/>
        <v>2.5641007911708282E-2</v>
      </c>
      <c r="AK115">
        <f t="shared" si="16"/>
        <v>1.4735610811218177E-2</v>
      </c>
      <c r="AL115">
        <f t="shared" si="17"/>
        <v>2.3034657650042187E-2</v>
      </c>
      <c r="AM115">
        <f t="shared" si="18"/>
        <v>2.1050118757098436E-2</v>
      </c>
      <c r="AN115">
        <f t="shared" si="19"/>
        <v>1.7119378746419112E-2</v>
      </c>
      <c r="AO115">
        <f t="shared" si="20"/>
        <v>1.6136013367642588E-2</v>
      </c>
    </row>
    <row r="116" spans="1:41">
      <c r="A116" s="11">
        <v>43647</v>
      </c>
      <c r="B116" s="1">
        <v>362.17001299999998</v>
      </c>
      <c r="C116" s="1">
        <v>136.270004</v>
      </c>
      <c r="D116" s="1">
        <v>53.259998000000003</v>
      </c>
      <c r="E116" s="1">
        <v>93.338997000000006</v>
      </c>
      <c r="F116" s="1">
        <v>178</v>
      </c>
      <c r="G116" s="1">
        <v>210.720001</v>
      </c>
      <c r="H116" s="1">
        <v>48.41</v>
      </c>
      <c r="I116" s="1">
        <v>43.169998</v>
      </c>
      <c r="J116" s="1">
        <v>44.560001</v>
      </c>
      <c r="K116" s="2">
        <v>71.160004000000001</v>
      </c>
      <c r="AE116" s="11">
        <v>43678</v>
      </c>
      <c r="AF116">
        <f t="shared" si="22"/>
        <v>6.0579206484441914E-2</v>
      </c>
      <c r="AG116">
        <f t="shared" si="12"/>
        <v>1.1667989677317475E-2</v>
      </c>
      <c r="AH116">
        <f t="shared" si="13"/>
        <v>-2.0183947434620694E-2</v>
      </c>
      <c r="AI116">
        <f t="shared" si="14"/>
        <v>-4.8473822790274984E-2</v>
      </c>
      <c r="AJ116">
        <f t="shared" si="15"/>
        <v>1.5842735955056201E-2</v>
      </c>
      <c r="AK116">
        <f t="shared" si="16"/>
        <v>3.4405846457831027E-2</v>
      </c>
      <c r="AL116">
        <f t="shared" si="17"/>
        <v>-3.8008675893410379E-2</v>
      </c>
      <c r="AM116">
        <f t="shared" si="18"/>
        <v>2.5249016689785426E-2</v>
      </c>
      <c r="AN116">
        <f t="shared" si="19"/>
        <v>-6.8895846748297934E-2</v>
      </c>
      <c r="AO116">
        <f t="shared" si="20"/>
        <v>-9.5699910303546382E-2</v>
      </c>
    </row>
    <row r="117" spans="1:41">
      <c r="A117" s="11">
        <v>43678</v>
      </c>
      <c r="B117" s="1">
        <v>384.10998499999999</v>
      </c>
      <c r="C117" s="1">
        <v>137.86000100000001</v>
      </c>
      <c r="D117" s="1">
        <v>52.185001</v>
      </c>
      <c r="E117" s="1">
        <v>88.814498999999998</v>
      </c>
      <c r="F117" s="1">
        <v>180.820007</v>
      </c>
      <c r="G117" s="1">
        <v>217.970001</v>
      </c>
      <c r="H117" s="1">
        <v>46.57</v>
      </c>
      <c r="I117" s="1">
        <v>44.259998000000003</v>
      </c>
      <c r="J117" s="1">
        <v>41.490001999999997</v>
      </c>
      <c r="K117" s="2">
        <v>64.349997999999999</v>
      </c>
      <c r="AE117" s="11">
        <v>43709</v>
      </c>
      <c r="AF117">
        <f t="shared" si="22"/>
        <v>1.5490388774975513E-2</v>
      </c>
      <c r="AG117">
        <f t="shared" si="12"/>
        <v>8.4868561693974779E-3</v>
      </c>
      <c r="AH117">
        <f t="shared" si="13"/>
        <v>7.2961558437068919E-2</v>
      </c>
      <c r="AI117">
        <f t="shared" si="14"/>
        <v>-2.2732740968341204E-2</v>
      </c>
      <c r="AJ117">
        <f t="shared" si="15"/>
        <v>-4.8722550928780799E-2</v>
      </c>
      <c r="AK117">
        <f t="shared" si="16"/>
        <v>-1.4956159035848269E-2</v>
      </c>
      <c r="AL117">
        <f t="shared" si="17"/>
        <v>8.3100687137642251E-2</v>
      </c>
      <c r="AM117">
        <f t="shared" si="18"/>
        <v>1.8526977791548865E-2</v>
      </c>
      <c r="AN117">
        <f t="shared" si="19"/>
        <v>2.8440490313786988E-2</v>
      </c>
      <c r="AO117">
        <f t="shared" si="20"/>
        <v>7.350433794885268E-2</v>
      </c>
    </row>
    <row r="118" spans="1:41">
      <c r="A118" s="11">
        <v>43709</v>
      </c>
      <c r="B118" s="1">
        <v>390.05999800000001</v>
      </c>
      <c r="C118" s="1">
        <v>139.029999</v>
      </c>
      <c r="D118" s="1">
        <v>55.9925</v>
      </c>
      <c r="E118" s="1">
        <v>86.795501999999999</v>
      </c>
      <c r="F118" s="1">
        <v>172.009995</v>
      </c>
      <c r="G118" s="1">
        <v>214.71000699999999</v>
      </c>
      <c r="H118" s="1">
        <v>50.439999</v>
      </c>
      <c r="I118" s="1">
        <v>45.080002</v>
      </c>
      <c r="J118" s="1">
        <v>42.669998</v>
      </c>
      <c r="K118" s="2">
        <v>69.080001999999993</v>
      </c>
      <c r="AE118" s="11">
        <v>43739</v>
      </c>
      <c r="AF118">
        <f t="shared" si="22"/>
        <v>-3.4302428007498435E-2</v>
      </c>
      <c r="AG118">
        <f t="shared" si="12"/>
        <v>3.1216255708956631E-2</v>
      </c>
      <c r="AH118">
        <f t="shared" si="13"/>
        <v>0.11068444881010851</v>
      </c>
      <c r="AI118">
        <f t="shared" si="14"/>
        <v>2.3474695727896122E-2</v>
      </c>
      <c r="AJ118">
        <f t="shared" si="15"/>
        <v>3.9823302128460657E-2</v>
      </c>
      <c r="AK118">
        <f t="shared" si="16"/>
        <v>-8.3880626951868126E-2</v>
      </c>
      <c r="AL118">
        <f t="shared" si="17"/>
        <v>2.3592427113251921E-2</v>
      </c>
      <c r="AM118">
        <f t="shared" si="18"/>
        <v>-5.767568510755613E-3</v>
      </c>
      <c r="AN118">
        <f t="shared" si="19"/>
        <v>7.9212588667100473E-2</v>
      </c>
      <c r="AO118">
        <f t="shared" si="20"/>
        <v>4.0243180653063731E-2</v>
      </c>
    </row>
    <row r="119" spans="1:41">
      <c r="A119" s="11">
        <v>43739</v>
      </c>
      <c r="B119" s="1">
        <v>376.67999300000002</v>
      </c>
      <c r="C119" s="1">
        <v>143.36999499999999</v>
      </c>
      <c r="D119" s="1">
        <v>62.189999</v>
      </c>
      <c r="E119" s="1">
        <v>88.832999999999998</v>
      </c>
      <c r="F119" s="1">
        <v>178.86000100000001</v>
      </c>
      <c r="G119" s="1">
        <v>196.699997</v>
      </c>
      <c r="H119" s="1">
        <v>51.630001</v>
      </c>
      <c r="I119" s="1">
        <v>44.82</v>
      </c>
      <c r="J119" s="1">
        <v>46.049999</v>
      </c>
      <c r="K119" s="2">
        <v>71.860000999999997</v>
      </c>
      <c r="AE119" s="11">
        <v>43770</v>
      </c>
      <c r="AF119">
        <f t="shared" si="22"/>
        <v>3.8096013238483703E-2</v>
      </c>
      <c r="AG119">
        <f t="shared" si="12"/>
        <v>5.5869500448821406E-2</v>
      </c>
      <c r="AH119">
        <f t="shared" si="13"/>
        <v>7.4328687479155608E-2</v>
      </c>
      <c r="AI119">
        <f t="shared" si="14"/>
        <v>1.3587304267558288E-2</v>
      </c>
      <c r="AJ119">
        <f t="shared" si="15"/>
        <v>3.1588918530756308E-2</v>
      </c>
      <c r="AK119">
        <f t="shared" si="16"/>
        <v>-1.1286227930140722E-2</v>
      </c>
      <c r="AL119">
        <f t="shared" si="17"/>
        <v>5.4813053364070309E-2</v>
      </c>
      <c r="AM119">
        <f t="shared" si="18"/>
        <v>-1.4948639000446221E-2</v>
      </c>
      <c r="AN119">
        <f t="shared" si="19"/>
        <v>7.4484279576205792E-2</v>
      </c>
      <c r="AO119">
        <f t="shared" si="20"/>
        <v>4.536601662446401E-2</v>
      </c>
    </row>
    <row r="120" spans="1:41" ht="14.65" thickBot="1">
      <c r="A120" s="11">
        <v>43770</v>
      </c>
      <c r="B120" s="1">
        <v>391.02999899999998</v>
      </c>
      <c r="C120" s="1">
        <v>151.38000500000001</v>
      </c>
      <c r="D120" s="1">
        <v>66.8125</v>
      </c>
      <c r="E120" s="1">
        <v>90.040001000000004</v>
      </c>
      <c r="F120" s="1">
        <v>184.509995</v>
      </c>
      <c r="G120" s="1">
        <v>194.479996</v>
      </c>
      <c r="H120" s="1">
        <v>54.459999000000003</v>
      </c>
      <c r="I120" s="1">
        <v>44.150002000000001</v>
      </c>
      <c r="J120" s="1">
        <v>49.48</v>
      </c>
      <c r="K120" s="2">
        <v>75.120002999999997</v>
      </c>
      <c r="AE120" s="12">
        <v>43800</v>
      </c>
      <c r="AF120">
        <f t="shared" si="22"/>
        <v>-4.219609759403632E-3</v>
      </c>
      <c r="AG120">
        <f t="shared" si="12"/>
        <v>4.1749186096274635E-2</v>
      </c>
      <c r="AH120">
        <f t="shared" si="13"/>
        <v>9.8783880261927026E-2</v>
      </c>
      <c r="AI120">
        <f t="shared" si="14"/>
        <v>2.6121690069727976E-2</v>
      </c>
      <c r="AJ120">
        <f t="shared" si="15"/>
        <v>1.8372982992059528E-2</v>
      </c>
      <c r="AK120">
        <f t="shared" si="16"/>
        <v>1.609422595833461E-2</v>
      </c>
      <c r="AL120">
        <f t="shared" si="17"/>
        <v>-1.2118986634575658E-2</v>
      </c>
      <c r="AM120">
        <f t="shared" si="18"/>
        <v>1.8573022941199478E-2</v>
      </c>
      <c r="AN120">
        <f t="shared" si="19"/>
        <v>3.31446847210995E-2</v>
      </c>
      <c r="AO120">
        <f t="shared" si="20"/>
        <v>6.3498346771897848E-2</v>
      </c>
    </row>
    <row r="121" spans="1:41" ht="14.65" thickBot="1">
      <c r="A121" s="12">
        <v>43800</v>
      </c>
      <c r="B121" s="3">
        <v>389.38000499999998</v>
      </c>
      <c r="C121" s="3">
        <v>157.699997</v>
      </c>
      <c r="D121" s="3">
        <v>73.412497999999999</v>
      </c>
      <c r="E121" s="3">
        <v>92.391998000000001</v>
      </c>
      <c r="F121" s="3">
        <v>187.89999399999999</v>
      </c>
      <c r="G121" s="3">
        <v>197.61000100000001</v>
      </c>
      <c r="H121" s="3">
        <v>53.799999</v>
      </c>
      <c r="I121" s="3">
        <v>44.970001000000003</v>
      </c>
      <c r="J121" s="3">
        <v>51.119999</v>
      </c>
      <c r="K121" s="4">
        <v>79.889999000000003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459D-145F-403E-BF5C-8CC873F8DB76}">
  <dimension ref="D3:Z80"/>
  <sheetViews>
    <sheetView zoomScale="70" zoomScaleNormal="70" workbookViewId="0">
      <selection activeCell="R66" sqref="R66"/>
    </sheetView>
  </sheetViews>
  <sheetFormatPr defaultRowHeight="14.25"/>
  <cols>
    <col min="4" max="4" width="12.53125" customWidth="1"/>
  </cols>
  <sheetData>
    <row r="3" spans="4:26">
      <c r="D3" s="17">
        <v>40210</v>
      </c>
      <c r="E3">
        <v>4.3478329715982089E-2</v>
      </c>
      <c r="F3">
        <v>1.7388218594748119E-2</v>
      </c>
      <c r="G3">
        <v>6.5396165140220175E-2</v>
      </c>
      <c r="H3">
        <v>-5.5896658958615779E-2</v>
      </c>
      <c r="I3">
        <v>3.9619651347068144E-2</v>
      </c>
      <c r="J3">
        <v>2.2745442896043563E-2</v>
      </c>
      <c r="K3">
        <v>-3.8339781920506501E-2</v>
      </c>
      <c r="L3">
        <v>3.8534428300694958E-2</v>
      </c>
      <c r="M3">
        <v>5.2277779974690859E-2</v>
      </c>
      <c r="N3">
        <v>2.409635469589292E-2</v>
      </c>
      <c r="Q3" s="13">
        <v>-2.8321409946711732E-2</v>
      </c>
      <c r="R3" s="13">
        <v>-7.0295602018744319E-3</v>
      </c>
      <c r="S3" s="13">
        <v>-7.5242330410703731E-2</v>
      </c>
      <c r="T3" s="13">
        <v>-0.13151543189071771</v>
      </c>
      <c r="U3" s="13">
        <v>-3.945847687459153E-2</v>
      </c>
      <c r="V3" s="13">
        <v>4.7739969931775608E-2</v>
      </c>
      <c r="W3" s="13">
        <v>-7.5974998602373098E-2</v>
      </c>
      <c r="X3" s="13">
        <v>-1.2759170653907475E-2</v>
      </c>
      <c r="Y3" s="13">
        <v>-0.18641937083996762</v>
      </c>
      <c r="Z3" s="13">
        <v>-0.17719802898550724</v>
      </c>
    </row>
    <row r="4" spans="4:26">
      <c r="D4" s="17">
        <v>40238</v>
      </c>
      <c r="E4">
        <v>7.0216034716665723E-2</v>
      </c>
      <c r="F4">
        <v>2.1625427275898095E-2</v>
      </c>
      <c r="G4">
        <v>0.14847033815795779</v>
      </c>
      <c r="H4">
        <v>0.1467060810810811</v>
      </c>
      <c r="I4">
        <v>6.7424953095684803E-2</v>
      </c>
      <c r="J4">
        <v>4.4949147844922363E-2</v>
      </c>
      <c r="K4">
        <v>0.13825899780541326</v>
      </c>
      <c r="L4">
        <v>0.14537712895377108</v>
      </c>
      <c r="M4">
        <v>3.9389673527324358E-2</v>
      </c>
      <c r="N4">
        <v>0.19117647058823528</v>
      </c>
      <c r="Q4" s="13">
        <v>2.2701388625592463E-2</v>
      </c>
      <c r="R4" s="13">
        <v>-7.6420384824832155E-2</v>
      </c>
      <c r="S4" s="13">
        <v>-6.6775429084669109E-3</v>
      </c>
      <c r="T4" s="13">
        <v>-5.8739386712095443E-2</v>
      </c>
      <c r="U4" s="13">
        <v>-2.8191690916678464E-2</v>
      </c>
      <c r="V4" s="13">
        <v>-5.3239594871866143E-2</v>
      </c>
      <c r="W4" s="13">
        <v>-6.5896914194704309E-2</v>
      </c>
      <c r="X4" s="13">
        <v>3.6259199425596772E-2</v>
      </c>
      <c r="Y4" s="13">
        <v>-4.5594978577858568E-2</v>
      </c>
      <c r="Z4" s="13">
        <v>-8.7599901944579547E-2</v>
      </c>
    </row>
    <row r="5" spans="4:26">
      <c r="D5" s="17">
        <v>40269</v>
      </c>
      <c r="E5">
        <v>2.0067267242642871E-2</v>
      </c>
      <c r="F5">
        <v>4.2676680004210307E-2</v>
      </c>
      <c r="G5">
        <v>0.11102131252802243</v>
      </c>
      <c r="H5">
        <v>9.7959784930397656E-3</v>
      </c>
      <c r="I5">
        <v>-8.7882676040866442E-3</v>
      </c>
      <c r="J5">
        <v>5.8003521312896912E-2</v>
      </c>
      <c r="K5">
        <v>6.3946013369343996E-2</v>
      </c>
      <c r="L5">
        <v>4.9920339883165236E-2</v>
      </c>
      <c r="M5">
        <v>3.1751381640444505E-2</v>
      </c>
      <c r="N5">
        <v>7.9012370370370372E-2</v>
      </c>
      <c r="Q5" s="13">
        <v>2.6460944368258958E-2</v>
      </c>
      <c r="R5" s="13">
        <v>8.5495261684448418E-2</v>
      </c>
      <c r="S5" s="13">
        <v>0.12721058528449336</v>
      </c>
      <c r="T5" s="13">
        <v>7.4422648028040578E-2</v>
      </c>
      <c r="U5" s="13">
        <v>5.6499572544544352E-2</v>
      </c>
      <c r="V5" s="13">
        <v>7.2446436172942455E-2</v>
      </c>
      <c r="W5" s="13">
        <v>3.0690602331227664E-2</v>
      </c>
      <c r="X5" s="13">
        <v>5.80287891910619E-2</v>
      </c>
      <c r="Y5" s="13">
        <v>1.2550566293499391E-2</v>
      </c>
      <c r="Z5" s="13">
        <v>7.4646129968912761E-2</v>
      </c>
    </row>
    <row r="6" spans="4:26">
      <c r="D6" s="17">
        <v>40299</v>
      </c>
      <c r="E6">
        <v>-5.8546366574936538E-2</v>
      </c>
      <c r="F6">
        <v>-0.15520634724275223</v>
      </c>
      <c r="G6">
        <v>-1.612469238768708E-2</v>
      </c>
      <c r="H6">
        <v>-8.4901531728665311E-2</v>
      </c>
      <c r="I6">
        <v>-0.19694118599396274</v>
      </c>
      <c r="J6">
        <v>-5.2698586354927718E-2</v>
      </c>
      <c r="K6">
        <v>-0.13349440853233435</v>
      </c>
      <c r="L6">
        <v>-8.4977238239757197E-2</v>
      </c>
      <c r="M6">
        <v>-0.10291191604605945</v>
      </c>
      <c r="N6">
        <v>-9.3821576800421608E-2</v>
      </c>
      <c r="Q6" s="13">
        <v>4.9119661399548584E-2</v>
      </c>
      <c r="R6" s="13">
        <v>-9.704872351982613E-2</v>
      </c>
      <c r="S6" s="13">
        <v>-0.13992109881350945</v>
      </c>
      <c r="T6" s="13">
        <v>0.11109430331831763</v>
      </c>
      <c r="U6" s="13">
        <v>9.9371727273599025E-3</v>
      </c>
      <c r="V6" s="13">
        <v>6.444923615531453E-3</v>
      </c>
      <c r="W6" s="13">
        <v>3.3498737934269274E-2</v>
      </c>
      <c r="X6" s="13">
        <v>-5.2390960956418646E-3</v>
      </c>
      <c r="Y6" s="13">
        <v>8.1967173130747681E-2</v>
      </c>
      <c r="Z6" s="13">
        <v>0.10850297005988016</v>
      </c>
    </row>
    <row r="7" spans="4:26">
      <c r="D7" s="17">
        <v>40330</v>
      </c>
      <c r="E7">
        <v>-6.7817794489934871E-2</v>
      </c>
      <c r="F7">
        <v>-0.10813950031548444</v>
      </c>
      <c r="G7">
        <v>-2.082690685683879E-2</v>
      </c>
      <c r="H7">
        <v>-0.12912482065997125</v>
      </c>
      <c r="I7">
        <v>-2.3599227159812226E-2</v>
      </c>
      <c r="J7">
        <v>-1.4954388442303495E-2</v>
      </c>
      <c r="K7">
        <v>-0.10770306351679798</v>
      </c>
      <c r="L7">
        <v>-3.9800995024875559E-2</v>
      </c>
      <c r="M7">
        <v>-0.14385842331765317</v>
      </c>
      <c r="N7">
        <v>-5.050505305581076E-2</v>
      </c>
      <c r="Q7" s="13">
        <v>1.6567651765047462E-2</v>
      </c>
      <c r="R7" s="13">
        <v>6.2763205589797588E-2</v>
      </c>
      <c r="S7" s="13">
        <v>6.5287009399914997E-2</v>
      </c>
      <c r="T7" s="13">
        <v>9.5817098500583592E-2</v>
      </c>
      <c r="U7" s="13">
        <v>2.2009373951563372E-2</v>
      </c>
      <c r="V7" s="13">
        <v>-3.5022531979168874E-2</v>
      </c>
      <c r="W7" s="13">
        <v>1.4805942376950912E-2</v>
      </c>
      <c r="X7" s="13">
        <v>4.1803852593938436E-2</v>
      </c>
      <c r="Y7" s="13">
        <v>1.1456097984334635E-2</v>
      </c>
      <c r="Z7" s="13">
        <v>6.2662274474120832E-3</v>
      </c>
    </row>
    <row r="8" spans="4:26">
      <c r="D8" s="17">
        <v>40360</v>
      </c>
      <c r="E8">
        <v>8.724859060402693E-3</v>
      </c>
      <c r="F8">
        <v>0.12168617992177312</v>
      </c>
      <c r="G8">
        <v>2.2740858672630947E-2</v>
      </c>
      <c r="H8">
        <v>7.8985905180303823E-2</v>
      </c>
      <c r="I8">
        <v>3.6749116607773774E-2</v>
      </c>
      <c r="J8">
        <v>5.8600270596617397E-2</v>
      </c>
      <c r="K8">
        <v>8.3203124999999961E-2</v>
      </c>
      <c r="L8">
        <v>0.12089810017271144</v>
      </c>
      <c r="M8">
        <v>0.16286088594833625</v>
      </c>
      <c r="N8">
        <v>9.0425589916254795E-2</v>
      </c>
      <c r="Q8" s="13">
        <v>5.0543970715725674E-2</v>
      </c>
      <c r="R8" s="13">
        <v>-3.4528339622641513E-2</v>
      </c>
      <c r="S8" s="13">
        <v>-4.265972361305833E-2</v>
      </c>
      <c r="T8" s="13">
        <v>-9.9199490861799824E-3</v>
      </c>
      <c r="U8" s="13">
        <v>-6.0425688866843449E-2</v>
      </c>
      <c r="V8" s="13">
        <v>-1.4091447060321874E-2</v>
      </c>
      <c r="W8" s="13">
        <v>-6.6837518398313964E-2</v>
      </c>
      <c r="X8" s="13">
        <v>2.9857851500790046E-2</v>
      </c>
      <c r="Y8" s="13">
        <v>-5.078556628478012E-2</v>
      </c>
      <c r="Z8" s="13">
        <v>-8.9757375993128566E-2</v>
      </c>
    </row>
    <row r="9" spans="4:26">
      <c r="D9" s="17">
        <v>40391</v>
      </c>
      <c r="E9">
        <v>-7.4916897540468416E-2</v>
      </c>
      <c r="F9">
        <v>-9.0662537414278849E-2</v>
      </c>
      <c r="G9">
        <v>-5.5004843537414971E-2</v>
      </c>
      <c r="H9">
        <v>5.8868436678259466E-2</v>
      </c>
      <c r="I9">
        <v>-5.957731424676211E-2</v>
      </c>
      <c r="J9">
        <v>4.7755555094411754E-2</v>
      </c>
      <c r="K9">
        <v>-0.15073930760908766</v>
      </c>
      <c r="L9">
        <v>-0.1217257318952233</v>
      </c>
      <c r="M9">
        <v>-8.5216709892552797E-2</v>
      </c>
      <c r="N9">
        <v>-9.5122000000000012E-2</v>
      </c>
      <c r="Q9" s="13">
        <v>1.8374493438969231E-2</v>
      </c>
      <c r="R9" s="13">
        <v>0.10768032470902188</v>
      </c>
      <c r="S9" s="13">
        <v>9.0062761506276151E-2</v>
      </c>
      <c r="T9" s="13">
        <v>6.0353263483595439E-2</v>
      </c>
      <c r="U9" s="13">
        <v>5.231232445226703E-2</v>
      </c>
      <c r="V9" s="13">
        <v>-2.2353283109632135E-2</v>
      </c>
      <c r="W9" s="13">
        <v>1.3522057320006095E-2</v>
      </c>
      <c r="X9" s="13">
        <v>3.1599906991872664E-2</v>
      </c>
      <c r="Y9" s="13">
        <v>0.10585065434949961</v>
      </c>
      <c r="Z9" s="13">
        <v>3.3498514590670235E-2</v>
      </c>
    </row>
    <row r="10" spans="4:26">
      <c r="D10" s="17">
        <v>40422</v>
      </c>
      <c r="E10">
        <v>2.5316485557385741E-2</v>
      </c>
      <c r="F10">
        <v>4.3459780292278538E-2</v>
      </c>
      <c r="G10">
        <v>0.16721516796026054</v>
      </c>
      <c r="H10">
        <v>0.25819113995033238</v>
      </c>
      <c r="I10">
        <v>7.6543921336971826E-2</v>
      </c>
      <c r="J10">
        <v>1.9846756634184511E-2</v>
      </c>
      <c r="K10">
        <v>6.6666754423216693E-2</v>
      </c>
      <c r="L10">
        <v>5.7309941520467651E-2</v>
      </c>
      <c r="M10">
        <v>-4.0506276204683181E-4</v>
      </c>
      <c r="N10">
        <v>5.3908358701259228E-2</v>
      </c>
      <c r="Q10" s="13">
        <v>-3.861826911911162E-2</v>
      </c>
      <c r="R10" s="13">
        <v>1.376145024700077E-2</v>
      </c>
      <c r="S10" s="13">
        <v>1.8136455234622404E-2</v>
      </c>
      <c r="T10" s="13">
        <v>1.363983150669241E-2</v>
      </c>
      <c r="U10" s="13">
        <v>3.6515040236449407E-2</v>
      </c>
      <c r="V10" s="13">
        <v>-1.691455984845627E-2</v>
      </c>
      <c r="W10" s="13">
        <v>5.8995162414109521E-2</v>
      </c>
      <c r="X10" s="13">
        <v>-2.9591048327137544E-2</v>
      </c>
      <c r="Y10" s="13">
        <v>0.11590675252349458</v>
      </c>
      <c r="Z10" s="13">
        <v>8.9705567457074406E-2</v>
      </c>
    </row>
    <row r="11" spans="4:26">
      <c r="D11" s="17">
        <v>40452</v>
      </c>
      <c r="E11">
        <v>1.4031986728843901E-4</v>
      </c>
      <c r="F11">
        <v>8.9015924867292914E-2</v>
      </c>
      <c r="G11">
        <v>6.0722450295438171E-2</v>
      </c>
      <c r="H11">
        <v>5.2018336941296331E-2</v>
      </c>
      <c r="I11">
        <v>5.2518176540900886E-2</v>
      </c>
      <c r="J11">
        <v>4.375244816125496E-2</v>
      </c>
      <c r="K11">
        <v>3.7420301058109146E-2</v>
      </c>
      <c r="L11">
        <v>0.1410398230088496</v>
      </c>
      <c r="M11">
        <v>7.6985818476498682E-3</v>
      </c>
      <c r="N11">
        <v>6.6496243810549582E-2</v>
      </c>
      <c r="Q11" s="13">
        <v>-1.3376136916589962E-2</v>
      </c>
      <c r="R11" s="13">
        <v>2.4364601885913011E-3</v>
      </c>
      <c r="S11" s="13">
        <v>6.5504278982092434E-2</v>
      </c>
      <c r="T11" s="13">
        <v>8.8603177492329391E-2</v>
      </c>
      <c r="U11" s="13">
        <v>2.224962862176438E-2</v>
      </c>
      <c r="V11" s="13">
        <v>-2.5938352898552883E-3</v>
      </c>
      <c r="W11" s="13">
        <v>-0.12834645921941856</v>
      </c>
      <c r="X11" s="13">
        <v>1.6549095416822073E-2</v>
      </c>
      <c r="Y11" s="13">
        <v>0</v>
      </c>
      <c r="Z11" s="13">
        <v>-1.0682906967620155E-2</v>
      </c>
    </row>
    <row r="12" spans="4:26">
      <c r="D12" s="17">
        <v>40483</v>
      </c>
      <c r="E12">
        <v>-4.5588440937179953E-2</v>
      </c>
      <c r="F12">
        <v>-5.2868391451068621E-2</v>
      </c>
      <c r="G12">
        <v>3.3789593094834487E-2</v>
      </c>
      <c r="H12">
        <v>6.1550565877867183E-2</v>
      </c>
      <c r="I12">
        <v>-5.514334415847786E-2</v>
      </c>
      <c r="J12">
        <v>6.8150446244713133E-3</v>
      </c>
      <c r="K12">
        <v>4.4128934924364295E-2</v>
      </c>
      <c r="L12">
        <v>-2.8599127484246239E-2</v>
      </c>
      <c r="M12">
        <v>-1.6485805529320191E-2</v>
      </c>
      <c r="N12">
        <v>7.1942204509779194E-3</v>
      </c>
      <c r="Q12" s="13">
        <v>2.7782429385189329E-2</v>
      </c>
      <c r="R12" s="13">
        <v>4.0277779176311784E-2</v>
      </c>
      <c r="S12" s="13">
        <v>4.3343297891436164E-3</v>
      </c>
      <c r="T12" s="13">
        <v>-5.6717343475717739E-2</v>
      </c>
      <c r="U12" s="13">
        <v>-2.2974003251777161E-3</v>
      </c>
      <c r="V12" s="13">
        <v>-2.4185167959559949E-2</v>
      </c>
      <c r="W12" s="13">
        <v>3.9069535661010443E-2</v>
      </c>
      <c r="X12" s="13">
        <v>-6.8133799706590267E-2</v>
      </c>
      <c r="Y12" s="13">
        <v>4.7099156359976427E-2</v>
      </c>
      <c r="Z12" s="13">
        <v>4.06521702307856E-2</v>
      </c>
    </row>
    <row r="13" spans="4:26">
      <c r="D13" s="17">
        <v>40513</v>
      </c>
      <c r="E13">
        <v>2.7483876727162258E-2</v>
      </c>
      <c r="F13">
        <v>0.10490894695170223</v>
      </c>
      <c r="G13">
        <v>3.6670416197975148E-2</v>
      </c>
      <c r="H13">
        <v>2.6225769669327301E-2</v>
      </c>
      <c r="I13">
        <v>-4.6987190250507641E-2</v>
      </c>
      <c r="J13">
        <v>-1.9667955823705442E-2</v>
      </c>
      <c r="K13">
        <v>0.13891955674088774</v>
      </c>
      <c r="L13">
        <v>9.6307385229540909E-2</v>
      </c>
      <c r="M13">
        <v>0.11242845921620848</v>
      </c>
      <c r="N13">
        <v>0.12619045238095236</v>
      </c>
      <c r="Q13" s="13">
        <v>7.6588986999979916E-2</v>
      </c>
      <c r="R13" s="13">
        <v>5.6742324991399936E-3</v>
      </c>
      <c r="S13" s="13">
        <v>-2.6598590805002643E-2</v>
      </c>
      <c r="T13" s="13">
        <v>-4.9694891248768198E-2</v>
      </c>
      <c r="U13" s="13">
        <v>-6.290148920369687E-2</v>
      </c>
      <c r="V13" s="13">
        <v>5.9518495158568101E-2</v>
      </c>
      <c r="W13" s="13">
        <v>0.15018474897564646</v>
      </c>
      <c r="X13" s="13">
        <v>0.12439343254610158</v>
      </c>
      <c r="Y13" s="13">
        <v>0.23205245755138507</v>
      </c>
      <c r="Z13" s="13">
        <v>0.14730410387368859</v>
      </c>
    </row>
    <row r="14" spans="4:26">
      <c r="D14" s="17">
        <v>40544</v>
      </c>
      <c r="E14">
        <v>0.13860668639069165</v>
      </c>
      <c r="F14">
        <v>-6.4493013256897071E-3</v>
      </c>
      <c r="G14">
        <v>5.1959288194444425E-2</v>
      </c>
      <c r="H14">
        <v>-5.7555555555555631E-2</v>
      </c>
      <c r="I14">
        <v>-7.5304920449272431E-3</v>
      </c>
      <c r="J14">
        <v>-4.0255392385216367E-2</v>
      </c>
      <c r="K14">
        <v>4.6143852855759962E-2</v>
      </c>
      <c r="L14">
        <v>3.5502958579881713E-2</v>
      </c>
      <c r="M14">
        <v>8.0485155475382375E-2</v>
      </c>
      <c r="N14">
        <v>1.9027526829334618E-2</v>
      </c>
      <c r="Q14" s="13">
        <v>-5.7719125353440176E-2</v>
      </c>
      <c r="R14" s="13">
        <v>3.1198159017529339E-2</v>
      </c>
      <c r="S14" s="13">
        <v>4.7955159173186969E-2</v>
      </c>
      <c r="T14" s="13">
        <v>-9.3262453868403201E-4</v>
      </c>
      <c r="U14" s="13">
        <v>9.0532462493534728E-3</v>
      </c>
      <c r="V14" s="13">
        <v>2.054166229248746E-2</v>
      </c>
      <c r="W14" s="13">
        <v>4.1383278207984764E-2</v>
      </c>
      <c r="X14" s="13">
        <v>-6.6177238780686385E-3</v>
      </c>
      <c r="Y14" s="13">
        <v>2.1518350543560265E-2</v>
      </c>
      <c r="Z14" s="13">
        <v>5.3910286467641122E-2</v>
      </c>
    </row>
    <row r="15" spans="4:26">
      <c r="D15" s="17">
        <v>40575</v>
      </c>
      <c r="E15">
        <v>-5.5275629529538267E-3</v>
      </c>
      <c r="F15">
        <v>-4.1471330688784787E-2</v>
      </c>
      <c r="G15">
        <v>4.0934859398851553E-2</v>
      </c>
      <c r="H15">
        <v>2.1516151850978663E-2</v>
      </c>
      <c r="I15">
        <v>4.5812512526843339E-2</v>
      </c>
      <c r="J15">
        <v>2.7283861199507566E-2</v>
      </c>
      <c r="K15">
        <v>-4.9352254741038722E-3</v>
      </c>
      <c r="L15">
        <v>0.13230769230769238</v>
      </c>
      <c r="M15">
        <v>9.5238095238095628E-3</v>
      </c>
      <c r="N15">
        <v>-2.9045684044695364E-2</v>
      </c>
      <c r="Q15" s="13">
        <v>-5.7719125353440176E-2</v>
      </c>
      <c r="R15" s="13">
        <v>3.1198159017529339E-2</v>
      </c>
      <c r="S15" s="13">
        <v>4.7955159173186969E-2</v>
      </c>
      <c r="T15" s="13">
        <v>-9.3262453868403201E-4</v>
      </c>
      <c r="U15" s="13">
        <v>9.0532462493534728E-3</v>
      </c>
      <c r="V15" s="13">
        <v>2.054166229248746E-2</v>
      </c>
      <c r="W15" s="13">
        <v>4.1383278207984764E-2</v>
      </c>
      <c r="X15" s="13">
        <v>-6.6177238780686385E-3</v>
      </c>
      <c r="Y15" s="13">
        <v>2.1518350543560265E-2</v>
      </c>
      <c r="Z15" s="13">
        <v>5.3910286467641122E-2</v>
      </c>
    </row>
    <row r="16" spans="4:26">
      <c r="D16" s="17">
        <v>40603</v>
      </c>
      <c r="E16">
        <v>1.5664450951771047E-2</v>
      </c>
      <c r="F16">
        <v>-4.4770541760722302E-2</v>
      </c>
      <c r="G16">
        <v>-1.3306520049754854E-2</v>
      </c>
      <c r="H16">
        <v>3.9471406313116797E-2</v>
      </c>
      <c r="I16">
        <v>7.8028743160642837E-3</v>
      </c>
      <c r="J16">
        <v>5.4174947145876383E-3</v>
      </c>
      <c r="K16">
        <v>-1.7048947120207606E-2</v>
      </c>
      <c r="L16">
        <v>-4.037267080745352E-2</v>
      </c>
      <c r="M16">
        <v>-7.951482479784365E-2</v>
      </c>
      <c r="N16">
        <v>-5.5555514007596438E-2</v>
      </c>
      <c r="P16" s="17"/>
      <c r="Q16" s="15" t="s">
        <v>0</v>
      </c>
      <c r="R16" s="15" t="s">
        <v>2</v>
      </c>
      <c r="S16" s="15" t="s">
        <v>3</v>
      </c>
      <c r="T16" s="15" t="s">
        <v>4</v>
      </c>
      <c r="U16" s="15" t="s">
        <v>5</v>
      </c>
      <c r="V16" s="15" t="s">
        <v>6</v>
      </c>
      <c r="W16" s="15" t="s">
        <v>7</v>
      </c>
      <c r="X16" s="15" t="s">
        <v>8</v>
      </c>
      <c r="Y16" s="15" t="s">
        <v>9</v>
      </c>
      <c r="Z16" s="15" t="s">
        <v>10</v>
      </c>
    </row>
    <row r="17" spans="4:26">
      <c r="D17" s="17">
        <v>40634</v>
      </c>
      <c r="E17">
        <v>-1.4303507106877941E-2</v>
      </c>
      <c r="F17">
        <v>2.0874400191981189E-2</v>
      </c>
      <c r="G17">
        <v>4.6483485776971072E-3</v>
      </c>
      <c r="H17">
        <v>8.7048242935657452E-2</v>
      </c>
      <c r="I17">
        <v>6.1124691055436511E-2</v>
      </c>
      <c r="J17">
        <v>2.9176003636535792E-2</v>
      </c>
      <c r="K17">
        <v>-8.1993001639640531E-2</v>
      </c>
      <c r="L17">
        <v>6.0275080906148949E-2</v>
      </c>
      <c r="M17">
        <v>-4.2825768667642816E-2</v>
      </c>
      <c r="N17">
        <v>3.8461560215801813E-2</v>
      </c>
      <c r="P17" s="15" t="s">
        <v>28</v>
      </c>
      <c r="Q17" s="19">
        <f>AVERAGE(Q3:Q15)</f>
        <v>7.1065738468475371E-3</v>
      </c>
      <c r="R17" s="19">
        <f t="shared" ref="R17:Z17" si="0">AVERAGE(R3:R15)</f>
        <v>1.2727540304630476E-2</v>
      </c>
      <c r="S17" s="19">
        <f t="shared" si="0"/>
        <v>1.3488188614782756E-2</v>
      </c>
      <c r="T17" s="19">
        <f t="shared" si="0"/>
        <v>1.0421390064516301E-2</v>
      </c>
      <c r="U17" s="19">
        <f t="shared" si="0"/>
        <v>1.8734506804359505E-3</v>
      </c>
      <c r="V17" s="19">
        <f t="shared" si="0"/>
        <v>4.5255945649947697E-3</v>
      </c>
      <c r="W17" s="19">
        <f t="shared" si="0"/>
        <v>6.6521117703369232E-3</v>
      </c>
      <c r="X17" s="19">
        <f t="shared" si="0"/>
        <v>1.6117966548213E-2</v>
      </c>
      <c r="Y17" s="19">
        <f t="shared" si="0"/>
        <v>2.8239972582880895E-2</v>
      </c>
      <c r="Z17" s="19">
        <f t="shared" si="0"/>
        <v>1.8704464820990044E-2</v>
      </c>
    </row>
    <row r="18" spans="4:26">
      <c r="D18" s="17">
        <v>40664</v>
      </c>
      <c r="E18">
        <v>-1.7034675078864345E-2</v>
      </c>
      <c r="F18">
        <v>-3.5108024691358028E-2</v>
      </c>
      <c r="G18">
        <v>-6.5690000106360738E-3</v>
      </c>
      <c r="H18">
        <v>4.4941524947653836E-3</v>
      </c>
      <c r="I18">
        <v>3.763430426859686E-2</v>
      </c>
      <c r="J18">
        <v>4.1246368056349729E-2</v>
      </c>
      <c r="K18">
        <v>-2.5420816715190149E-2</v>
      </c>
      <c r="L18">
        <v>-3.7008775276612074E-2</v>
      </c>
      <c r="M18">
        <v>-7.609942638623321E-2</v>
      </c>
      <c r="N18">
        <v>-0.10348583427076975</v>
      </c>
      <c r="P18" s="15" t="s">
        <v>30</v>
      </c>
      <c r="Q18" s="19">
        <f>SQRT(Q19)</f>
        <v>4.2731388657930996E-2</v>
      </c>
      <c r="R18" s="19">
        <f t="shared" ref="R18:Z18" si="1">SQRT(R19)</f>
        <v>5.8476811520779132E-2</v>
      </c>
      <c r="S18" s="19">
        <f t="shared" si="1"/>
        <v>7.2594933809700141E-2</v>
      </c>
      <c r="T18" s="19">
        <f t="shared" si="1"/>
        <v>7.295090495335764E-2</v>
      </c>
      <c r="U18" s="19">
        <f t="shared" si="1"/>
        <v>3.9182810939986608E-2</v>
      </c>
      <c r="V18" s="19">
        <f t="shared" si="1"/>
        <v>3.7998101782526758E-2</v>
      </c>
      <c r="W18" s="19">
        <f t="shared" si="1"/>
        <v>7.2991450428928364E-2</v>
      </c>
      <c r="X18" s="19">
        <f t="shared" si="1"/>
        <v>4.6980225414493787E-2</v>
      </c>
      <c r="Y18" s="19">
        <f t="shared" si="1"/>
        <v>9.9029319752744746E-2</v>
      </c>
      <c r="Z18" s="19">
        <f t="shared" si="1"/>
        <v>9.0559572646538453E-2</v>
      </c>
    </row>
    <row r="19" spans="4:26">
      <c r="D19" s="17">
        <v>40695</v>
      </c>
      <c r="E19">
        <v>3.940948550938414E-2</v>
      </c>
      <c r="F19">
        <v>3.958416633346655E-2</v>
      </c>
      <c r="G19">
        <v>-3.4959629704165843E-2</v>
      </c>
      <c r="H19">
        <v>3.9656311962987502E-2</v>
      </c>
      <c r="I19">
        <v>3.9477031309007184E-2</v>
      </c>
      <c r="J19">
        <v>3.4093683663310101E-2</v>
      </c>
      <c r="K19">
        <v>-1.0927105712826631E-2</v>
      </c>
      <c r="L19">
        <v>3.9619651347068711E-3</v>
      </c>
      <c r="M19">
        <v>-4.7599337748344309E-2</v>
      </c>
      <c r="N19">
        <v>1.1907581438270707E-2</v>
      </c>
      <c r="P19" s="15" t="s">
        <v>29</v>
      </c>
      <c r="Q19" s="19">
        <f>VAR(Q3:Q15)</f>
        <v>1.8259715766351537E-3</v>
      </c>
      <c r="R19" s="19">
        <f t="shared" ref="R19:Z19" si="2">VAR(R3:R15)</f>
        <v>3.4195374856367268E-3</v>
      </c>
      <c r="S19" s="19">
        <f t="shared" si="2"/>
        <v>5.2700244148347437E-3</v>
      </c>
      <c r="T19" s="19">
        <f t="shared" si="2"/>
        <v>5.3218345335138209E-3</v>
      </c>
      <c r="U19" s="19">
        <f t="shared" si="2"/>
        <v>1.535292673158734E-3</v>
      </c>
      <c r="V19" s="19">
        <f t="shared" si="2"/>
        <v>1.443855739075263E-3</v>
      </c>
      <c r="W19" s="19">
        <f t="shared" si="2"/>
        <v>5.3277518357187073E-3</v>
      </c>
      <c r="X19" s="19">
        <f t="shared" si="2"/>
        <v>2.2071415799966476E-3</v>
      </c>
      <c r="Y19" s="19">
        <f t="shared" si="2"/>
        <v>9.8068061706913599E-3</v>
      </c>
      <c r="Z19" s="19">
        <f t="shared" si="2"/>
        <v>8.2010361979236758E-3</v>
      </c>
    </row>
    <row r="20" spans="4:26">
      <c r="D20" s="17">
        <v>40725</v>
      </c>
      <c r="E20">
        <v>-6.4715301164439909E-2</v>
      </c>
      <c r="F20">
        <v>5.3846153846153794E-2</v>
      </c>
      <c r="G20">
        <v>0.16328537345095787</v>
      </c>
      <c r="H20">
        <v>8.8170570688053063E-2</v>
      </c>
      <c r="I20">
        <v>1.5191027050034455E-2</v>
      </c>
      <c r="J20">
        <v>2.5616733870967783E-2</v>
      </c>
      <c r="K20">
        <v>-4.2764791260328444E-3</v>
      </c>
      <c r="L20">
        <v>-5.2091554853985804E-2</v>
      </c>
      <c r="M20">
        <v>-3.3029117774880552E-2</v>
      </c>
      <c r="N20">
        <v>-7.9250698348960077E-2</v>
      </c>
      <c r="P20" s="15" t="s">
        <v>31</v>
      </c>
      <c r="Q20" s="19">
        <f>Q17/Q18</f>
        <v>0.16630804825315568</v>
      </c>
      <c r="R20" s="19">
        <f t="shared" ref="R20:Z20" si="3">R17/R18</f>
        <v>0.21765106498851902</v>
      </c>
      <c r="S20" s="19">
        <f t="shared" si="3"/>
        <v>0.18580068755404613</v>
      </c>
      <c r="T20" s="19">
        <f t="shared" si="3"/>
        <v>0.14285484287246866</v>
      </c>
      <c r="U20" s="19">
        <f t="shared" si="3"/>
        <v>4.7813075057462705E-2</v>
      </c>
      <c r="V20" s="19">
        <f t="shared" si="3"/>
        <v>0.11910054325597502</v>
      </c>
      <c r="W20" s="19">
        <f t="shared" si="3"/>
        <v>9.113549232473564E-2</v>
      </c>
      <c r="X20" s="19">
        <f t="shared" si="3"/>
        <v>0.34307980444982017</v>
      </c>
      <c r="Y20" s="19">
        <f t="shared" si="3"/>
        <v>0.28516779326961078</v>
      </c>
      <c r="Z20" s="19">
        <f t="shared" si="3"/>
        <v>0.20654320989339389</v>
      </c>
    </row>
    <row r="21" spans="4:26">
      <c r="D21" s="17">
        <v>40756</v>
      </c>
      <c r="E21">
        <v>-2.0335414485590203E-2</v>
      </c>
      <c r="F21">
        <v>-2.9197080291970701E-2</v>
      </c>
      <c r="G21">
        <v>-1.4469320107955819E-2</v>
      </c>
      <c r="H21">
        <v>-3.2761100125831354E-2</v>
      </c>
      <c r="I21">
        <v>2.7355576338555052E-2</v>
      </c>
      <c r="J21">
        <v>4.5444043289406502E-2</v>
      </c>
      <c r="K21">
        <v>-6.5855437872031478E-2</v>
      </c>
      <c r="L21">
        <v>-0.10449625312239792</v>
      </c>
      <c r="M21">
        <v>-0.21348314606741572</v>
      </c>
      <c r="N21">
        <v>-0.19014087115284306</v>
      </c>
    </row>
    <row r="22" spans="4:26">
      <c r="D22" s="17">
        <v>40787</v>
      </c>
      <c r="E22">
        <v>-2.0892343418456891E-2</v>
      </c>
      <c r="F22">
        <v>-6.4285751879699315E-2</v>
      </c>
      <c r="G22">
        <v>-9.1209726127077853E-3</v>
      </c>
      <c r="H22">
        <v>4.6461924452911498E-3</v>
      </c>
      <c r="I22">
        <v>-2.4578926926669485E-2</v>
      </c>
      <c r="J22">
        <v>-2.8647316507142369E-2</v>
      </c>
      <c r="K22">
        <v>-7.5862030651341103E-2</v>
      </c>
      <c r="L22">
        <v>-2.7429102742910265E-2</v>
      </c>
      <c r="M22">
        <v>-0.22800000000000001</v>
      </c>
      <c r="N22">
        <v>-0.17487916827308114</v>
      </c>
    </row>
    <row r="23" spans="4:26">
      <c r="D23" s="17">
        <v>40817</v>
      </c>
      <c r="E23">
        <v>4.4878896542936315E-2</v>
      </c>
      <c r="F23">
        <v>6.9907596219670479E-2</v>
      </c>
      <c r="G23">
        <v>6.1523195054752858E-2</v>
      </c>
      <c r="H23">
        <v>-1.257919807612274E-2</v>
      </c>
      <c r="I23">
        <v>8.7960849276714839E-2</v>
      </c>
      <c r="J23">
        <v>5.7276224094739314E-2</v>
      </c>
      <c r="K23">
        <v>7.4212227437304074E-2</v>
      </c>
      <c r="L23">
        <v>0.12093690248565953</v>
      </c>
      <c r="M23">
        <v>0.30569940784603994</v>
      </c>
      <c r="N23">
        <v>0.23302102915608791</v>
      </c>
    </row>
    <row r="24" spans="4:26">
      <c r="D24" s="17">
        <v>40848</v>
      </c>
      <c r="E24">
        <v>2.9644267993563424E-2</v>
      </c>
      <c r="F24">
        <v>-3.9429179099856639E-2</v>
      </c>
      <c r="G24">
        <v>-5.5783416499330482E-2</v>
      </c>
      <c r="H24">
        <v>-9.9386445599737722E-2</v>
      </c>
      <c r="I24">
        <v>3.9781212104601713E-2</v>
      </c>
      <c r="J24">
        <v>2.8756048007669361E-2</v>
      </c>
      <c r="K24">
        <v>-1.9297182554997947E-3</v>
      </c>
      <c r="L24">
        <v>-3.3262260127931667E-2</v>
      </c>
      <c r="M24">
        <v>-0.16156457831998747</v>
      </c>
      <c r="N24">
        <v>-0.13010446343779675</v>
      </c>
    </row>
    <row r="25" spans="4:26">
      <c r="D25" s="17">
        <v>40878</v>
      </c>
      <c r="E25">
        <v>3.5188738702783398E-2</v>
      </c>
      <c r="F25">
        <v>1.4855316653635714E-2</v>
      </c>
      <c r="G25">
        <v>5.9654652014651956E-2</v>
      </c>
      <c r="H25">
        <v>-9.9797181340683369E-2</v>
      </c>
      <c r="I25">
        <v>4.7024853047334253E-2</v>
      </c>
      <c r="J25">
        <v>5.0356000325251157E-2</v>
      </c>
      <c r="K25">
        <v>6.5738512539114002E-2</v>
      </c>
      <c r="L25">
        <v>4.5875606528451657E-2</v>
      </c>
      <c r="M25">
        <v>2.2988505747126547E-2</v>
      </c>
      <c r="N25">
        <v>-4.2576455604075664E-2</v>
      </c>
    </row>
    <row r="26" spans="4:26">
      <c r="D26" s="17">
        <v>40909</v>
      </c>
      <c r="E26">
        <v>1.7552508836773485E-2</v>
      </c>
      <c r="F26">
        <v>0.13751934273957403</v>
      </c>
      <c r="G26">
        <v>0.12711100983484419</v>
      </c>
      <c r="H26">
        <v>0.12328134026574238</v>
      </c>
      <c r="I26">
        <v>-8.7658820053186301E-3</v>
      </c>
      <c r="J26">
        <v>-1.2757888712092217E-2</v>
      </c>
      <c r="K26">
        <v>5.9869378079440372E-2</v>
      </c>
      <c r="L26">
        <v>0.12104597216364392</v>
      </c>
      <c r="M26">
        <v>0.23265036351619284</v>
      </c>
      <c r="N26">
        <v>0.1676168820834999</v>
      </c>
    </row>
    <row r="27" spans="4:26">
      <c r="D27" s="17">
        <v>40940</v>
      </c>
      <c r="E27">
        <v>7.3979640427599705E-2</v>
      </c>
      <c r="F27">
        <v>7.4839110232336262E-2</v>
      </c>
      <c r="G27">
        <v>0.18831056349881276</v>
      </c>
      <c r="H27">
        <v>-7.5858876774326164E-2</v>
      </c>
      <c r="I27">
        <v>0.15629972178060408</v>
      </c>
      <c r="J27">
        <v>2.3220191119024988E-3</v>
      </c>
      <c r="K27">
        <v>7.1208561150584104E-2</v>
      </c>
      <c r="L27">
        <v>0.10647103085026344</v>
      </c>
      <c r="M27">
        <v>-5.8980697050937487E-3</v>
      </c>
      <c r="N27">
        <v>8.4635451973810241E-2</v>
      </c>
    </row>
    <row r="28" spans="4:26">
      <c r="D28" s="17">
        <v>40969</v>
      </c>
      <c r="E28">
        <v>1.6400824956415521E-2</v>
      </c>
      <c r="F28">
        <v>1.6383049779458245E-2</v>
      </c>
      <c r="G28">
        <v>0.10528359886637277</v>
      </c>
      <c r="H28">
        <v>0.12699649396182314</v>
      </c>
      <c r="I28">
        <v>1.4007011635060232E-2</v>
      </c>
      <c r="J28">
        <v>-1.188558634050756E-2</v>
      </c>
      <c r="K28">
        <v>9.1083346401938534E-2</v>
      </c>
      <c r="L28">
        <v>2.0401224073444454E-2</v>
      </c>
      <c r="M28">
        <v>5.933106476099971E-2</v>
      </c>
      <c r="N28">
        <v>9.6938745498199266E-2</v>
      </c>
    </row>
    <row r="29" spans="4:26">
      <c r="D29" s="17">
        <v>41000</v>
      </c>
      <c r="E29">
        <v>7.5673268688257285E-3</v>
      </c>
      <c r="F29">
        <v>-7.4394920917230031E-3</v>
      </c>
      <c r="G29">
        <v>-2.5969503794512565E-2</v>
      </c>
      <c r="H29">
        <v>0.14512863562293218</v>
      </c>
      <c r="I29">
        <v>4.2203423728813506E-2</v>
      </c>
      <c r="J29">
        <v>-6.6259022757574693E-3</v>
      </c>
      <c r="K29">
        <v>-2.1089660840353373E-2</v>
      </c>
      <c r="L29">
        <v>1.1329556814395196E-2</v>
      </c>
      <c r="M29">
        <v>-0.12016283707550092</v>
      </c>
      <c r="N29">
        <v>-9.6032779645219779E-2</v>
      </c>
    </row>
    <row r="30" spans="4:26">
      <c r="D30" s="17">
        <v>41030</v>
      </c>
      <c r="E30">
        <v>-8.5487054500916121E-2</v>
      </c>
      <c r="F30">
        <v>-8.8382229856339922E-2</v>
      </c>
      <c r="G30">
        <v>-1.0702359963077149E-2</v>
      </c>
      <c r="H30">
        <v>-8.188874514877105E-2</v>
      </c>
      <c r="I30">
        <v>-6.326238206985256E-2</v>
      </c>
      <c r="J30">
        <v>-8.3222178036598579E-2</v>
      </c>
      <c r="K30">
        <v>-4.0993389646522417E-2</v>
      </c>
      <c r="L30">
        <v>-4.7446457990115362E-2</v>
      </c>
      <c r="M30">
        <v>-0.22685189659421892</v>
      </c>
      <c r="N30">
        <v>-0.19763924946612429</v>
      </c>
    </row>
    <row r="31" spans="4:26">
      <c r="D31" s="17">
        <v>41061</v>
      </c>
      <c r="E31">
        <v>5.1690807305888493E-2</v>
      </c>
      <c r="F31">
        <v>4.7961594794052979E-2</v>
      </c>
      <c r="G31">
        <v>1.085279245139455E-2</v>
      </c>
      <c r="H31">
        <v>7.251890470151709E-2</v>
      </c>
      <c r="I31">
        <v>7.3177085874204434E-2</v>
      </c>
      <c r="J31">
        <v>-9.0664544019007521E-3</v>
      </c>
      <c r="K31">
        <v>4.3369736142581487E-2</v>
      </c>
      <c r="L31">
        <v>0.10584572812175713</v>
      </c>
      <c r="M31">
        <v>9.2065868263473086E-2</v>
      </c>
      <c r="N31">
        <v>3.3949453036589909E-2</v>
      </c>
    </row>
    <row r="32" spans="4:26">
      <c r="D32" s="17">
        <v>41091</v>
      </c>
      <c r="E32">
        <v>2.5149230014946608E-2</v>
      </c>
      <c r="F32">
        <v>-3.6613305001634469E-2</v>
      </c>
      <c r="G32">
        <v>4.5821903795740401E-2</v>
      </c>
      <c r="H32">
        <v>2.1677249835778296E-2</v>
      </c>
      <c r="I32">
        <v>4.400236330995267E-2</v>
      </c>
      <c r="J32">
        <v>9.3753756848002807E-3</v>
      </c>
      <c r="K32">
        <v>1.1064653440928617E-2</v>
      </c>
      <c r="L32">
        <v>1.8142008132624284E-2</v>
      </c>
      <c r="M32">
        <v>-6.3742289239204913E-2</v>
      </c>
      <c r="N32">
        <v>-1.021528639182775E-2</v>
      </c>
    </row>
    <row r="33" spans="4:14">
      <c r="D33" s="17">
        <v>41122</v>
      </c>
      <c r="E33">
        <v>2.0947709900785583E-2</v>
      </c>
      <c r="F33">
        <v>4.5809333078022797E-2</v>
      </c>
      <c r="G33">
        <v>8.9200373889582629E-2</v>
      </c>
      <c r="H33">
        <v>6.4166309472781985E-2</v>
      </c>
      <c r="I33">
        <v>-6.3532032941378712E-3</v>
      </c>
      <c r="J33">
        <v>1.4547560266925583E-3</v>
      </c>
      <c r="K33">
        <v>6.5068912597783359E-3</v>
      </c>
      <c r="L33">
        <v>3.010746543778808E-2</v>
      </c>
      <c r="M33">
        <v>9.8096632503660311E-2</v>
      </c>
      <c r="N33">
        <v>9.5097681352660501E-2</v>
      </c>
    </row>
    <row r="34" spans="4:14">
      <c r="D34" s="17">
        <v>41153</v>
      </c>
      <c r="E34">
        <v>2.4577551290076268E-2</v>
      </c>
      <c r="F34">
        <v>-3.4393251135626177E-2</v>
      </c>
      <c r="G34">
        <v>2.7960013758402398E-3</v>
      </c>
      <c r="H34">
        <v>2.4368630926007849E-2</v>
      </c>
      <c r="I34">
        <v>4.7017543859649132E-2</v>
      </c>
      <c r="J34">
        <v>2.5254241261688262E-2</v>
      </c>
      <c r="K34">
        <v>1.4692918445281178E-2</v>
      </c>
      <c r="L34">
        <v>6.5911247593870959E-2</v>
      </c>
      <c r="M34">
        <v>0.11599999999999989</v>
      </c>
      <c r="N34">
        <v>0.1013127600576494</v>
      </c>
    </row>
    <row r="35" spans="4:14">
      <c r="D35" s="17">
        <v>41183</v>
      </c>
      <c r="E35">
        <v>3.1056008708160885E-3</v>
      </c>
      <c r="F35">
        <v>-4.0994590053763484E-2</v>
      </c>
      <c r="G35">
        <v>-0.10760007942916773</v>
      </c>
      <c r="H35">
        <v>-8.426391947153182E-2</v>
      </c>
      <c r="I35">
        <v>3.3363092046470061E-2</v>
      </c>
      <c r="J35">
        <v>-5.3950920980926388E-2</v>
      </c>
      <c r="K35">
        <v>-2.4326673163239779E-2</v>
      </c>
      <c r="L35">
        <v>5.0083824841420051E-2</v>
      </c>
      <c r="M35">
        <v>3.8231720430107717E-2</v>
      </c>
      <c r="N35">
        <v>0.14272609588245425</v>
      </c>
    </row>
    <row r="36" spans="4:14">
      <c r="D36" s="17">
        <v>41214</v>
      </c>
      <c r="E36">
        <v>-3.9499840706733328E-3</v>
      </c>
      <c r="F36">
        <v>-6.7273999044358893E-2</v>
      </c>
      <c r="G36">
        <v>-1.6864905928947616E-2</v>
      </c>
      <c r="H36">
        <v>8.2270599854008183E-2</v>
      </c>
      <c r="I36">
        <v>7.8913320233880563E-2</v>
      </c>
      <c r="J36">
        <v>2.7649538214877703E-3</v>
      </c>
      <c r="K36">
        <v>-2.0184061151203869E-2</v>
      </c>
      <c r="L36">
        <v>-8.7929128053776135E-3</v>
      </c>
      <c r="M36">
        <v>-2.9343960261447831E-2</v>
      </c>
      <c r="N36">
        <v>-7.542121089652884E-2</v>
      </c>
    </row>
    <row r="37" spans="4:14">
      <c r="D37" s="17">
        <v>41244</v>
      </c>
      <c r="E37">
        <v>-1.0825315836270659E-2</v>
      </c>
      <c r="F37">
        <v>3.3808413455732539E-3</v>
      </c>
      <c r="G37">
        <v>-9.0742906579708321E-2</v>
      </c>
      <c r="H37">
        <v>-4.6816107915095637E-3</v>
      </c>
      <c r="I37">
        <v>1.249076147267339E-2</v>
      </c>
      <c r="J37">
        <v>1.3442072455858456E-2</v>
      </c>
      <c r="K37">
        <v>3.5443867642766795E-2</v>
      </c>
      <c r="L37">
        <v>4.3010752688171124E-3</v>
      </c>
      <c r="M37">
        <v>0.13337284330925647</v>
      </c>
      <c r="N37">
        <v>0.14434483656349434</v>
      </c>
    </row>
    <row r="38" spans="4:14">
      <c r="D38" s="17">
        <v>41275</v>
      </c>
      <c r="E38">
        <v>-5.8727900544718888E-2</v>
      </c>
      <c r="F38">
        <v>2.7705055324038032E-2</v>
      </c>
      <c r="G38">
        <v>-0.14408927547413669</v>
      </c>
      <c r="H38">
        <v>5.8317056642882809E-2</v>
      </c>
      <c r="I38">
        <v>4.1760153054492502E-2</v>
      </c>
      <c r="J38">
        <v>8.0263032312243965E-2</v>
      </c>
      <c r="K38">
        <v>1.9017027501462863E-2</v>
      </c>
      <c r="L38">
        <v>1.9272002141327647E-2</v>
      </c>
      <c r="M38">
        <v>0.19508361950399497</v>
      </c>
      <c r="N38">
        <v>6.5722925537843063E-2</v>
      </c>
    </row>
    <row r="39" spans="4:14">
      <c r="D39" s="17">
        <v>41306</v>
      </c>
      <c r="E39">
        <v>1.3007907919607221E-2</v>
      </c>
      <c r="F39">
        <v>1.2750382049166387E-2</v>
      </c>
      <c r="G39">
        <v>-3.093370216689707E-2</v>
      </c>
      <c r="H39">
        <v>-4.6327683615819629E-3</v>
      </c>
      <c r="I39">
        <v>4.622861006323576E-3</v>
      </c>
      <c r="J39">
        <v>6.4015216035100773E-3</v>
      </c>
      <c r="K39">
        <v>7.1777199438575971E-3</v>
      </c>
      <c r="L39">
        <v>4.4905407305388237E-2</v>
      </c>
      <c r="M39">
        <v>-1.3129146608315174E-2</v>
      </c>
      <c r="N39">
        <v>-4.5066176470586611E-3</v>
      </c>
    </row>
    <row r="40" spans="4:14">
      <c r="D40" s="17">
        <v>41334</v>
      </c>
      <c r="E40">
        <v>9.6818147727272763E-2</v>
      </c>
      <c r="F40">
        <v>2.9136763638013107E-2</v>
      </c>
      <c r="G40">
        <v>2.8545536410592861E-3</v>
      </c>
      <c r="H40">
        <v>8.400499489158865E-3</v>
      </c>
      <c r="I40">
        <v>7.0600075642965388E-2</v>
      </c>
      <c r="J40">
        <v>3.9520332856718882E-2</v>
      </c>
      <c r="K40">
        <v>5.4446975231073148E-2</v>
      </c>
      <c r="L40">
        <v>5.5038954511183659E-2</v>
      </c>
      <c r="M40">
        <v>-2.5277118637566202E-2</v>
      </c>
      <c r="N40">
        <v>5.4086274622676164E-2</v>
      </c>
    </row>
    <row r="41" spans="4:14">
      <c r="D41" s="17">
        <v>41365</v>
      </c>
      <c r="E41">
        <v>2.6626596351841947E-2</v>
      </c>
      <c r="F41">
        <v>0.15693802317588171</v>
      </c>
      <c r="G41">
        <v>2.7104323370450936E-4</v>
      </c>
      <c r="H41">
        <v>-4.7581522758827745E-2</v>
      </c>
      <c r="I41">
        <v>-8.1252239313525758E-3</v>
      </c>
      <c r="J41">
        <v>2.4576155590808356E-2</v>
      </c>
      <c r="K41">
        <v>2.6763934751882414E-2</v>
      </c>
      <c r="L41">
        <v>-1.6198189614101948E-2</v>
      </c>
      <c r="M41">
        <v>7.7343039126477773E-3</v>
      </c>
      <c r="N41">
        <v>5.4701579805534362E-2</v>
      </c>
    </row>
    <row r="42" spans="4:14">
      <c r="D42" s="17">
        <v>41395</v>
      </c>
      <c r="E42">
        <v>6.8019035947887149E-2</v>
      </c>
      <c r="F42">
        <v>5.4380788784337733E-2</v>
      </c>
      <c r="G42">
        <v>1.5696391409631597E-2</v>
      </c>
      <c r="H42">
        <v>6.0635908750640302E-2</v>
      </c>
      <c r="I42">
        <v>5.7461661761288765E-2</v>
      </c>
      <c r="J42">
        <v>-5.4532984673320878E-2</v>
      </c>
      <c r="K42">
        <v>6.7667166929963218E-2</v>
      </c>
      <c r="L42">
        <v>-2.7360823244552E-2</v>
      </c>
      <c r="M42">
        <v>0.16930022573363432</v>
      </c>
      <c r="N42">
        <v>0.11423064723531935</v>
      </c>
    </row>
    <row r="43" spans="4:14">
      <c r="D43" s="17">
        <v>41426</v>
      </c>
      <c r="E43">
        <v>2.4851147598012928E-2</v>
      </c>
      <c r="F43">
        <v>-1.0315214308583821E-2</v>
      </c>
      <c r="G43">
        <v>-0.11829325093154328</v>
      </c>
      <c r="H43">
        <v>3.1537890044576397E-2</v>
      </c>
      <c r="I43">
        <v>2.5878522510385169E-2</v>
      </c>
      <c r="J43">
        <v>2.5163094128611441E-2</v>
      </c>
      <c r="K43">
        <v>1.775588206549656E-2</v>
      </c>
      <c r="L43">
        <v>3.9332887196061109E-2</v>
      </c>
      <c r="M43">
        <v>-5.6756756756756718E-2</v>
      </c>
      <c r="N43">
        <v>-7.7322578291110541E-2</v>
      </c>
    </row>
    <row r="44" spans="4:14">
      <c r="D44" s="17">
        <v>41456</v>
      </c>
      <c r="E44">
        <v>0.10750510886506648</v>
      </c>
      <c r="F44">
        <v>-7.8170264094665112E-2</v>
      </c>
      <c r="G44">
        <v>0.14122505452349013</v>
      </c>
      <c r="H44">
        <v>8.4734776189275871E-2</v>
      </c>
      <c r="I44">
        <v>-3.1409050615595069E-2</v>
      </c>
      <c r="J44">
        <v>-9.2929090909091589E-3</v>
      </c>
      <c r="K44">
        <v>5.403440755997084E-2</v>
      </c>
      <c r="L44">
        <v>7.9760526946107788E-2</v>
      </c>
      <c r="M44">
        <v>0.113794474007368</v>
      </c>
      <c r="N44">
        <v>8.6929287326885804E-2</v>
      </c>
    </row>
    <row r="45" spans="4:14">
      <c r="D45" s="17">
        <v>41487</v>
      </c>
      <c r="E45">
        <v>1.9147477044268887E-2</v>
      </c>
      <c r="F45">
        <v>4.8995037688442239E-2</v>
      </c>
      <c r="G45">
        <v>7.6657992913530495E-2</v>
      </c>
      <c r="H45">
        <v>-6.7193413451962059E-2</v>
      </c>
      <c r="I45">
        <v>-1.4631919431262026E-2</v>
      </c>
      <c r="J45">
        <v>-3.7928231282050716E-2</v>
      </c>
      <c r="K45">
        <v>-5.5632137931034477E-2</v>
      </c>
      <c r="L45">
        <v>-6.6326572035200815E-2</v>
      </c>
      <c r="M45">
        <v>-5.3289197107283914E-2</v>
      </c>
      <c r="N45">
        <v>-7.3072440987196841E-2</v>
      </c>
    </row>
    <row r="46" spans="4:14">
      <c r="D46" s="17">
        <v>41518</v>
      </c>
      <c r="E46">
        <v>4.1904959024750159E-2</v>
      </c>
      <c r="F46">
        <v>-3.5929039764729378E-3</v>
      </c>
      <c r="G46">
        <v>-2.148923190799935E-2</v>
      </c>
      <c r="H46">
        <v>0.11267705886539969</v>
      </c>
      <c r="I46">
        <v>9.5631280816420222E-2</v>
      </c>
      <c r="J46">
        <v>1.9605743751528779E-2</v>
      </c>
      <c r="K46">
        <v>5.8422100368933751E-3</v>
      </c>
      <c r="L46">
        <v>7.198854834877641E-2</v>
      </c>
      <c r="M46">
        <v>4.6195690993788771E-2</v>
      </c>
      <c r="N46">
        <v>3.724311867398696E-3</v>
      </c>
    </row>
    <row r="47" spans="4:14">
      <c r="D47" s="17">
        <v>41548</v>
      </c>
      <c r="E47">
        <v>4.5393907203593008E-2</v>
      </c>
      <c r="F47">
        <v>6.4002435817380895E-2</v>
      </c>
      <c r="G47">
        <v>9.6381601531751224E-2</v>
      </c>
      <c r="H47">
        <v>0.16437436028659158</v>
      </c>
      <c r="I47">
        <v>2.91470003496807E-2</v>
      </c>
      <c r="J47">
        <v>3.2220975285532157E-3</v>
      </c>
      <c r="K47">
        <v>3.3155832526621493E-2</v>
      </c>
      <c r="L47">
        <v>5.4964541443463646E-2</v>
      </c>
      <c r="M47">
        <v>6.60481979202895E-2</v>
      </c>
      <c r="N47">
        <v>5.5658835524997029E-3</v>
      </c>
    </row>
    <row r="48" spans="4:14">
      <c r="D48" s="17">
        <v>41579</v>
      </c>
      <c r="E48">
        <v>6.2471893279492659E-2</v>
      </c>
      <c r="F48">
        <v>7.6814487432928652E-2</v>
      </c>
      <c r="G48">
        <v>6.3841718084819116E-2</v>
      </c>
      <c r="H48">
        <v>8.1284509518446374E-2</v>
      </c>
      <c r="I48">
        <v>3.4524879239334928E-2</v>
      </c>
      <c r="J48">
        <v>8.8065274183544932E-3</v>
      </c>
      <c r="K48">
        <v>3.1154861352889768E-2</v>
      </c>
      <c r="L48">
        <v>4.7689077633994922E-2</v>
      </c>
      <c r="M48">
        <v>8.945349808562475E-2</v>
      </c>
      <c r="N48">
        <v>8.4870829948151566E-2</v>
      </c>
    </row>
    <row r="49" spans="4:14">
      <c r="D49" s="17">
        <v>41609</v>
      </c>
      <c r="E49">
        <v>4.934005857754014E-2</v>
      </c>
      <c r="F49">
        <v>-1.8882795203703336E-2</v>
      </c>
      <c r="G49">
        <v>8.9016701407135697E-3</v>
      </c>
      <c r="H49">
        <v>1.3134546008840961E-2</v>
      </c>
      <c r="I49">
        <v>9.4465660298214543E-2</v>
      </c>
      <c r="J49">
        <v>-3.4918762403652521E-3</v>
      </c>
      <c r="K49">
        <v>3.1349432076328884E-2</v>
      </c>
      <c r="L49">
        <v>4.2109566557431949E-2</v>
      </c>
      <c r="M49">
        <v>1.9169968663577523E-3</v>
      </c>
      <c r="N49">
        <v>-1.5306066338097796E-2</v>
      </c>
    </row>
    <row r="50" spans="4:14">
      <c r="D50" s="17">
        <v>41640</v>
      </c>
      <c r="E50">
        <v>1.5135207449610994E-2</v>
      </c>
      <c r="F50">
        <v>1.1494252873563402E-2</v>
      </c>
      <c r="G50">
        <v>-0.1076966912465635</v>
      </c>
      <c r="H50">
        <v>-0.10055422149230314</v>
      </c>
      <c r="I50">
        <v>-3.2557931832510573E-2</v>
      </c>
      <c r="J50">
        <v>-2.9475430583071498E-2</v>
      </c>
      <c r="K50">
        <v>-1.3216298977254939E-3</v>
      </c>
      <c r="L50">
        <v>4.7719798048112487E-2</v>
      </c>
      <c r="M50">
        <v>-5.8992376945396108E-2</v>
      </c>
      <c r="N50">
        <v>-8.9810034737861505E-2</v>
      </c>
    </row>
    <row r="51" spans="4:14">
      <c r="D51" s="17">
        <v>41671</v>
      </c>
      <c r="E51">
        <v>7.5475440316070883E-2</v>
      </c>
      <c r="F51">
        <v>1.2420745243128866E-2</v>
      </c>
      <c r="G51">
        <v>5.1218634867406333E-2</v>
      </c>
      <c r="H51">
        <v>9.5068164710474523E-3</v>
      </c>
      <c r="I51">
        <v>4.8786206147192306E-2</v>
      </c>
      <c r="J51">
        <v>1.0406753964250842E-2</v>
      </c>
      <c r="K51">
        <v>2.3819982355535865E-2</v>
      </c>
      <c r="L51">
        <v>-5.0688741965105602E-2</v>
      </c>
      <c r="M51">
        <v>4.3713961369027381E-2</v>
      </c>
      <c r="N51">
        <v>2.5300463841450564E-2</v>
      </c>
    </row>
    <row r="52" spans="4:14">
      <c r="D52" s="17">
        <v>41699</v>
      </c>
      <c r="E52">
        <v>5.7917559003371841E-3</v>
      </c>
      <c r="F52">
        <v>6.9955649439946435E-2</v>
      </c>
      <c r="G52">
        <v>1.9952871848769788E-2</v>
      </c>
      <c r="H52">
        <v>-7.1057663628831771E-2</v>
      </c>
      <c r="I52">
        <v>-4.4613631147850975E-2</v>
      </c>
      <c r="J52">
        <v>3.0267965732675477E-2</v>
      </c>
      <c r="K52">
        <v>7.1520985416673163E-2</v>
      </c>
      <c r="L52">
        <v>-3.1921030447708734E-2</v>
      </c>
      <c r="M52">
        <v>1.2013019870552659E-2</v>
      </c>
      <c r="N52">
        <v>-2.1180402607846968E-2</v>
      </c>
    </row>
    <row r="53" spans="4:14">
      <c r="D53" s="17">
        <v>41730</v>
      </c>
      <c r="E53">
        <v>5.513317645389636E-3</v>
      </c>
      <c r="F53">
        <v>-1.4393753871980693E-2</v>
      </c>
      <c r="G53">
        <v>9.9396237324841555E-2</v>
      </c>
      <c r="H53">
        <v>-9.5846889089580639E-2</v>
      </c>
      <c r="I53">
        <v>-6.1382377466876678E-2</v>
      </c>
      <c r="J53">
        <v>3.4173192228636046E-2</v>
      </c>
      <c r="K53">
        <v>-2.0105145954757674E-3</v>
      </c>
      <c r="L53">
        <v>3.4372462030375778E-2</v>
      </c>
      <c r="M53">
        <v>-7.6997112608277827E-3</v>
      </c>
      <c r="N53">
        <v>6.5126473324641151E-3</v>
      </c>
    </row>
    <row r="54" spans="4:14">
      <c r="D54" s="17">
        <v>41760</v>
      </c>
      <c r="E54">
        <v>-2.9852869683519158E-3</v>
      </c>
      <c r="F54">
        <v>1.3366261714541489E-2</v>
      </c>
      <c r="G54">
        <v>7.2717771433555067E-2</v>
      </c>
      <c r="H54">
        <v>2.7685529214480607E-2</v>
      </c>
      <c r="I54">
        <v>6.0312916440452093E-2</v>
      </c>
      <c r="J54">
        <v>4.9322353008161748E-4</v>
      </c>
      <c r="K54">
        <v>2.2965350986409033E-2</v>
      </c>
      <c r="L54">
        <v>8.5008117658737104E-3</v>
      </c>
      <c r="M54">
        <v>-2.2631425800193746E-3</v>
      </c>
      <c r="N54">
        <v>-7.0966395324566127E-3</v>
      </c>
    </row>
    <row r="55" spans="4:14">
      <c r="D55" s="17">
        <v>41791</v>
      </c>
      <c r="E55">
        <v>-1.7842945964299837E-2</v>
      </c>
      <c r="F55">
        <v>1.8563801137366907E-2</v>
      </c>
      <c r="G55">
        <v>2.7661920836259631E-2</v>
      </c>
      <c r="H55">
        <v>3.9129739241721403E-2</v>
      </c>
      <c r="I55">
        <v>-1.9177917423078828E-2</v>
      </c>
      <c r="J55">
        <v>-6.8027408064675818E-3</v>
      </c>
      <c r="K55">
        <v>3.5053210615463057E-2</v>
      </c>
      <c r="L55">
        <v>2.8352490421455878E-2</v>
      </c>
      <c r="M55">
        <v>4.7634509149886282E-2</v>
      </c>
      <c r="N55">
        <v>-9.8802186251839581E-3</v>
      </c>
    </row>
    <row r="56" spans="4:14">
      <c r="D56" s="17">
        <v>41821</v>
      </c>
      <c r="E56">
        <v>3.8822902726881152E-2</v>
      </c>
      <c r="F56">
        <v>3.5011965587242941E-2</v>
      </c>
      <c r="G56">
        <v>2.873130313138908E-2</v>
      </c>
      <c r="H56">
        <v>-3.6301496397561486E-2</v>
      </c>
      <c r="I56">
        <v>1.4237007669802436E-3</v>
      </c>
      <c r="J56">
        <v>-6.1346040527020924E-2</v>
      </c>
      <c r="K56">
        <v>-3.1582933189061378E-2</v>
      </c>
      <c r="L56">
        <v>9.3144560357669821E-4</v>
      </c>
      <c r="M56">
        <v>3.0924835699060768E-4</v>
      </c>
      <c r="N56">
        <v>3.8428918829253395E-2</v>
      </c>
    </row>
    <row r="57" spans="4:14">
      <c r="D57" s="17">
        <v>41852</v>
      </c>
      <c r="E57">
        <v>4.2103365621947886E-2</v>
      </c>
      <c r="F57">
        <v>5.2594995366079783E-2</v>
      </c>
      <c r="G57">
        <v>7.2175732217573285E-2</v>
      </c>
      <c r="H57">
        <v>8.3229496150036872E-2</v>
      </c>
      <c r="I57">
        <v>7.1560970031012139E-3</v>
      </c>
      <c r="J57">
        <v>-8.883217192961413E-3</v>
      </c>
      <c r="K57">
        <v>1.0608977972142311E-2</v>
      </c>
      <c r="L57">
        <v>1.842549785966879E-2</v>
      </c>
      <c r="M57">
        <v>6.0915306122448859E-2</v>
      </c>
      <c r="N57">
        <v>5.6021304436720591E-2</v>
      </c>
    </row>
    <row r="58" spans="4:14">
      <c r="D58" s="17">
        <v>41883</v>
      </c>
      <c r="E58">
        <v>5.0459764367816115E-2</v>
      </c>
      <c r="F58">
        <v>2.047107638124581E-2</v>
      </c>
      <c r="G58">
        <v>-1.7073170731707318E-2</v>
      </c>
      <c r="H58">
        <v>-4.8961774421897225E-2</v>
      </c>
      <c r="I58">
        <v>3.9995858460457499E-3</v>
      </c>
      <c r="J58">
        <v>1.1630356256611615E-2</v>
      </c>
      <c r="K58">
        <v>8.359253661727321E-3</v>
      </c>
      <c r="L58">
        <v>-1.7178435044647875E-2</v>
      </c>
      <c r="M58">
        <v>7.5779362408063041E-3</v>
      </c>
      <c r="N58">
        <v>3.2913454679052993E-3</v>
      </c>
    </row>
    <row r="59" spans="4:14">
      <c r="D59" s="17">
        <v>41913</v>
      </c>
      <c r="E59">
        <v>4.2619586621181677E-2</v>
      </c>
      <c r="F59">
        <v>1.2726488077513273E-2</v>
      </c>
      <c r="G59">
        <v>7.1960297766749379E-2</v>
      </c>
      <c r="H59">
        <v>-5.2660960178637896E-2</v>
      </c>
      <c r="I59">
        <v>0.13150863066989049</v>
      </c>
      <c r="J59">
        <v>-1.1391150962791885E-2</v>
      </c>
      <c r="K59">
        <v>2.3520359042227924E-2</v>
      </c>
      <c r="L59">
        <v>2.9193009639011148E-2</v>
      </c>
      <c r="M59">
        <v>1.0992218686722594E-2</v>
      </c>
      <c r="N59">
        <v>3.2998822848321042E-2</v>
      </c>
    </row>
    <row r="60" spans="4:14">
      <c r="D60" s="17">
        <v>41944</v>
      </c>
      <c r="E60">
        <v>5.1948940737563355E-3</v>
      </c>
      <c r="F60">
        <v>1.8317358502292672E-2</v>
      </c>
      <c r="G60">
        <v>0.10120370370370377</v>
      </c>
      <c r="H60">
        <v>0.10862299482747341</v>
      </c>
      <c r="I60">
        <v>6.9419759579828794E-2</v>
      </c>
      <c r="J60">
        <v>3.2860289143487993E-2</v>
      </c>
      <c r="K60">
        <v>2.6181955170465124E-2</v>
      </c>
      <c r="L60">
        <v>3.053300923335173E-2</v>
      </c>
      <c r="M60">
        <v>6.5808009562002417E-3</v>
      </c>
      <c r="N60">
        <v>8.219727409298232E-3</v>
      </c>
    </row>
    <row r="61" spans="4:14">
      <c r="D61" s="17">
        <v>41974</v>
      </c>
      <c r="E61">
        <v>5.2725465156874584E-3</v>
      </c>
      <c r="F61">
        <v>-2.844593121844945E-2</v>
      </c>
      <c r="G61">
        <v>-7.1891061969225595E-2</v>
      </c>
      <c r="H61">
        <v>-8.3539988397117251E-2</v>
      </c>
      <c r="I61">
        <v>1.5531228699311023E-2</v>
      </c>
      <c r="J61">
        <v>-3.2124791491060636E-2</v>
      </c>
      <c r="K61">
        <v>6.2408223201175375E-3</v>
      </c>
      <c r="L61">
        <v>1.7005575035063183E-2</v>
      </c>
      <c r="M61">
        <v>0.10289934621944287</v>
      </c>
      <c r="N61">
        <v>2.5940336743739073E-3</v>
      </c>
    </row>
    <row r="62" spans="4:14">
      <c r="D62" s="17">
        <v>42005</v>
      </c>
      <c r="E62">
        <v>-2.181031234007285E-2</v>
      </c>
      <c r="F62">
        <v>-0.13024755370834115</v>
      </c>
      <c r="G62">
        <v>6.1424245748296594E-2</v>
      </c>
      <c r="H62">
        <v>0.14235540518769141</v>
      </c>
      <c r="I62">
        <v>-2.7803232899928428E-2</v>
      </c>
      <c r="J62">
        <v>-1.3447118893717674E-2</v>
      </c>
      <c r="K62">
        <v>-5.2900437796424671E-2</v>
      </c>
      <c r="L62">
        <v>-8.377859278671243E-2</v>
      </c>
      <c r="M62">
        <v>-0.12860819919093297</v>
      </c>
      <c r="N62">
        <v>-0.13232304320230925</v>
      </c>
    </row>
    <row r="63" spans="4:14">
      <c r="D63" s="17">
        <v>42036</v>
      </c>
      <c r="E63">
        <v>6.2005671338474136E-2</v>
      </c>
      <c r="F63">
        <v>8.5395936366537764E-2</v>
      </c>
      <c r="G63">
        <v>9.6449330950859197E-2</v>
      </c>
      <c r="H63">
        <v>7.229283840577666E-2</v>
      </c>
      <c r="I63">
        <v>6.4336400073180436E-2</v>
      </c>
      <c r="J63">
        <v>6.9883165948005851E-2</v>
      </c>
      <c r="K63">
        <v>5.5277409679407093E-2</v>
      </c>
      <c r="L63">
        <v>0.11721542362312605</v>
      </c>
      <c r="M63">
        <v>5.856255372485783E-2</v>
      </c>
      <c r="N63">
        <v>0.11650685587844821</v>
      </c>
    </row>
    <row r="64" spans="4:14">
      <c r="D64" s="17">
        <v>42064</v>
      </c>
      <c r="E64">
        <v>1.4546383186007683E-2</v>
      </c>
      <c r="F64">
        <v>-7.274796226900633E-2</v>
      </c>
      <c r="G64">
        <v>-3.137169351569697E-2</v>
      </c>
      <c r="H64">
        <v>-2.1201547832573074E-2</v>
      </c>
      <c r="I64">
        <v>-3.5641812474907886E-2</v>
      </c>
      <c r="J64">
        <v>-1.4762385950204468E-2</v>
      </c>
      <c r="K64">
        <v>-7.1180688607761847E-3</v>
      </c>
      <c r="L64">
        <v>-4.9006397810495136E-2</v>
      </c>
      <c r="M64">
        <v>-2.7941323611585366E-3</v>
      </c>
      <c r="N64">
        <v>-1.7168981959900048E-2</v>
      </c>
    </row>
    <row r="65" spans="4:15">
      <c r="D65" s="17">
        <v>42095</v>
      </c>
      <c r="E65">
        <v>-8.0607018307798858E-2</v>
      </c>
      <c r="F65">
        <v>0.19626165764879505</v>
      </c>
      <c r="G65">
        <v>5.7863859197942527E-3</v>
      </c>
      <c r="H65">
        <v>0.13351255038968016</v>
      </c>
      <c r="I65">
        <v>9.7844207439584177E-3</v>
      </c>
      <c r="J65">
        <v>-9.1338154939693359E-3</v>
      </c>
      <c r="K65">
        <v>1.2867573056339203E-2</v>
      </c>
      <c r="L65">
        <v>2.2843916315072949E-2</v>
      </c>
      <c r="M65">
        <v>4.5390923098652919E-2</v>
      </c>
      <c r="N65">
        <v>3.4937888198757705E-2</v>
      </c>
    </row>
    <row r="66" spans="4:15">
      <c r="D66" s="17">
        <v>42125</v>
      </c>
      <c r="E66">
        <v>8.5744423823865719E-3</v>
      </c>
      <c r="F66">
        <v>-3.6595354370792775E-2</v>
      </c>
      <c r="G66">
        <v>4.099081102676784E-2</v>
      </c>
      <c r="H66">
        <v>1.7663188502859917E-2</v>
      </c>
      <c r="I66">
        <v>3.9818272226270796E-2</v>
      </c>
      <c r="J66">
        <v>-6.4215741142959566E-3</v>
      </c>
      <c r="K66">
        <v>1.5608004196297867E-2</v>
      </c>
      <c r="L66">
        <v>1.2119148619084055E-2</v>
      </c>
      <c r="M66">
        <v>2.3854193946550702E-2</v>
      </c>
      <c r="N66">
        <v>1.4253600900225058E-2</v>
      </c>
    </row>
    <row r="67" spans="4:15">
      <c r="D67" s="17">
        <v>42156</v>
      </c>
      <c r="E67">
        <v>-1.2221057580569482E-2</v>
      </c>
      <c r="F67">
        <v>-5.783181694767775E-2</v>
      </c>
      <c r="G67">
        <v>-3.7227509978507788E-2</v>
      </c>
      <c r="H67">
        <v>1.1322600936560749E-2</v>
      </c>
      <c r="I67">
        <v>-2.227719860221325E-2</v>
      </c>
      <c r="J67">
        <v>-8.9648702178673368E-3</v>
      </c>
      <c r="K67">
        <v>5.0036276805507721E-3</v>
      </c>
      <c r="L67">
        <v>2.8737598357851515E-2</v>
      </c>
      <c r="M67">
        <v>1.5445025773690328E-2</v>
      </c>
      <c r="N67">
        <v>2.1449703348753513E-2</v>
      </c>
    </row>
    <row r="68" spans="4:15">
      <c r="D68" s="17">
        <v>42186</v>
      </c>
      <c r="E68">
        <v>0.11403987457901701</v>
      </c>
      <c r="F68">
        <v>5.7757619127627662E-2</v>
      </c>
      <c r="G68">
        <v>-3.2926700151478958E-2</v>
      </c>
      <c r="H68">
        <v>0.23511258034048235</v>
      </c>
      <c r="I68">
        <v>0.12196565533981665</v>
      </c>
      <c r="J68">
        <v>5.038393815083627E-2</v>
      </c>
      <c r="K68">
        <v>2.8982875925217838E-2</v>
      </c>
      <c r="L68">
        <v>3.7745261057532356E-2</v>
      </c>
      <c r="M68">
        <v>1.2889661951802165E-3</v>
      </c>
      <c r="N68">
        <v>5.8291036991635278E-2</v>
      </c>
    </row>
    <row r="69" spans="4:15">
      <c r="D69" s="17">
        <v>42217</v>
      </c>
      <c r="E69">
        <v>-2.8585286472661963E-2</v>
      </c>
      <c r="F69">
        <v>-6.809423837057299E-2</v>
      </c>
      <c r="G69">
        <v>-7.0403954809432706E-2</v>
      </c>
      <c r="H69">
        <v>-4.3383379898036624E-2</v>
      </c>
      <c r="I69">
        <v>-5.3623483070001698E-2</v>
      </c>
      <c r="J69">
        <v>-4.8467894567715789E-2</v>
      </c>
      <c r="K69">
        <v>-7.8451651606214812E-2</v>
      </c>
      <c r="L69">
        <v>-9.7420253164556908E-2</v>
      </c>
      <c r="M69">
        <v>-0.11302778063851707</v>
      </c>
      <c r="N69">
        <v>-8.5186436626521436E-2</v>
      </c>
    </row>
    <row r="70" spans="4:15">
      <c r="D70" s="17">
        <v>42248</v>
      </c>
      <c r="E70">
        <v>3.0470251582124328E-2</v>
      </c>
      <c r="F70">
        <v>1.7003630514705881E-2</v>
      </c>
      <c r="G70">
        <v>-2.1816246122162198E-2</v>
      </c>
      <c r="H70">
        <v>-1.9497747294830083E-3</v>
      </c>
      <c r="I70">
        <v>-2.3001387531498461E-2</v>
      </c>
      <c r="J70">
        <v>3.6939613879381619E-2</v>
      </c>
      <c r="K70">
        <v>-3.7127394069852104E-2</v>
      </c>
      <c r="L70">
        <v>9.7638910078504376E-3</v>
      </c>
      <c r="M70">
        <v>-8.563137632419808E-2</v>
      </c>
      <c r="N70">
        <v>-7.236348167539268E-2</v>
      </c>
    </row>
    <row r="71" spans="4:15">
      <c r="D71" s="17">
        <v>42278</v>
      </c>
      <c r="E71">
        <v>6.0392668567774525E-2</v>
      </c>
      <c r="F71">
        <v>0.18933577448421934</v>
      </c>
      <c r="G71">
        <v>8.3408845569942131E-2</v>
      </c>
      <c r="H71">
        <v>0.22272363203031909</v>
      </c>
      <c r="I71">
        <v>0.11369505519982445</v>
      </c>
      <c r="J71">
        <v>0.13924694143151262</v>
      </c>
      <c r="K71">
        <v>5.4333030353769511E-2</v>
      </c>
      <c r="L71">
        <v>0.10091413147278028</v>
      </c>
      <c r="M71">
        <v>4.6666698412698521E-2</v>
      </c>
      <c r="N71">
        <v>7.1759663943566601E-2</v>
      </c>
    </row>
    <row r="72" spans="4:15">
      <c r="D72" s="17">
        <v>42309</v>
      </c>
      <c r="E72">
        <v>-3.047800545441568E-3</v>
      </c>
      <c r="F72">
        <v>3.2484784051762541E-2</v>
      </c>
      <c r="G72">
        <v>-1.0041807531380743E-2</v>
      </c>
      <c r="H72">
        <v>6.2150567183255956E-2</v>
      </c>
      <c r="I72">
        <v>1.8432585242779537E-2</v>
      </c>
      <c r="J72">
        <v>1.7015625835189317E-2</v>
      </c>
      <c r="K72">
        <v>1.7731788284665394E-2</v>
      </c>
      <c r="L72">
        <v>-2.810600536908358E-2</v>
      </c>
      <c r="M72">
        <v>4.0339640875351995E-2</v>
      </c>
      <c r="N72">
        <v>1.7303028674178315E-2</v>
      </c>
    </row>
    <row r="73" spans="4:15">
      <c r="D73" s="17">
        <v>42339</v>
      </c>
      <c r="E73">
        <v>-9.171427100357208E-3</v>
      </c>
      <c r="F73">
        <v>2.0791205916879656E-2</v>
      </c>
      <c r="G73">
        <v>-0.11022822957808188</v>
      </c>
      <c r="H73">
        <v>1.6681587443947817E-2</v>
      </c>
      <c r="I73">
        <v>-1.8478660461241303E-2</v>
      </c>
      <c r="J73">
        <v>3.4863304664915766E-2</v>
      </c>
      <c r="K73">
        <v>-1.3430073082761318E-2</v>
      </c>
      <c r="L73">
        <v>-7.2790009858692079E-2</v>
      </c>
      <c r="M73">
        <v>-7.259475430305401E-2</v>
      </c>
      <c r="N73">
        <v>-4.3261231281198062E-2</v>
      </c>
    </row>
    <row r="74" spans="4:15">
      <c r="D74" s="17"/>
      <c r="E74" s="15" t="s">
        <v>0</v>
      </c>
      <c r="F74" s="15" t="s">
        <v>2</v>
      </c>
      <c r="G74" s="15" t="s">
        <v>3</v>
      </c>
      <c r="H74" s="15" t="s">
        <v>4</v>
      </c>
      <c r="I74" s="15" t="s">
        <v>5</v>
      </c>
      <c r="J74" s="15" t="s">
        <v>6</v>
      </c>
      <c r="K74" s="15" t="s">
        <v>7</v>
      </c>
      <c r="L74" s="15" t="s">
        <v>8</v>
      </c>
      <c r="M74" s="15" t="s">
        <v>9</v>
      </c>
      <c r="N74" s="15" t="s">
        <v>10</v>
      </c>
    </row>
    <row r="75" spans="4:15">
      <c r="D75" s="15" t="s">
        <v>28</v>
      </c>
      <c r="E75" s="19">
        <f>AVERAGE(E3:E73)</f>
        <v>1.6145852364545764E-2</v>
      </c>
      <c r="F75" s="19">
        <f>AVERAGE(F3:F73)</f>
        <v>1.1808388701128299E-2</v>
      </c>
      <c r="G75" s="19">
        <f>AVERAGE(G3:G73)</f>
        <v>2.1588574601396775E-2</v>
      </c>
      <c r="H75" s="19">
        <f>AVERAGE(H3:H73)</f>
        <v>2.7341950626118026E-2</v>
      </c>
      <c r="I75" s="19">
        <f>AVERAGE(I3:I73)</f>
        <v>2.0415583664476069E-2</v>
      </c>
      <c r="J75" s="19">
        <f>AVERAGE(J3:J73)</f>
        <v>9.6798780280648294E-3</v>
      </c>
      <c r="K75" s="19">
        <f>AVERAGE(K3:K73)</f>
        <v>1.0614427259634027E-2</v>
      </c>
      <c r="L75" s="19">
        <f>AVERAGE(L3:L73)</f>
        <v>1.9923145588331626E-2</v>
      </c>
      <c r="M75" s="19">
        <f>AVERAGE(M3:M73)</f>
        <v>7.2043186852675592E-3</v>
      </c>
      <c r="N75" s="19">
        <f>AVERAGE(N3:N73)</f>
        <v>1.0041780672762254E-2</v>
      </c>
    </row>
    <row r="76" spans="4:15">
      <c r="D76" s="15" t="s">
        <v>30</v>
      </c>
      <c r="E76" s="19">
        <f>SQRT(E77)</f>
        <v>4.4293405401563742E-2</v>
      </c>
      <c r="F76" s="19">
        <f>SQRT(F77)</f>
        <v>6.7216059632471417E-2</v>
      </c>
      <c r="G76" s="19">
        <f>SQRT(G77)</f>
        <v>7.0908747456700907E-2</v>
      </c>
      <c r="H76" s="19">
        <f>SQRT(H77)</f>
        <v>8.3438997977154497E-2</v>
      </c>
      <c r="I76" s="19">
        <f>SQRT(I77)</f>
        <v>5.4675642900672179E-2</v>
      </c>
      <c r="J76" s="19">
        <f>SQRT(J77)</f>
        <v>3.6466343422497334E-2</v>
      </c>
      <c r="K76" s="19">
        <f>SQRT(K77)</f>
        <v>5.3398797444561316E-2</v>
      </c>
      <c r="L76" s="19">
        <f>SQRT(L77)</f>
        <v>6.1415451562846127E-2</v>
      </c>
      <c r="M76" s="19">
        <f>SQRT(M77)</f>
        <v>9.7576309160282176E-2</v>
      </c>
      <c r="N76" s="19">
        <f>SQRT(N77)</f>
        <v>8.6597825129500455E-2</v>
      </c>
    </row>
    <row r="77" spans="4:15">
      <c r="D77" s="15" t="s">
        <v>29</v>
      </c>
      <c r="E77" s="19">
        <f>_xlfn.VAR.P(E3:E73)</f>
        <v>1.9619057620672759E-3</v>
      </c>
      <c r="F77" s="19">
        <f>_xlfn.VAR.P(F3:F73)</f>
        <v>4.5179986725159531E-3</v>
      </c>
      <c r="G77" s="19">
        <f>_xlfn.VAR.P(G3:G73)</f>
        <v>5.0280504658781876E-3</v>
      </c>
      <c r="H77" s="19">
        <f>_xlfn.VAR.P(H3:H73)</f>
        <v>6.9620663834315914E-3</v>
      </c>
      <c r="I77" s="19">
        <f>_xlfn.VAR.P(I3:I73)</f>
        <v>2.9894259266018243E-3</v>
      </c>
      <c r="J77" s="19">
        <f>_xlfn.VAR.P(J3:J73)</f>
        <v>1.3297942026075146E-3</v>
      </c>
      <c r="K77" s="19">
        <f>_xlfn.VAR.P(K3:K73)</f>
        <v>2.8514315685252882E-3</v>
      </c>
      <c r="L77" s="19">
        <f>_xlfn.VAR.P(L3:L73)</f>
        <v>3.7718576906682986E-3</v>
      </c>
      <c r="M77" s="19">
        <f>_xlfn.VAR.P(M3:M73)</f>
        <v>9.5211361093429682E-3</v>
      </c>
      <c r="N77" s="19">
        <f>_xlfn.VAR.P(N3:N73)</f>
        <v>7.4991833171595395E-3</v>
      </c>
    </row>
    <row r="78" spans="4:15">
      <c r="D78" s="15" t="s">
        <v>31</v>
      </c>
      <c r="E78" s="19">
        <f>E75/E76</f>
        <v>0.36452045667221938</v>
      </c>
      <c r="F78" s="19">
        <f t="shared" ref="F78:N78" si="4">F75/F76</f>
        <v>0.17567808594694506</v>
      </c>
      <c r="G78" s="19">
        <f t="shared" si="4"/>
        <v>0.30445573184859076</v>
      </c>
      <c r="H78" s="19">
        <f t="shared" si="4"/>
        <v>0.32768790720142899</v>
      </c>
      <c r="I78" s="19">
        <f t="shared" si="4"/>
        <v>0.37339448758864219</v>
      </c>
      <c r="J78" s="19">
        <f t="shared" si="4"/>
        <v>0.26544690581981911</v>
      </c>
      <c r="K78" s="19">
        <f t="shared" si="4"/>
        <v>0.19877652246108979</v>
      </c>
      <c r="L78" s="19">
        <f t="shared" si="4"/>
        <v>0.32439956202136477</v>
      </c>
      <c r="M78" s="19">
        <f t="shared" si="4"/>
        <v>7.3832662326195383E-2</v>
      </c>
      <c r="N78" s="19">
        <f t="shared" si="4"/>
        <v>0.11595880910110082</v>
      </c>
    </row>
    <row r="80" spans="4:15">
      <c r="F80" s="15"/>
      <c r="G80" s="15"/>
      <c r="H80" s="15"/>
      <c r="I80" s="15"/>
      <c r="J80" s="15"/>
      <c r="K80" s="15"/>
      <c r="L80" s="15"/>
      <c r="M80" s="15"/>
      <c r="N80" s="15"/>
      <c r="O8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B1169-4CC4-44D9-A341-AFB6621ADD57}">
  <dimension ref="A1:Y119"/>
  <sheetViews>
    <sheetView topLeftCell="A56" zoomScale="55" zoomScaleNormal="55" workbookViewId="0">
      <selection activeCell="O77" sqref="O77"/>
    </sheetView>
  </sheetViews>
  <sheetFormatPr defaultRowHeight="14.25"/>
  <cols>
    <col min="1" max="1" width="16.3984375" customWidth="1"/>
    <col min="15" max="15" width="12" customWidth="1"/>
  </cols>
  <sheetData>
    <row r="1" spans="1:11">
      <c r="A1" s="11">
        <v>40210</v>
      </c>
      <c r="B1" s="13">
        <v>4.3478329715982089E-2</v>
      </c>
      <c r="C1" s="13">
        <v>1.7388218594748119E-2</v>
      </c>
      <c r="D1" s="13">
        <v>6.5396165140220175E-2</v>
      </c>
      <c r="E1" s="13">
        <v>-5.5896658958615779E-2</v>
      </c>
      <c r="F1" s="13">
        <v>3.9619651347068144E-2</v>
      </c>
      <c r="G1" s="13">
        <v>2.2745442896043563E-2</v>
      </c>
      <c r="H1" s="13">
        <v>-3.8339781920506501E-2</v>
      </c>
      <c r="I1" s="13">
        <v>3.8534428300694958E-2</v>
      </c>
      <c r="J1" s="13">
        <v>5.2277779974690859E-2</v>
      </c>
      <c r="K1" s="13">
        <v>2.409635469589292E-2</v>
      </c>
    </row>
    <row r="2" spans="1:11">
      <c r="A2" s="11">
        <v>40238</v>
      </c>
      <c r="B2" s="13">
        <v>7.0216034716665723E-2</v>
      </c>
      <c r="C2" s="13">
        <v>2.1625427275898095E-2</v>
      </c>
      <c r="D2" s="13">
        <v>0.14847033815795779</v>
      </c>
      <c r="E2" s="13">
        <v>0.1467060810810811</v>
      </c>
      <c r="F2" s="13">
        <v>6.7424953095684803E-2</v>
      </c>
      <c r="G2" s="13">
        <v>4.4949147844922363E-2</v>
      </c>
      <c r="H2" s="13">
        <v>0.13825899780541326</v>
      </c>
      <c r="I2" s="13">
        <v>0.14537712895377108</v>
      </c>
      <c r="J2" s="13">
        <v>3.9389673527324358E-2</v>
      </c>
      <c r="K2" s="13">
        <v>0.19117647058823528</v>
      </c>
    </row>
    <row r="3" spans="1:11">
      <c r="A3" s="11">
        <v>40269</v>
      </c>
      <c r="B3" s="13">
        <v>2.0067267242642871E-2</v>
      </c>
      <c r="C3" s="13">
        <v>4.2676680004210307E-2</v>
      </c>
      <c r="D3" s="13">
        <v>0.11102131252802243</v>
      </c>
      <c r="E3" s="13">
        <v>9.7959784930397656E-3</v>
      </c>
      <c r="F3" s="13">
        <v>-8.7882676040866442E-3</v>
      </c>
      <c r="G3" s="13">
        <v>5.8003521312896912E-2</v>
      </c>
      <c r="H3" s="13">
        <v>6.3946013369343996E-2</v>
      </c>
      <c r="I3" s="13">
        <v>4.9920339883165236E-2</v>
      </c>
      <c r="J3" s="13">
        <v>3.1751381640444505E-2</v>
      </c>
      <c r="K3" s="13">
        <v>7.9012370370370372E-2</v>
      </c>
    </row>
    <row r="4" spans="1:11">
      <c r="A4" s="11">
        <v>40299</v>
      </c>
      <c r="B4" s="13">
        <v>-5.8546366574936538E-2</v>
      </c>
      <c r="C4" s="13">
        <v>-0.15520634724275223</v>
      </c>
      <c r="D4" s="13">
        <v>-1.612469238768708E-2</v>
      </c>
      <c r="E4" s="13">
        <v>-8.4901531728665311E-2</v>
      </c>
      <c r="F4" s="13">
        <v>-0.19694118599396274</v>
      </c>
      <c r="G4" s="13">
        <v>-5.2698586354927718E-2</v>
      </c>
      <c r="H4" s="13">
        <v>-0.13349440853233435</v>
      </c>
      <c r="I4" s="13">
        <v>-8.4977238239757197E-2</v>
      </c>
      <c r="J4" s="13">
        <v>-0.10291191604605945</v>
      </c>
      <c r="K4" s="13">
        <v>-9.3821576800421608E-2</v>
      </c>
    </row>
    <row r="5" spans="1:11">
      <c r="A5" s="11">
        <v>40330</v>
      </c>
      <c r="B5" s="13">
        <v>-6.7817794489934871E-2</v>
      </c>
      <c r="C5" s="13">
        <v>-0.10813950031548444</v>
      </c>
      <c r="D5" s="13">
        <v>-2.082690685683879E-2</v>
      </c>
      <c r="E5" s="13">
        <v>-0.12912482065997125</v>
      </c>
      <c r="F5" s="13">
        <v>-2.3599227159812226E-2</v>
      </c>
      <c r="G5" s="13">
        <v>-1.4954388442303495E-2</v>
      </c>
      <c r="H5" s="13">
        <v>-0.10770306351679798</v>
      </c>
      <c r="I5" s="13">
        <v>-3.9800995024875559E-2</v>
      </c>
      <c r="J5" s="13">
        <v>-0.14385842331765317</v>
      </c>
      <c r="K5" s="13">
        <v>-5.050505305581076E-2</v>
      </c>
    </row>
    <row r="6" spans="1:11">
      <c r="A6" s="11">
        <v>40360</v>
      </c>
      <c r="B6" s="13">
        <v>8.724859060402693E-3</v>
      </c>
      <c r="C6" s="13">
        <v>0.12168617992177312</v>
      </c>
      <c r="D6" s="13">
        <v>2.2740858672630947E-2</v>
      </c>
      <c r="E6" s="13">
        <v>7.8985905180303823E-2</v>
      </c>
      <c r="F6" s="13">
        <v>3.6749116607773774E-2</v>
      </c>
      <c r="G6" s="13">
        <v>5.8600270596617397E-2</v>
      </c>
      <c r="H6" s="13">
        <v>8.3203124999999961E-2</v>
      </c>
      <c r="I6" s="13">
        <v>0.12089810017271144</v>
      </c>
      <c r="J6" s="13">
        <v>0.16286088594833625</v>
      </c>
      <c r="K6" s="13">
        <v>9.0425589916254795E-2</v>
      </c>
    </row>
    <row r="7" spans="1:11">
      <c r="A7" s="11">
        <v>40391</v>
      </c>
      <c r="B7" s="13">
        <v>-7.4916897540468416E-2</v>
      </c>
      <c r="C7" s="13">
        <v>-9.0662537414278849E-2</v>
      </c>
      <c r="D7" s="13">
        <v>-5.5004843537414971E-2</v>
      </c>
      <c r="E7" s="13">
        <v>5.8868436678259466E-2</v>
      </c>
      <c r="F7" s="13">
        <v>-5.957731424676211E-2</v>
      </c>
      <c r="G7" s="13">
        <v>4.7755555094411754E-2</v>
      </c>
      <c r="H7" s="13">
        <v>-0.15073930760908766</v>
      </c>
      <c r="I7" s="13">
        <v>-0.1217257318952233</v>
      </c>
      <c r="J7" s="13">
        <v>-8.5216709892552797E-2</v>
      </c>
      <c r="K7" s="13">
        <v>-9.5122000000000012E-2</v>
      </c>
    </row>
    <row r="8" spans="1:11">
      <c r="A8" s="11">
        <v>40422</v>
      </c>
      <c r="B8" s="13">
        <v>2.5316485557385741E-2</v>
      </c>
      <c r="C8" s="13">
        <v>4.3459780292278538E-2</v>
      </c>
      <c r="D8" s="13">
        <v>0.16721516796026054</v>
      </c>
      <c r="E8" s="13">
        <v>0.25819113995033238</v>
      </c>
      <c r="F8" s="13">
        <v>7.6543921336971826E-2</v>
      </c>
      <c r="G8" s="13">
        <v>1.9846756634184511E-2</v>
      </c>
      <c r="H8" s="13">
        <v>6.6666754423216693E-2</v>
      </c>
      <c r="I8" s="13">
        <v>5.7309941520467651E-2</v>
      </c>
      <c r="J8" s="13">
        <v>-4.0506276204683181E-4</v>
      </c>
      <c r="K8" s="13">
        <v>5.3908358701259228E-2</v>
      </c>
    </row>
    <row r="9" spans="1:11">
      <c r="A9" s="11">
        <v>40452</v>
      </c>
      <c r="B9" s="13">
        <v>1.4031986728843901E-4</v>
      </c>
      <c r="C9" s="13">
        <v>8.9015924867292914E-2</v>
      </c>
      <c r="D9" s="13">
        <v>6.0722450295438171E-2</v>
      </c>
      <c r="E9" s="13">
        <v>5.2018336941296331E-2</v>
      </c>
      <c r="F9" s="13">
        <v>5.2518176540900886E-2</v>
      </c>
      <c r="G9" s="13">
        <v>4.375244816125496E-2</v>
      </c>
      <c r="H9" s="13">
        <v>3.7420301058109146E-2</v>
      </c>
      <c r="I9" s="13">
        <v>0.1410398230088496</v>
      </c>
      <c r="J9" s="13">
        <v>7.6985818476498682E-3</v>
      </c>
      <c r="K9" s="13">
        <v>6.6496243810549582E-2</v>
      </c>
    </row>
    <row r="10" spans="1:11">
      <c r="A10" s="11">
        <v>40483</v>
      </c>
      <c r="B10" s="13">
        <v>-4.5588440937179953E-2</v>
      </c>
      <c r="C10" s="13">
        <v>-5.2868391451068621E-2</v>
      </c>
      <c r="D10" s="13">
        <v>3.3789593094834487E-2</v>
      </c>
      <c r="E10" s="13">
        <v>6.1550565877867183E-2</v>
      </c>
      <c r="F10" s="13">
        <v>-5.514334415847786E-2</v>
      </c>
      <c r="G10" s="13">
        <v>6.8150446244713133E-3</v>
      </c>
      <c r="H10" s="13">
        <v>4.4128934924364295E-2</v>
      </c>
      <c r="I10" s="13">
        <v>-2.8599127484246239E-2</v>
      </c>
      <c r="J10" s="13">
        <v>-1.6485805529320191E-2</v>
      </c>
      <c r="K10" s="13">
        <v>7.1942204509779194E-3</v>
      </c>
    </row>
    <row r="11" spans="1:11">
      <c r="A11" s="11">
        <v>40513</v>
      </c>
      <c r="B11" s="13">
        <v>2.7483876727162258E-2</v>
      </c>
      <c r="C11" s="13">
        <v>0.10490894695170223</v>
      </c>
      <c r="D11" s="13">
        <v>3.6670416197975148E-2</v>
      </c>
      <c r="E11" s="13">
        <v>2.6225769669327301E-2</v>
      </c>
      <c r="F11" s="13">
        <v>-4.6987190250507641E-2</v>
      </c>
      <c r="G11" s="13">
        <v>-1.9667955823705442E-2</v>
      </c>
      <c r="H11" s="13">
        <v>0.13891955674088774</v>
      </c>
      <c r="I11" s="13">
        <v>9.6307385229540909E-2</v>
      </c>
      <c r="J11" s="13">
        <v>0.11242845921620848</v>
      </c>
      <c r="K11" s="13">
        <v>0.12619045238095236</v>
      </c>
    </row>
    <row r="12" spans="1:11">
      <c r="A12" s="11">
        <v>40544</v>
      </c>
      <c r="B12" s="13">
        <v>0.13860668639069165</v>
      </c>
      <c r="C12" s="13">
        <v>-6.4493013256897071E-3</v>
      </c>
      <c r="D12" s="13">
        <v>5.1959288194444425E-2</v>
      </c>
      <c r="E12" s="13">
        <v>-5.7555555555555631E-2</v>
      </c>
      <c r="F12" s="13">
        <v>-7.5304920449272431E-3</v>
      </c>
      <c r="G12" s="13">
        <v>-4.0255392385216367E-2</v>
      </c>
      <c r="H12" s="13">
        <v>4.6143852855759962E-2</v>
      </c>
      <c r="I12" s="13">
        <v>3.5502958579881713E-2</v>
      </c>
      <c r="J12" s="13">
        <v>8.0485155475382375E-2</v>
      </c>
      <c r="K12" s="13">
        <v>1.9027526829334618E-2</v>
      </c>
    </row>
    <row r="13" spans="1:11">
      <c r="A13" s="11">
        <v>40575</v>
      </c>
      <c r="B13" s="13">
        <v>-5.5275629529538267E-3</v>
      </c>
      <c r="C13" s="13">
        <v>-4.1471330688784787E-2</v>
      </c>
      <c r="D13" s="13">
        <v>4.0934859398851553E-2</v>
      </c>
      <c r="E13" s="13">
        <v>2.1516151850978663E-2</v>
      </c>
      <c r="F13" s="13">
        <v>4.5812512526843339E-2</v>
      </c>
      <c r="G13" s="13">
        <v>2.7283861199507566E-2</v>
      </c>
      <c r="H13" s="13">
        <v>-4.9352254741038722E-3</v>
      </c>
      <c r="I13" s="13">
        <v>0.13230769230769238</v>
      </c>
      <c r="J13" s="13">
        <v>9.5238095238095628E-3</v>
      </c>
      <c r="K13" s="13">
        <v>-2.9045684044695364E-2</v>
      </c>
    </row>
    <row r="14" spans="1:11">
      <c r="A14" s="11">
        <v>40603</v>
      </c>
      <c r="B14" s="13">
        <v>1.5664450951771047E-2</v>
      </c>
      <c r="C14" s="13">
        <v>-4.4770541760722302E-2</v>
      </c>
      <c r="D14" s="13">
        <v>-1.3306520049754854E-2</v>
      </c>
      <c r="E14" s="13">
        <v>3.9471406313116797E-2</v>
      </c>
      <c r="F14" s="13">
        <v>7.8028743160642837E-3</v>
      </c>
      <c r="G14" s="13">
        <v>5.4174947145876383E-3</v>
      </c>
      <c r="H14" s="13">
        <v>-1.7048947120207606E-2</v>
      </c>
      <c r="I14" s="13">
        <v>-4.037267080745352E-2</v>
      </c>
      <c r="J14" s="13">
        <v>-7.951482479784365E-2</v>
      </c>
      <c r="K14" s="13">
        <v>-5.5555514007596438E-2</v>
      </c>
    </row>
    <row r="15" spans="1:11">
      <c r="A15" s="11">
        <v>40634</v>
      </c>
      <c r="B15" s="13">
        <v>-1.4303507106877941E-2</v>
      </c>
      <c r="C15" s="13">
        <v>2.0874400191981189E-2</v>
      </c>
      <c r="D15" s="13">
        <v>4.6483485776971072E-3</v>
      </c>
      <c r="E15" s="13">
        <v>8.7048242935657452E-2</v>
      </c>
      <c r="F15" s="13">
        <v>6.1124691055436511E-2</v>
      </c>
      <c r="G15" s="13">
        <v>2.9176003636535792E-2</v>
      </c>
      <c r="H15" s="13">
        <v>-8.1993001639640531E-2</v>
      </c>
      <c r="I15" s="13">
        <v>6.0275080906148949E-2</v>
      </c>
      <c r="J15" s="13">
        <v>-4.2825768667642816E-2</v>
      </c>
      <c r="K15" s="13">
        <v>3.8461560215801813E-2</v>
      </c>
    </row>
    <row r="16" spans="1:11">
      <c r="A16" s="11">
        <v>40664</v>
      </c>
      <c r="B16" s="13">
        <v>-1.7034675078864345E-2</v>
      </c>
      <c r="C16" s="13">
        <v>-3.5108024691358028E-2</v>
      </c>
      <c r="D16" s="13">
        <v>-6.5690000106360738E-3</v>
      </c>
      <c r="E16" s="13">
        <v>4.4941524947653836E-3</v>
      </c>
      <c r="F16" s="13">
        <v>3.763430426859686E-2</v>
      </c>
      <c r="G16" s="13">
        <v>4.1246368056349729E-2</v>
      </c>
      <c r="H16" s="13">
        <v>-2.5420816715190149E-2</v>
      </c>
      <c r="I16" s="13">
        <v>-3.7008775276612074E-2</v>
      </c>
      <c r="J16" s="13">
        <v>-7.609942638623321E-2</v>
      </c>
      <c r="K16" s="13">
        <v>-0.10348583427076975</v>
      </c>
    </row>
    <row r="17" spans="1:11">
      <c r="A17" s="11">
        <v>40695</v>
      </c>
      <c r="B17" s="13">
        <v>3.940948550938414E-2</v>
      </c>
      <c r="C17" s="13">
        <v>3.958416633346655E-2</v>
      </c>
      <c r="D17" s="13">
        <v>-3.4959629704165843E-2</v>
      </c>
      <c r="E17" s="13">
        <v>3.9656311962987502E-2</v>
      </c>
      <c r="F17" s="13">
        <v>3.9477031309007184E-2</v>
      </c>
      <c r="G17" s="13">
        <v>3.4093683663310101E-2</v>
      </c>
      <c r="H17" s="13">
        <v>-1.0927105712826631E-2</v>
      </c>
      <c r="I17" s="13">
        <v>3.9619651347068711E-3</v>
      </c>
      <c r="J17" s="13">
        <v>-4.7599337748344309E-2</v>
      </c>
      <c r="K17" s="13">
        <v>1.1907581438270707E-2</v>
      </c>
    </row>
    <row r="18" spans="1:11">
      <c r="A18" s="11">
        <v>40725</v>
      </c>
      <c r="B18" s="13">
        <v>-6.4715301164439909E-2</v>
      </c>
      <c r="C18" s="13">
        <v>5.3846153846153794E-2</v>
      </c>
      <c r="D18" s="13">
        <v>0.16328537345095787</v>
      </c>
      <c r="E18" s="13">
        <v>8.8170570688053063E-2</v>
      </c>
      <c r="F18" s="13">
        <v>1.5191027050034455E-2</v>
      </c>
      <c r="G18" s="13">
        <v>2.5616733870967783E-2</v>
      </c>
      <c r="H18" s="13">
        <v>-4.2764791260328444E-3</v>
      </c>
      <c r="I18" s="13">
        <v>-5.2091554853985804E-2</v>
      </c>
      <c r="J18" s="13">
        <v>-3.3029117774880552E-2</v>
      </c>
      <c r="K18" s="13">
        <v>-7.9250698348960077E-2</v>
      </c>
    </row>
    <row r="19" spans="1:11">
      <c r="A19" s="11">
        <v>40756</v>
      </c>
      <c r="B19" s="13">
        <v>-2.0335414485590203E-2</v>
      </c>
      <c r="C19" s="13">
        <v>-2.9197080291970701E-2</v>
      </c>
      <c r="D19" s="13">
        <v>-1.4469320107955819E-2</v>
      </c>
      <c r="E19" s="13">
        <v>-3.2761100125831354E-2</v>
      </c>
      <c r="F19" s="13">
        <v>2.7355576338555052E-2</v>
      </c>
      <c r="G19" s="13">
        <v>4.5444043289406502E-2</v>
      </c>
      <c r="H19" s="13">
        <v>-6.5855437872031478E-2</v>
      </c>
      <c r="I19" s="13">
        <v>-0.10449625312239792</v>
      </c>
      <c r="J19" s="13">
        <v>-0.21348314606741572</v>
      </c>
      <c r="K19" s="13">
        <v>-0.19014087115284306</v>
      </c>
    </row>
    <row r="20" spans="1:11">
      <c r="A20" s="11">
        <v>40787</v>
      </c>
      <c r="B20" s="13">
        <v>-2.0892343418456891E-2</v>
      </c>
      <c r="C20" s="13">
        <v>-6.4285751879699315E-2</v>
      </c>
      <c r="D20" s="13">
        <v>-9.1209726127077853E-3</v>
      </c>
      <c r="E20" s="13">
        <v>4.6461924452911498E-3</v>
      </c>
      <c r="F20" s="13">
        <v>-2.4578926926669485E-2</v>
      </c>
      <c r="G20" s="13">
        <v>-2.8647316507142369E-2</v>
      </c>
      <c r="H20" s="13">
        <v>-7.5862030651341103E-2</v>
      </c>
      <c r="I20" s="13">
        <v>-2.7429102742910265E-2</v>
      </c>
      <c r="J20" s="13">
        <v>-0.22800000000000001</v>
      </c>
      <c r="K20" s="13">
        <v>-0.17487916827308114</v>
      </c>
    </row>
    <row r="21" spans="1:11">
      <c r="A21" s="11">
        <v>40817</v>
      </c>
      <c r="B21" s="13">
        <v>4.4878896542936315E-2</v>
      </c>
      <c r="C21" s="13">
        <v>6.9907596219670479E-2</v>
      </c>
      <c r="D21" s="13">
        <v>6.1523195054752858E-2</v>
      </c>
      <c r="E21" s="13">
        <v>-1.257919807612274E-2</v>
      </c>
      <c r="F21" s="13">
        <v>8.7960849276714839E-2</v>
      </c>
      <c r="G21" s="13">
        <v>5.7276224094739314E-2</v>
      </c>
      <c r="H21" s="13">
        <v>7.4212227437304074E-2</v>
      </c>
      <c r="I21" s="13">
        <v>0.12093690248565953</v>
      </c>
      <c r="J21" s="13">
        <v>0.30569940784603994</v>
      </c>
      <c r="K21" s="13">
        <v>0.23302102915608791</v>
      </c>
    </row>
    <row r="22" spans="1:11">
      <c r="A22" s="11">
        <v>40848</v>
      </c>
      <c r="B22" s="13">
        <v>2.9644267993563424E-2</v>
      </c>
      <c r="C22" s="13">
        <v>-3.9429179099856639E-2</v>
      </c>
      <c r="D22" s="13">
        <v>-5.5783416499330482E-2</v>
      </c>
      <c r="E22" s="13">
        <v>-9.9386445599737722E-2</v>
      </c>
      <c r="F22" s="13">
        <v>3.9781212104601713E-2</v>
      </c>
      <c r="G22" s="13">
        <v>2.8756048007669361E-2</v>
      </c>
      <c r="H22" s="13">
        <v>-1.9297182554997947E-3</v>
      </c>
      <c r="I22" s="13">
        <v>-3.3262260127931667E-2</v>
      </c>
      <c r="J22" s="13">
        <v>-0.16156457831998747</v>
      </c>
      <c r="K22" s="13">
        <v>-0.13010446343779675</v>
      </c>
    </row>
    <row r="23" spans="1:11">
      <c r="A23" s="11">
        <v>40878</v>
      </c>
      <c r="B23" s="13">
        <v>3.5188738702783398E-2</v>
      </c>
      <c r="C23" s="13">
        <v>1.4855316653635714E-2</v>
      </c>
      <c r="D23" s="13">
        <v>5.9654652014651956E-2</v>
      </c>
      <c r="E23" s="13">
        <v>-9.9797181340683369E-2</v>
      </c>
      <c r="F23" s="13">
        <v>4.7024853047334253E-2</v>
      </c>
      <c r="G23" s="13">
        <v>5.0356000325251157E-2</v>
      </c>
      <c r="H23" s="13">
        <v>6.5738512539114002E-2</v>
      </c>
      <c r="I23" s="13">
        <v>4.5875606528451657E-2</v>
      </c>
      <c r="J23" s="13">
        <v>2.2988505747126547E-2</v>
      </c>
      <c r="K23" s="13">
        <v>-4.2576455604075664E-2</v>
      </c>
    </row>
    <row r="24" spans="1:11">
      <c r="A24" s="11">
        <v>40909</v>
      </c>
      <c r="B24" s="13">
        <v>1.7552508836773485E-2</v>
      </c>
      <c r="C24" s="13">
        <v>0.13751934273957403</v>
      </c>
      <c r="D24" s="13">
        <v>0.12711100983484419</v>
      </c>
      <c r="E24" s="13">
        <v>0.12328134026574238</v>
      </c>
      <c r="F24" s="13">
        <v>-8.7658820053186301E-3</v>
      </c>
      <c r="G24" s="13">
        <v>-1.2757888712092217E-2</v>
      </c>
      <c r="H24" s="13">
        <v>5.9869378079440372E-2</v>
      </c>
      <c r="I24" s="13">
        <v>0.12104597216364392</v>
      </c>
      <c r="J24" s="13">
        <v>0.23265036351619284</v>
      </c>
      <c r="K24" s="13">
        <v>0.1676168820834999</v>
      </c>
    </row>
    <row r="25" spans="1:11">
      <c r="A25" s="11">
        <v>40940</v>
      </c>
      <c r="B25" s="13">
        <v>7.3979640427599705E-2</v>
      </c>
      <c r="C25" s="13">
        <v>7.4839110232336262E-2</v>
      </c>
      <c r="D25" s="13">
        <v>0.18831056349881276</v>
      </c>
      <c r="E25" s="13">
        <v>-7.5858876774326164E-2</v>
      </c>
      <c r="F25" s="13">
        <v>0.15629972178060408</v>
      </c>
      <c r="G25" s="13">
        <v>2.3220191119024988E-3</v>
      </c>
      <c r="H25" s="13">
        <v>7.1208561150584104E-2</v>
      </c>
      <c r="I25" s="13">
        <v>0.10647103085026344</v>
      </c>
      <c r="J25" s="13">
        <v>-5.8980697050937487E-3</v>
      </c>
      <c r="K25" s="13">
        <v>8.4635451973810241E-2</v>
      </c>
    </row>
    <row r="26" spans="1:11">
      <c r="A26" s="11">
        <v>40969</v>
      </c>
      <c r="B26" s="13">
        <v>1.6400824956415521E-2</v>
      </c>
      <c r="C26" s="13">
        <v>1.6383049779458245E-2</v>
      </c>
      <c r="D26" s="13">
        <v>0.10528359886637277</v>
      </c>
      <c r="E26" s="13">
        <v>0.12699649396182314</v>
      </c>
      <c r="F26" s="13">
        <v>1.4007011635060232E-2</v>
      </c>
      <c r="G26" s="13">
        <v>-1.188558634050756E-2</v>
      </c>
      <c r="H26" s="13">
        <v>9.1083346401938534E-2</v>
      </c>
      <c r="I26" s="13">
        <v>2.0401224073444454E-2</v>
      </c>
      <c r="J26" s="13">
        <v>5.933106476099971E-2</v>
      </c>
      <c r="K26" s="13">
        <v>9.6938745498199266E-2</v>
      </c>
    </row>
    <row r="27" spans="1:11">
      <c r="A27" s="11">
        <v>41000</v>
      </c>
      <c r="B27" s="13">
        <v>7.5673268688257285E-3</v>
      </c>
      <c r="C27" s="13">
        <v>-7.4394920917230031E-3</v>
      </c>
      <c r="D27" s="13">
        <v>-2.5969503794512565E-2</v>
      </c>
      <c r="E27" s="13">
        <v>0.14512863562293218</v>
      </c>
      <c r="F27" s="13">
        <v>4.2203423728813506E-2</v>
      </c>
      <c r="G27" s="13">
        <v>-6.6259022757574693E-3</v>
      </c>
      <c r="H27" s="13">
        <v>-2.1089660840353373E-2</v>
      </c>
      <c r="I27" s="13">
        <v>1.1329556814395196E-2</v>
      </c>
      <c r="J27" s="13">
        <v>-0.12016283707550092</v>
      </c>
      <c r="K27" s="13">
        <v>-9.6032779645219779E-2</v>
      </c>
    </row>
    <row r="28" spans="1:11">
      <c r="A28" s="11">
        <v>41030</v>
      </c>
      <c r="B28" s="13">
        <v>-8.5487054500916121E-2</v>
      </c>
      <c r="C28" s="13">
        <v>-8.8382229856339922E-2</v>
      </c>
      <c r="D28" s="13">
        <v>-1.0702359963077149E-2</v>
      </c>
      <c r="E28" s="13">
        <v>-8.188874514877105E-2</v>
      </c>
      <c r="F28" s="13">
        <v>-6.326238206985256E-2</v>
      </c>
      <c r="G28" s="13">
        <v>-8.3222178036598579E-2</v>
      </c>
      <c r="H28" s="13">
        <v>-4.0993389646522417E-2</v>
      </c>
      <c r="I28" s="13">
        <v>-4.7446457990115362E-2</v>
      </c>
      <c r="J28" s="13">
        <v>-0.22685189659421892</v>
      </c>
      <c r="K28" s="13">
        <v>-0.19763924946612429</v>
      </c>
    </row>
    <row r="29" spans="1:11">
      <c r="A29" s="11">
        <v>41061</v>
      </c>
      <c r="B29" s="13">
        <v>5.1690807305888493E-2</v>
      </c>
      <c r="C29" s="13">
        <v>4.7961594794052979E-2</v>
      </c>
      <c r="D29" s="13">
        <v>1.085279245139455E-2</v>
      </c>
      <c r="E29" s="13">
        <v>7.251890470151709E-2</v>
      </c>
      <c r="F29" s="13">
        <v>7.3177085874204434E-2</v>
      </c>
      <c r="G29" s="13">
        <v>-9.0664544019007521E-3</v>
      </c>
      <c r="H29" s="13">
        <v>4.3369736142581487E-2</v>
      </c>
      <c r="I29" s="13">
        <v>0.10584572812175713</v>
      </c>
      <c r="J29" s="13">
        <v>9.2065868263473086E-2</v>
      </c>
      <c r="K29" s="13">
        <v>3.3949453036589909E-2</v>
      </c>
    </row>
    <row r="30" spans="1:11">
      <c r="A30" s="11">
        <v>41091</v>
      </c>
      <c r="B30" s="13">
        <v>2.5149230014946608E-2</v>
      </c>
      <c r="C30" s="13">
        <v>-3.6613305001634469E-2</v>
      </c>
      <c r="D30" s="13">
        <v>4.5821903795740401E-2</v>
      </c>
      <c r="E30" s="13">
        <v>2.1677249835778296E-2</v>
      </c>
      <c r="F30" s="13">
        <v>4.400236330995267E-2</v>
      </c>
      <c r="G30" s="13">
        <v>9.3753756848002807E-3</v>
      </c>
      <c r="H30" s="13">
        <v>1.1064653440928617E-2</v>
      </c>
      <c r="I30" s="13">
        <v>1.8142008132624284E-2</v>
      </c>
      <c r="J30" s="13">
        <v>-6.3742289239204913E-2</v>
      </c>
      <c r="K30" s="13">
        <v>-1.021528639182775E-2</v>
      </c>
    </row>
    <row r="31" spans="1:11">
      <c r="A31" s="11">
        <v>41122</v>
      </c>
      <c r="B31" s="13">
        <v>2.0947709900785583E-2</v>
      </c>
      <c r="C31" s="13">
        <v>4.5809333078022797E-2</v>
      </c>
      <c r="D31" s="13">
        <v>8.9200373889582629E-2</v>
      </c>
      <c r="E31" s="13">
        <v>6.4166309472781985E-2</v>
      </c>
      <c r="F31" s="13">
        <v>-6.3532032941378712E-3</v>
      </c>
      <c r="G31" s="13">
        <v>1.4547560266925583E-3</v>
      </c>
      <c r="H31" s="13">
        <v>6.5068912597783359E-3</v>
      </c>
      <c r="I31" s="13">
        <v>3.010746543778808E-2</v>
      </c>
      <c r="J31" s="13">
        <v>9.8096632503660311E-2</v>
      </c>
      <c r="K31" s="13">
        <v>9.5097681352660501E-2</v>
      </c>
    </row>
    <row r="32" spans="1:11">
      <c r="A32" s="11">
        <v>41153</v>
      </c>
      <c r="B32" s="13">
        <v>2.4577551290076268E-2</v>
      </c>
      <c r="C32" s="13">
        <v>-3.4393251135626177E-2</v>
      </c>
      <c r="D32" s="13">
        <v>2.7960013758402398E-3</v>
      </c>
      <c r="E32" s="13">
        <v>2.4368630926007849E-2</v>
      </c>
      <c r="F32" s="13">
        <v>4.7017543859649132E-2</v>
      </c>
      <c r="G32" s="13">
        <v>2.5254241261688262E-2</v>
      </c>
      <c r="H32" s="13">
        <v>1.4692918445281178E-2</v>
      </c>
      <c r="I32" s="13">
        <v>6.5911247593870959E-2</v>
      </c>
      <c r="J32" s="13">
        <v>0.11599999999999989</v>
      </c>
      <c r="K32" s="13">
        <v>0.1013127600576494</v>
      </c>
    </row>
    <row r="33" spans="1:11">
      <c r="A33" s="11">
        <v>41183</v>
      </c>
      <c r="B33" s="13">
        <v>3.1056008708160885E-3</v>
      </c>
      <c r="C33" s="13">
        <v>-4.0994590053763484E-2</v>
      </c>
      <c r="D33" s="13">
        <v>-0.10760007942916773</v>
      </c>
      <c r="E33" s="13">
        <v>-8.426391947153182E-2</v>
      </c>
      <c r="F33" s="13">
        <v>3.3363092046470061E-2</v>
      </c>
      <c r="G33" s="13">
        <v>-5.3950920980926388E-2</v>
      </c>
      <c r="H33" s="13">
        <v>-2.4326673163239779E-2</v>
      </c>
      <c r="I33" s="13">
        <v>5.0083824841420051E-2</v>
      </c>
      <c r="J33" s="13">
        <v>3.8231720430107717E-2</v>
      </c>
      <c r="K33" s="13">
        <v>0.14272609588245425</v>
      </c>
    </row>
    <row r="34" spans="1:11">
      <c r="A34" s="11">
        <v>41214</v>
      </c>
      <c r="B34" s="13">
        <v>-3.9499840706733328E-3</v>
      </c>
      <c r="C34" s="13">
        <v>-6.7273999044358893E-2</v>
      </c>
      <c r="D34" s="13">
        <v>-1.6864905928947616E-2</v>
      </c>
      <c r="E34" s="13">
        <v>8.2270599854008183E-2</v>
      </c>
      <c r="F34" s="13">
        <v>7.8913320233880563E-2</v>
      </c>
      <c r="G34" s="13">
        <v>2.7649538214877703E-3</v>
      </c>
      <c r="H34" s="13">
        <v>-2.0184061151203869E-2</v>
      </c>
      <c r="I34" s="13">
        <v>-8.7929128053776135E-3</v>
      </c>
      <c r="J34" s="13">
        <v>-2.9343960261447831E-2</v>
      </c>
      <c r="K34" s="13">
        <v>-7.542121089652884E-2</v>
      </c>
    </row>
    <row r="35" spans="1:11">
      <c r="A35" s="11">
        <v>41244</v>
      </c>
      <c r="B35" s="13">
        <v>-1.0825315836270659E-2</v>
      </c>
      <c r="C35" s="13">
        <v>3.3808413455732539E-3</v>
      </c>
      <c r="D35" s="13">
        <v>-9.0742906579708321E-2</v>
      </c>
      <c r="E35" s="13">
        <v>-4.6816107915095637E-3</v>
      </c>
      <c r="F35" s="13">
        <v>1.249076147267339E-2</v>
      </c>
      <c r="G35" s="13">
        <v>1.3442072455858456E-2</v>
      </c>
      <c r="H35" s="13">
        <v>3.5443867642766795E-2</v>
      </c>
      <c r="I35" s="13">
        <v>4.3010752688171124E-3</v>
      </c>
      <c r="J35" s="13">
        <v>0.13337284330925647</v>
      </c>
      <c r="K35" s="13">
        <v>0.14434483656349434</v>
      </c>
    </row>
    <row r="36" spans="1:11">
      <c r="A36" s="11">
        <v>41275</v>
      </c>
      <c r="B36" s="13">
        <v>-5.8727900544718888E-2</v>
      </c>
      <c r="C36" s="13">
        <v>2.7705055324038032E-2</v>
      </c>
      <c r="D36" s="13">
        <v>-0.14408927547413669</v>
      </c>
      <c r="E36" s="13">
        <v>5.8317056642882809E-2</v>
      </c>
      <c r="F36" s="13">
        <v>4.1760153054492502E-2</v>
      </c>
      <c r="G36" s="13">
        <v>8.0263032312243965E-2</v>
      </c>
      <c r="H36" s="13">
        <v>1.9017027501462863E-2</v>
      </c>
      <c r="I36" s="13">
        <v>1.9272002141327647E-2</v>
      </c>
      <c r="J36" s="13">
        <v>0.19508361950399497</v>
      </c>
      <c r="K36" s="13">
        <v>6.5722925537843063E-2</v>
      </c>
    </row>
    <row r="37" spans="1:11">
      <c r="A37" s="11">
        <v>41306</v>
      </c>
      <c r="B37" s="13">
        <v>1.3007907919607221E-2</v>
      </c>
      <c r="C37" s="13">
        <v>1.2750382049166387E-2</v>
      </c>
      <c r="D37" s="13">
        <v>-3.093370216689707E-2</v>
      </c>
      <c r="E37" s="13">
        <v>-4.6327683615819629E-3</v>
      </c>
      <c r="F37" s="13">
        <v>4.622861006323576E-3</v>
      </c>
      <c r="G37" s="13">
        <v>6.4015216035100773E-3</v>
      </c>
      <c r="H37" s="13">
        <v>7.1777199438575971E-3</v>
      </c>
      <c r="I37" s="13">
        <v>4.4905407305388237E-2</v>
      </c>
      <c r="J37" s="13">
        <v>-1.3129146608315174E-2</v>
      </c>
      <c r="K37" s="13">
        <v>-4.5066176470586611E-3</v>
      </c>
    </row>
    <row r="38" spans="1:11">
      <c r="A38" s="11">
        <v>41334</v>
      </c>
      <c r="B38" s="13">
        <v>9.6818147727272763E-2</v>
      </c>
      <c r="C38" s="13">
        <v>2.9136763638013107E-2</v>
      </c>
      <c r="D38" s="13">
        <v>2.8545536410592861E-3</v>
      </c>
      <c r="E38" s="13">
        <v>8.400499489158865E-3</v>
      </c>
      <c r="F38" s="13">
        <v>7.0600075642965388E-2</v>
      </c>
      <c r="G38" s="13">
        <v>3.9520332856718882E-2</v>
      </c>
      <c r="H38" s="13">
        <v>5.4446975231073148E-2</v>
      </c>
      <c r="I38" s="13">
        <v>5.5038954511183659E-2</v>
      </c>
      <c r="J38" s="13">
        <v>-2.5277118637566202E-2</v>
      </c>
      <c r="K38" s="13">
        <v>5.4086274622676164E-2</v>
      </c>
    </row>
    <row r="39" spans="1:11">
      <c r="A39" s="11">
        <v>41365</v>
      </c>
      <c r="B39" s="13">
        <v>2.6626596351841947E-2</v>
      </c>
      <c r="C39" s="13">
        <v>0.15693802317588171</v>
      </c>
      <c r="D39" s="13">
        <v>2.7104323370450936E-4</v>
      </c>
      <c r="E39" s="13">
        <v>-4.7581522758827745E-2</v>
      </c>
      <c r="F39" s="13">
        <v>-8.1252239313525758E-3</v>
      </c>
      <c r="G39" s="13">
        <v>2.4576155590808356E-2</v>
      </c>
      <c r="H39" s="13">
        <v>2.6763934751882414E-2</v>
      </c>
      <c r="I39" s="13">
        <v>-1.6198189614101948E-2</v>
      </c>
      <c r="J39" s="13">
        <v>7.7343039126477773E-3</v>
      </c>
      <c r="K39" s="13">
        <v>5.4701579805534362E-2</v>
      </c>
    </row>
    <row r="40" spans="1:11">
      <c r="A40" s="11">
        <v>41395</v>
      </c>
      <c r="B40" s="13">
        <v>6.8019035947887149E-2</v>
      </c>
      <c r="C40" s="13">
        <v>5.4380788784337733E-2</v>
      </c>
      <c r="D40" s="13">
        <v>1.5696391409631597E-2</v>
      </c>
      <c r="E40" s="13">
        <v>6.0635908750640302E-2</v>
      </c>
      <c r="F40" s="13">
        <v>5.7461661761288765E-2</v>
      </c>
      <c r="G40" s="13">
        <v>-5.4532984673320878E-2</v>
      </c>
      <c r="H40" s="13">
        <v>6.7667166929963218E-2</v>
      </c>
      <c r="I40" s="13">
        <v>-2.7360823244552E-2</v>
      </c>
      <c r="J40" s="13">
        <v>0.16930022573363432</v>
      </c>
      <c r="K40" s="13">
        <v>0.11423064723531935</v>
      </c>
    </row>
    <row r="41" spans="1:11">
      <c r="A41" s="11">
        <v>41426</v>
      </c>
      <c r="B41" s="13">
        <v>2.4851147598012928E-2</v>
      </c>
      <c r="C41" s="13">
        <v>-1.0315214308583821E-2</v>
      </c>
      <c r="D41" s="13">
        <v>-0.11829325093154328</v>
      </c>
      <c r="E41" s="13">
        <v>3.1537890044576397E-2</v>
      </c>
      <c r="F41" s="13">
        <v>2.5878522510385169E-2</v>
      </c>
      <c r="G41" s="13">
        <v>2.5163094128611441E-2</v>
      </c>
      <c r="H41" s="13">
        <v>1.775588206549656E-2</v>
      </c>
      <c r="I41" s="13">
        <v>3.9332887196061109E-2</v>
      </c>
      <c r="J41" s="13">
        <v>-5.6756756756756718E-2</v>
      </c>
      <c r="K41" s="13">
        <v>-7.7322578291110541E-2</v>
      </c>
    </row>
    <row r="42" spans="1:11">
      <c r="A42" s="11">
        <v>41456</v>
      </c>
      <c r="B42" s="13">
        <v>0.10750510886506648</v>
      </c>
      <c r="C42" s="13">
        <v>-7.8170264094665112E-2</v>
      </c>
      <c r="D42" s="13">
        <v>0.14122505452349013</v>
      </c>
      <c r="E42" s="13">
        <v>8.4734776189275871E-2</v>
      </c>
      <c r="F42" s="13">
        <v>-3.1409050615595069E-2</v>
      </c>
      <c r="G42" s="13">
        <v>-9.2929090909091589E-3</v>
      </c>
      <c r="H42" s="13">
        <v>5.403440755997084E-2</v>
      </c>
      <c r="I42" s="13">
        <v>7.9760526946107788E-2</v>
      </c>
      <c r="J42" s="13">
        <v>0.113794474007368</v>
      </c>
      <c r="K42" s="13">
        <v>8.6929287326885804E-2</v>
      </c>
    </row>
    <row r="43" spans="1:11">
      <c r="A43" s="11">
        <v>41487</v>
      </c>
      <c r="B43" s="13">
        <v>1.9147477044268887E-2</v>
      </c>
      <c r="C43" s="13">
        <v>4.8995037688442239E-2</v>
      </c>
      <c r="D43" s="13">
        <v>7.6657992913530495E-2</v>
      </c>
      <c r="E43" s="13">
        <v>-6.7193413451962059E-2</v>
      </c>
      <c r="F43" s="13">
        <v>-1.4631919431262026E-2</v>
      </c>
      <c r="G43" s="13">
        <v>-3.7928231282050716E-2</v>
      </c>
      <c r="H43" s="13">
        <v>-5.5632137931034477E-2</v>
      </c>
      <c r="I43" s="13">
        <v>-6.6326572035200815E-2</v>
      </c>
      <c r="J43" s="13">
        <v>-5.3289197107283914E-2</v>
      </c>
      <c r="K43" s="13">
        <v>-7.3072440987196841E-2</v>
      </c>
    </row>
    <row r="44" spans="1:11">
      <c r="A44" s="11">
        <v>41518</v>
      </c>
      <c r="B44" s="13">
        <v>4.1904959024750159E-2</v>
      </c>
      <c r="C44" s="13">
        <v>-3.5929039764729378E-3</v>
      </c>
      <c r="D44" s="13">
        <v>-2.148923190799935E-2</v>
      </c>
      <c r="E44" s="13">
        <v>0.11267705886539969</v>
      </c>
      <c r="F44" s="13">
        <v>9.5631280816420222E-2</v>
      </c>
      <c r="G44" s="13">
        <v>1.9605743751528779E-2</v>
      </c>
      <c r="H44" s="13">
        <v>5.8422100368933751E-3</v>
      </c>
      <c r="I44" s="13">
        <v>7.198854834877641E-2</v>
      </c>
      <c r="J44" s="13">
        <v>4.6195690993788771E-2</v>
      </c>
      <c r="K44" s="13">
        <v>3.724311867398696E-3</v>
      </c>
    </row>
    <row r="45" spans="1:11">
      <c r="A45" s="11">
        <v>41548</v>
      </c>
      <c r="B45" s="13">
        <v>4.5393907203593008E-2</v>
      </c>
      <c r="C45" s="13">
        <v>6.4002435817380895E-2</v>
      </c>
      <c r="D45" s="13">
        <v>9.6381601531751224E-2</v>
      </c>
      <c r="E45" s="13">
        <v>0.16437436028659158</v>
      </c>
      <c r="F45" s="13">
        <v>2.91470003496807E-2</v>
      </c>
      <c r="G45" s="13">
        <v>3.2220975285532157E-3</v>
      </c>
      <c r="H45" s="13">
        <v>3.3155832526621493E-2</v>
      </c>
      <c r="I45" s="13">
        <v>5.4964541443463646E-2</v>
      </c>
      <c r="J45" s="13">
        <v>6.60481979202895E-2</v>
      </c>
      <c r="K45" s="13">
        <v>5.5658835524997029E-3</v>
      </c>
    </row>
    <row r="46" spans="1:11">
      <c r="A46" s="11">
        <v>41579</v>
      </c>
      <c r="B46" s="13">
        <v>6.2471893279492659E-2</v>
      </c>
      <c r="C46" s="13">
        <v>7.6814487432928652E-2</v>
      </c>
      <c r="D46" s="13">
        <v>6.3841718084819116E-2</v>
      </c>
      <c r="E46" s="13">
        <v>8.1284509518446374E-2</v>
      </c>
      <c r="F46" s="13">
        <v>3.4524879239334928E-2</v>
      </c>
      <c r="G46" s="13">
        <v>8.8065274183544932E-3</v>
      </c>
      <c r="H46" s="13">
        <v>3.1154861352889768E-2</v>
      </c>
      <c r="I46" s="13">
        <v>4.7689077633994922E-2</v>
      </c>
      <c r="J46" s="13">
        <v>8.945349808562475E-2</v>
      </c>
      <c r="K46" s="13">
        <v>8.4870829948151566E-2</v>
      </c>
    </row>
    <row r="47" spans="1:11">
      <c r="A47" s="11">
        <v>41609</v>
      </c>
      <c r="B47" s="13">
        <v>4.934005857754014E-2</v>
      </c>
      <c r="C47" s="13">
        <v>-1.8882795203703336E-2</v>
      </c>
      <c r="D47" s="13">
        <v>8.9016701407135697E-3</v>
      </c>
      <c r="E47" s="13">
        <v>1.3134546008840961E-2</v>
      </c>
      <c r="F47" s="13">
        <v>9.4465660298214543E-2</v>
      </c>
      <c r="G47" s="13">
        <v>-3.4918762403652521E-3</v>
      </c>
      <c r="H47" s="13">
        <v>3.1349432076328884E-2</v>
      </c>
      <c r="I47" s="13">
        <v>4.2109566557431949E-2</v>
      </c>
      <c r="J47" s="13">
        <v>1.9169968663577523E-3</v>
      </c>
      <c r="K47" s="13">
        <v>-1.5306066338097796E-2</v>
      </c>
    </row>
    <row r="48" spans="1:11">
      <c r="A48" s="11">
        <v>41640</v>
      </c>
      <c r="B48" s="13">
        <v>1.5135207449610994E-2</v>
      </c>
      <c r="C48" s="13">
        <v>1.1494252873563402E-2</v>
      </c>
      <c r="D48" s="13">
        <v>-0.1076966912465635</v>
      </c>
      <c r="E48" s="13">
        <v>-0.10055422149230314</v>
      </c>
      <c r="F48" s="13">
        <v>-3.2557931832510573E-2</v>
      </c>
      <c r="G48" s="13">
        <v>-2.9475430583071498E-2</v>
      </c>
      <c r="H48" s="13">
        <v>-1.3216298977254939E-3</v>
      </c>
      <c r="I48" s="13">
        <v>4.7719798048112487E-2</v>
      </c>
      <c r="J48" s="13">
        <v>-5.8992376945396108E-2</v>
      </c>
      <c r="K48" s="13">
        <v>-8.9810034737861505E-2</v>
      </c>
    </row>
    <row r="49" spans="1:25">
      <c r="A49" s="11">
        <v>41671</v>
      </c>
      <c r="B49" s="13">
        <v>7.5475440316070883E-2</v>
      </c>
      <c r="C49" s="13">
        <v>1.2420745243128866E-2</v>
      </c>
      <c r="D49" s="13">
        <v>5.1218634867406333E-2</v>
      </c>
      <c r="E49" s="13">
        <v>9.5068164710474523E-3</v>
      </c>
      <c r="F49" s="13">
        <v>4.8786206147192306E-2</v>
      </c>
      <c r="G49" s="13">
        <v>1.0406753964250842E-2</v>
      </c>
      <c r="H49" s="13">
        <v>2.3819982355535865E-2</v>
      </c>
      <c r="I49" s="13">
        <v>-5.0688741965105602E-2</v>
      </c>
      <c r="J49" s="13">
        <v>4.3713961369027381E-2</v>
      </c>
      <c r="K49" s="13">
        <v>2.5300463841450564E-2</v>
      </c>
    </row>
    <row r="50" spans="1:25">
      <c r="A50" s="11">
        <v>41699</v>
      </c>
      <c r="B50" s="13">
        <v>5.7917559003371841E-3</v>
      </c>
      <c r="C50" s="13">
        <v>6.9955649439946435E-2</v>
      </c>
      <c r="D50" s="13">
        <v>1.9952871848769788E-2</v>
      </c>
      <c r="E50" s="13">
        <v>-7.1057663628831771E-2</v>
      </c>
      <c r="F50" s="13">
        <v>-4.4613631147850975E-2</v>
      </c>
      <c r="G50" s="13">
        <v>3.0267965732675477E-2</v>
      </c>
      <c r="H50" s="13">
        <v>7.1520985416673163E-2</v>
      </c>
      <c r="I50" s="13">
        <v>-3.1921030447708734E-2</v>
      </c>
      <c r="J50" s="13">
        <v>1.2013019870552659E-2</v>
      </c>
      <c r="K50" s="13">
        <v>-2.1180402607846968E-2</v>
      </c>
    </row>
    <row r="51" spans="1:25">
      <c r="A51" s="11">
        <v>41730</v>
      </c>
      <c r="B51" s="13">
        <v>5.513317645389636E-3</v>
      </c>
      <c r="C51" s="13">
        <v>-1.4393753871980693E-2</v>
      </c>
      <c r="D51" s="13">
        <v>9.9396237324841555E-2</v>
      </c>
      <c r="E51" s="13">
        <v>-9.5846889089580639E-2</v>
      </c>
      <c r="F51" s="13">
        <v>-6.1382377466876678E-2</v>
      </c>
      <c r="G51" s="13">
        <v>3.4173192228636046E-2</v>
      </c>
      <c r="H51" s="13">
        <v>-2.0105145954757674E-3</v>
      </c>
      <c r="I51" s="13">
        <v>3.4372462030375778E-2</v>
      </c>
      <c r="J51" s="13">
        <v>-7.6997112608277827E-3</v>
      </c>
      <c r="K51" s="13">
        <v>6.5126473324641151E-3</v>
      </c>
    </row>
    <row r="52" spans="1:25">
      <c r="A52" s="11">
        <v>41760</v>
      </c>
      <c r="B52" s="13">
        <v>-2.9852869683519158E-3</v>
      </c>
      <c r="C52" s="13">
        <v>1.3366261714541489E-2</v>
      </c>
      <c r="D52" s="13">
        <v>7.2717771433555067E-2</v>
      </c>
      <c r="E52" s="13">
        <v>2.7685529214480607E-2</v>
      </c>
      <c r="F52" s="13">
        <v>6.0312916440452093E-2</v>
      </c>
      <c r="G52" s="13">
        <v>4.9322353008161748E-4</v>
      </c>
      <c r="H52" s="13">
        <v>2.2965350986409033E-2</v>
      </c>
      <c r="I52" s="13">
        <v>8.5008117658737104E-3</v>
      </c>
      <c r="J52" s="13">
        <v>-2.2631425800193746E-3</v>
      </c>
      <c r="K52" s="13">
        <v>-7.0966395324566127E-3</v>
      </c>
    </row>
    <row r="53" spans="1:25">
      <c r="A53" s="11">
        <v>41791</v>
      </c>
      <c r="B53" s="13">
        <v>-1.7842945964299837E-2</v>
      </c>
      <c r="C53" s="13">
        <v>1.8563801137366907E-2</v>
      </c>
      <c r="D53" s="13">
        <v>2.7661920836259631E-2</v>
      </c>
      <c r="E53" s="13">
        <v>3.9129739241721403E-2</v>
      </c>
      <c r="F53" s="13">
        <v>-1.9177917423078828E-2</v>
      </c>
      <c r="G53" s="13">
        <v>-6.8027408064675818E-3</v>
      </c>
      <c r="H53" s="13">
        <v>3.5053210615463057E-2</v>
      </c>
      <c r="I53" s="13">
        <v>2.8352490421455878E-2</v>
      </c>
      <c r="J53" s="13">
        <v>4.7634509149886282E-2</v>
      </c>
      <c r="K53" s="13">
        <v>-9.8802186251839581E-3</v>
      </c>
    </row>
    <row r="54" spans="1:25">
      <c r="A54" s="11">
        <v>41821</v>
      </c>
      <c r="B54" s="13">
        <v>3.8822902726881152E-2</v>
      </c>
      <c r="C54" s="13">
        <v>3.5011965587242941E-2</v>
      </c>
      <c r="D54" s="13">
        <v>2.873130313138908E-2</v>
      </c>
      <c r="E54" s="13">
        <v>-3.6301496397561486E-2</v>
      </c>
      <c r="F54" s="13">
        <v>1.4237007669802436E-3</v>
      </c>
      <c r="G54" s="13">
        <v>-6.1346040527020924E-2</v>
      </c>
      <c r="H54" s="13">
        <v>-3.1582933189061378E-2</v>
      </c>
      <c r="I54" s="13">
        <v>9.3144560357669821E-4</v>
      </c>
      <c r="J54" s="13">
        <v>3.0924835699060768E-4</v>
      </c>
      <c r="K54" s="13">
        <v>3.8428918829253395E-2</v>
      </c>
    </row>
    <row r="55" spans="1:25">
      <c r="A55" s="11">
        <v>41852</v>
      </c>
      <c r="B55" s="13">
        <v>4.2103365621947886E-2</v>
      </c>
      <c r="C55" s="13">
        <v>5.2594995366079783E-2</v>
      </c>
      <c r="D55" s="13">
        <v>7.2175732217573285E-2</v>
      </c>
      <c r="E55" s="13">
        <v>8.3229496150036872E-2</v>
      </c>
      <c r="F55" s="13">
        <v>7.1560970031012139E-3</v>
      </c>
      <c r="G55" s="13">
        <v>-8.883217192961413E-3</v>
      </c>
      <c r="H55" s="13">
        <v>1.0608977972142311E-2</v>
      </c>
      <c r="I55" s="13">
        <v>1.842549785966879E-2</v>
      </c>
      <c r="J55" s="13">
        <v>6.0915306122448859E-2</v>
      </c>
      <c r="K55" s="13">
        <v>5.6021304436720591E-2</v>
      </c>
    </row>
    <row r="56" spans="1:25">
      <c r="A56" s="11">
        <v>41883</v>
      </c>
      <c r="B56" s="13">
        <v>5.0459764367816115E-2</v>
      </c>
      <c r="C56" s="13">
        <v>2.047107638124581E-2</v>
      </c>
      <c r="D56" s="13">
        <v>-1.7073170731707318E-2</v>
      </c>
      <c r="E56" s="13">
        <v>-4.8961774421897225E-2</v>
      </c>
      <c r="F56" s="13">
        <v>3.9995858460457499E-3</v>
      </c>
      <c r="G56" s="13">
        <v>1.1630356256611615E-2</v>
      </c>
      <c r="H56" s="13">
        <v>8.359253661727321E-3</v>
      </c>
      <c r="I56" s="13">
        <v>-1.7178435044647875E-2</v>
      </c>
      <c r="J56" s="13">
        <v>7.5779362408063041E-3</v>
      </c>
      <c r="K56" s="13">
        <v>3.2913454679052993E-3</v>
      </c>
    </row>
    <row r="57" spans="1:25">
      <c r="A57" s="11">
        <v>41913</v>
      </c>
      <c r="B57" s="13">
        <v>4.2619586621181677E-2</v>
      </c>
      <c r="C57" s="13">
        <v>1.2726488077513273E-2</v>
      </c>
      <c r="D57" s="13">
        <v>7.1960297766749379E-2</v>
      </c>
      <c r="E57" s="13">
        <v>-5.2660960178637896E-2</v>
      </c>
      <c r="F57" s="13">
        <v>0.13150863066989049</v>
      </c>
      <c r="G57" s="13">
        <v>-1.1391150962791885E-2</v>
      </c>
      <c r="H57" s="13">
        <v>2.3520359042227924E-2</v>
      </c>
      <c r="I57" s="13">
        <v>2.9193009639011148E-2</v>
      </c>
      <c r="J57" s="13">
        <v>1.0992218686722594E-2</v>
      </c>
      <c r="K57" s="13">
        <v>3.2998822848321042E-2</v>
      </c>
    </row>
    <row r="58" spans="1:25">
      <c r="A58" s="11">
        <v>41944</v>
      </c>
      <c r="B58" s="13">
        <v>5.1948940737563355E-3</v>
      </c>
      <c r="C58" s="13">
        <v>1.8317358502292672E-2</v>
      </c>
      <c r="D58" s="13">
        <v>0.10120370370370377</v>
      </c>
      <c r="E58" s="13">
        <v>0.10862299482747341</v>
      </c>
      <c r="F58" s="13">
        <v>6.9419759579828794E-2</v>
      </c>
      <c r="G58" s="13">
        <v>3.2860289143487993E-2</v>
      </c>
      <c r="H58" s="13">
        <v>2.6181955170465124E-2</v>
      </c>
      <c r="I58" s="13">
        <v>3.053300923335173E-2</v>
      </c>
      <c r="J58" s="13">
        <v>6.5808009562002417E-3</v>
      </c>
      <c r="K58" s="13">
        <v>8.219727409298232E-3</v>
      </c>
    </row>
    <row r="59" spans="1:25">
      <c r="A59" s="11">
        <v>41974</v>
      </c>
      <c r="B59" s="13">
        <v>5.2725465156874584E-3</v>
      </c>
      <c r="C59" s="13">
        <v>-2.844593121844945E-2</v>
      </c>
      <c r="D59" s="13">
        <v>-7.1891061969225595E-2</v>
      </c>
      <c r="E59" s="13">
        <v>-8.3539988397117251E-2</v>
      </c>
      <c r="F59" s="13">
        <v>1.5531228699311023E-2</v>
      </c>
      <c r="G59" s="13">
        <v>-3.2124791491060636E-2</v>
      </c>
      <c r="H59" s="13">
        <v>6.2408223201175375E-3</v>
      </c>
      <c r="I59" s="13">
        <v>1.7005575035063183E-2</v>
      </c>
      <c r="J59" s="13">
        <v>0.10289934621944287</v>
      </c>
      <c r="K59" s="13">
        <v>2.5940336743739073E-3</v>
      </c>
    </row>
    <row r="60" spans="1:25" ht="14.65" thickBot="1">
      <c r="A60" s="11">
        <v>42005</v>
      </c>
      <c r="B60" s="13">
        <v>-2.181031234007285E-2</v>
      </c>
      <c r="C60" s="13">
        <v>-0.13024755370834115</v>
      </c>
      <c r="D60" s="13">
        <v>6.1424245748296594E-2</v>
      </c>
      <c r="E60" s="13">
        <v>0.14235540518769141</v>
      </c>
      <c r="F60" s="13">
        <v>-2.7803232899928428E-2</v>
      </c>
      <c r="G60" s="13">
        <v>-1.3447118893717674E-2</v>
      </c>
      <c r="H60" s="13">
        <v>-5.2900437796424671E-2</v>
      </c>
      <c r="I60" s="13">
        <v>-8.377859278671243E-2</v>
      </c>
      <c r="J60" s="13">
        <v>-0.12860819919093297</v>
      </c>
      <c r="K60" s="13">
        <v>-0.13232304320230925</v>
      </c>
    </row>
    <row r="61" spans="1:25" ht="14.65" thickBot="1">
      <c r="A61" s="11">
        <v>42036</v>
      </c>
      <c r="B61" s="13">
        <v>6.2005671338474136E-2</v>
      </c>
      <c r="C61" s="13">
        <v>8.5395936366537764E-2</v>
      </c>
      <c r="D61" s="13">
        <v>9.6449330950859197E-2</v>
      </c>
      <c r="E61" s="13">
        <v>7.229283840577666E-2</v>
      </c>
      <c r="F61" s="13">
        <v>6.4336400073180436E-2</v>
      </c>
      <c r="G61" s="13">
        <v>6.9883165948005851E-2</v>
      </c>
      <c r="H61" s="13">
        <v>5.5277409679407093E-2</v>
      </c>
      <c r="I61" s="13">
        <v>0.11721542362312605</v>
      </c>
      <c r="J61" s="13">
        <v>5.856255372485783E-2</v>
      </c>
      <c r="K61" s="13">
        <v>0.11650685587844821</v>
      </c>
      <c r="O61" t="s">
        <v>1</v>
      </c>
      <c r="P61" s="8" t="s">
        <v>0</v>
      </c>
      <c r="Q61" s="8" t="s">
        <v>2</v>
      </c>
      <c r="R61" s="8" t="s">
        <v>3</v>
      </c>
      <c r="S61" s="8" t="s">
        <v>4</v>
      </c>
      <c r="T61" s="8" t="s">
        <v>5</v>
      </c>
      <c r="U61" s="8" t="s">
        <v>6</v>
      </c>
      <c r="V61" s="8" t="s">
        <v>7</v>
      </c>
      <c r="W61" s="8" t="s">
        <v>8</v>
      </c>
      <c r="X61" s="8" t="s">
        <v>9</v>
      </c>
      <c r="Y61" s="9" t="s">
        <v>10</v>
      </c>
    </row>
    <row r="62" spans="1:25">
      <c r="A62" s="11">
        <v>42064</v>
      </c>
      <c r="B62" s="13">
        <v>1.4546383186007683E-2</v>
      </c>
      <c r="C62" s="13">
        <v>-7.274796226900633E-2</v>
      </c>
      <c r="D62" s="13">
        <v>-3.137169351569697E-2</v>
      </c>
      <c r="E62" s="13">
        <v>-2.1201547832573074E-2</v>
      </c>
      <c r="F62" s="13">
        <v>-3.5641812474907886E-2</v>
      </c>
      <c r="G62" s="13">
        <v>-1.4762385950204468E-2</v>
      </c>
      <c r="H62" s="13">
        <v>-7.1180688607761847E-3</v>
      </c>
      <c r="I62" s="13">
        <v>-4.9006397810495136E-2</v>
      </c>
      <c r="J62" s="13">
        <v>-2.7941323611585366E-3</v>
      </c>
      <c r="K62" s="13">
        <v>-1.7168981959900048E-2</v>
      </c>
      <c r="O62" s="11">
        <v>42005</v>
      </c>
      <c r="P62" s="1">
        <v>188.36999499999999</v>
      </c>
      <c r="Q62" s="1">
        <v>40.400002000000001</v>
      </c>
      <c r="R62" s="1">
        <v>29.290001</v>
      </c>
      <c r="S62" s="1">
        <v>17.726500000000001</v>
      </c>
      <c r="T62" s="1">
        <v>63.727500999999997</v>
      </c>
      <c r="U62" s="1">
        <v>92.440002000000007</v>
      </c>
      <c r="V62" s="1">
        <v>51.919998</v>
      </c>
      <c r="W62" s="1">
        <v>26.575001</v>
      </c>
      <c r="X62" s="1">
        <v>33.810001</v>
      </c>
      <c r="Y62" s="2">
        <v>46.950001</v>
      </c>
    </row>
    <row r="63" spans="1:25">
      <c r="A63" s="11">
        <v>42095</v>
      </c>
      <c r="B63" s="13">
        <v>-8.0607018307798858E-2</v>
      </c>
      <c r="C63" s="13">
        <v>0.19626165764879505</v>
      </c>
      <c r="D63" s="13">
        <v>5.7863859197942527E-3</v>
      </c>
      <c r="E63" s="13">
        <v>0.13351255038968016</v>
      </c>
      <c r="F63" s="13">
        <v>9.7844207439584177E-3</v>
      </c>
      <c r="G63" s="13">
        <v>-9.1338154939693359E-3</v>
      </c>
      <c r="H63" s="13">
        <v>1.2867573056339203E-2</v>
      </c>
      <c r="I63" s="13">
        <v>2.2843916315072949E-2</v>
      </c>
      <c r="J63" s="13">
        <v>4.5390923098652919E-2</v>
      </c>
      <c r="K63" s="13">
        <v>3.4937888198757705E-2</v>
      </c>
      <c r="O63" s="11">
        <v>42036</v>
      </c>
      <c r="P63" s="1">
        <v>200.050003</v>
      </c>
      <c r="Q63" s="1">
        <v>43.849997999999999</v>
      </c>
      <c r="R63" s="1">
        <v>32.115001999999997</v>
      </c>
      <c r="S63" s="1">
        <v>19.007999000000002</v>
      </c>
      <c r="T63" s="1">
        <v>67.827499000000003</v>
      </c>
      <c r="U63" s="1">
        <v>98.900002000000001</v>
      </c>
      <c r="V63" s="1">
        <v>54.790000999999997</v>
      </c>
      <c r="W63" s="1">
        <v>29.690000999999999</v>
      </c>
      <c r="X63" s="1">
        <v>35.790000999999997</v>
      </c>
      <c r="Y63" s="2">
        <v>52.419998</v>
      </c>
    </row>
    <row r="64" spans="1:25">
      <c r="A64" s="11">
        <v>42125</v>
      </c>
      <c r="B64" s="13">
        <v>8.5744423823865719E-3</v>
      </c>
      <c r="C64" s="13">
        <v>-3.6595354370792775E-2</v>
      </c>
      <c r="D64" s="13">
        <v>4.099081102676784E-2</v>
      </c>
      <c r="E64" s="13">
        <v>1.7663188502859917E-2</v>
      </c>
      <c r="F64" s="13">
        <v>3.9818272226270796E-2</v>
      </c>
      <c r="G64" s="13">
        <v>-6.4215741142959566E-3</v>
      </c>
      <c r="H64" s="13">
        <v>1.5608004196297867E-2</v>
      </c>
      <c r="I64" s="13">
        <v>1.2119148619084055E-2</v>
      </c>
      <c r="J64" s="13">
        <v>2.3854193946550702E-2</v>
      </c>
      <c r="K64" s="13">
        <v>1.4253600900225058E-2</v>
      </c>
      <c r="O64" s="11">
        <v>42064</v>
      </c>
      <c r="P64" s="1">
        <v>202.96000699999999</v>
      </c>
      <c r="Q64" s="1">
        <v>40.659999999999997</v>
      </c>
      <c r="R64" s="1">
        <v>31.107500000000002</v>
      </c>
      <c r="S64" s="1">
        <v>18.605</v>
      </c>
      <c r="T64" s="1">
        <v>65.410004000000001</v>
      </c>
      <c r="U64" s="1">
        <v>97.440002000000007</v>
      </c>
      <c r="V64" s="1">
        <v>54.400002000000001</v>
      </c>
      <c r="W64" s="1">
        <v>28.235001</v>
      </c>
      <c r="X64" s="1">
        <v>35.689999</v>
      </c>
      <c r="Y64" s="2">
        <v>51.52</v>
      </c>
    </row>
    <row r="65" spans="1:25">
      <c r="A65" s="11">
        <v>42156</v>
      </c>
      <c r="B65" s="13">
        <v>-1.2221057580569482E-2</v>
      </c>
      <c r="C65" s="13">
        <v>-5.783181694767775E-2</v>
      </c>
      <c r="D65" s="13">
        <v>-3.7227509978507788E-2</v>
      </c>
      <c r="E65" s="13">
        <v>1.1322600936560749E-2</v>
      </c>
      <c r="F65" s="13">
        <v>-2.227719860221325E-2</v>
      </c>
      <c r="G65" s="13">
        <v>-8.9648702178673368E-3</v>
      </c>
      <c r="H65" s="13">
        <v>5.0036276805507721E-3</v>
      </c>
      <c r="I65" s="13">
        <v>2.8737598357851515E-2</v>
      </c>
      <c r="J65" s="13">
        <v>1.5445025773690328E-2</v>
      </c>
      <c r="K65" s="13">
        <v>2.1449703348753513E-2</v>
      </c>
      <c r="O65" s="11">
        <v>42095</v>
      </c>
      <c r="P65" s="1">
        <v>186.60000600000001</v>
      </c>
      <c r="Q65" s="1">
        <v>48.639999000000003</v>
      </c>
      <c r="R65" s="1">
        <v>31.287500000000001</v>
      </c>
      <c r="S65" s="1">
        <v>21.089001</v>
      </c>
      <c r="T65" s="1">
        <v>66.050003000000004</v>
      </c>
      <c r="U65" s="1">
        <v>96.550003000000004</v>
      </c>
      <c r="V65" s="1">
        <v>55.099997999999999</v>
      </c>
      <c r="W65" s="1">
        <v>28.879999000000002</v>
      </c>
      <c r="X65" s="1">
        <v>37.310001</v>
      </c>
      <c r="Y65" s="2">
        <v>53.32</v>
      </c>
    </row>
    <row r="66" spans="1:25">
      <c r="A66" s="11">
        <v>42186</v>
      </c>
      <c r="B66" s="13">
        <v>0.11403987457901701</v>
      </c>
      <c r="C66" s="13">
        <v>5.7757619127627662E-2</v>
      </c>
      <c r="D66" s="13">
        <v>-3.2926700151478958E-2</v>
      </c>
      <c r="E66" s="13">
        <v>0.23511258034048235</v>
      </c>
      <c r="F66" s="13">
        <v>0.12196565533981665</v>
      </c>
      <c r="G66" s="13">
        <v>5.038393815083627E-2</v>
      </c>
      <c r="H66" s="13">
        <v>2.8982875925217838E-2</v>
      </c>
      <c r="I66" s="13">
        <v>3.7745261057532356E-2</v>
      </c>
      <c r="J66" s="13">
        <v>1.2889661951802165E-3</v>
      </c>
      <c r="K66" s="13">
        <v>5.8291036991635278E-2</v>
      </c>
      <c r="O66" s="11">
        <v>42125</v>
      </c>
      <c r="P66" s="1">
        <v>188.199997</v>
      </c>
      <c r="Q66" s="1">
        <v>46.860000999999997</v>
      </c>
      <c r="R66" s="1">
        <v>32.57</v>
      </c>
      <c r="S66" s="1">
        <v>21.461500000000001</v>
      </c>
      <c r="T66" s="1">
        <v>68.680000000000007</v>
      </c>
      <c r="U66" s="1">
        <v>95.93</v>
      </c>
      <c r="V66" s="1">
        <v>55.959999000000003</v>
      </c>
      <c r="W66" s="1">
        <v>29.23</v>
      </c>
      <c r="X66" s="1">
        <v>38.200001</v>
      </c>
      <c r="Y66" s="2">
        <v>54.080002</v>
      </c>
    </row>
    <row r="67" spans="1:25">
      <c r="A67" s="11">
        <v>42217</v>
      </c>
      <c r="B67" s="13">
        <v>-2.8585286472661963E-2</v>
      </c>
      <c r="C67" s="13">
        <v>-6.809423837057299E-2</v>
      </c>
      <c r="D67" s="13">
        <v>-7.0403954809432706E-2</v>
      </c>
      <c r="E67" s="13">
        <v>-4.3383379898036624E-2</v>
      </c>
      <c r="F67" s="13">
        <v>-5.3623483070001698E-2</v>
      </c>
      <c r="G67" s="13">
        <v>-4.8467894567715789E-2</v>
      </c>
      <c r="H67" s="13">
        <v>-7.8451651606214812E-2</v>
      </c>
      <c r="I67" s="13">
        <v>-9.7420253164556908E-2</v>
      </c>
      <c r="J67" s="13">
        <v>-0.11302778063851707</v>
      </c>
      <c r="K67" s="13">
        <v>-8.5186436626521436E-2</v>
      </c>
      <c r="O67" s="11">
        <v>42156</v>
      </c>
      <c r="P67" s="1">
        <v>185.89999399999999</v>
      </c>
      <c r="Q67" s="1">
        <v>44.150002000000001</v>
      </c>
      <c r="R67" s="1">
        <v>31.357500000000002</v>
      </c>
      <c r="S67" s="1">
        <v>21.704499999999999</v>
      </c>
      <c r="T67" s="1">
        <v>67.150002000000001</v>
      </c>
      <c r="U67" s="1">
        <v>95.07</v>
      </c>
      <c r="V67" s="1">
        <v>56.240001999999997</v>
      </c>
      <c r="W67" s="1">
        <v>30.07</v>
      </c>
      <c r="X67" s="1">
        <v>38.790000999999997</v>
      </c>
      <c r="Y67" s="2">
        <v>55.240001999999997</v>
      </c>
    </row>
    <row r="68" spans="1:25">
      <c r="A68" s="11">
        <v>42248</v>
      </c>
      <c r="B68" s="13">
        <v>3.0470251582124328E-2</v>
      </c>
      <c r="C68" s="13">
        <v>1.7003630514705881E-2</v>
      </c>
      <c r="D68" s="13">
        <v>-2.1816246122162198E-2</v>
      </c>
      <c r="E68" s="13">
        <v>-1.9497747294830083E-3</v>
      </c>
      <c r="F68" s="13">
        <v>-2.3001387531498461E-2</v>
      </c>
      <c r="G68" s="13">
        <v>3.6939613879381619E-2</v>
      </c>
      <c r="H68" s="13">
        <v>-3.7127394069852104E-2</v>
      </c>
      <c r="I68" s="13">
        <v>9.7638910078504376E-3</v>
      </c>
      <c r="J68" s="13">
        <v>-8.563137632419808E-2</v>
      </c>
      <c r="K68" s="13">
        <v>-7.236348167539268E-2</v>
      </c>
      <c r="O68" s="11">
        <v>42186</v>
      </c>
      <c r="P68" s="1">
        <v>207.10000600000001</v>
      </c>
      <c r="Q68" s="1">
        <v>46.700001</v>
      </c>
      <c r="R68" s="1">
        <v>30.325001</v>
      </c>
      <c r="S68" s="1">
        <v>26.807500999999998</v>
      </c>
      <c r="T68" s="1">
        <v>75.339995999999999</v>
      </c>
      <c r="U68" s="1">
        <v>99.860000999999997</v>
      </c>
      <c r="V68" s="1">
        <v>57.869999</v>
      </c>
      <c r="W68" s="1">
        <v>31.204999999999998</v>
      </c>
      <c r="X68" s="1">
        <v>38.840000000000003</v>
      </c>
      <c r="Y68" s="2">
        <v>58.459999000000003</v>
      </c>
    </row>
    <row r="69" spans="1:25">
      <c r="A69" s="11">
        <v>42278</v>
      </c>
      <c r="B69" s="13">
        <v>6.0392668567774525E-2</v>
      </c>
      <c r="C69" s="13">
        <v>0.18933577448421934</v>
      </c>
      <c r="D69" s="13">
        <v>8.3408845569942131E-2</v>
      </c>
      <c r="E69" s="13">
        <v>0.22272363203031909</v>
      </c>
      <c r="F69" s="13">
        <v>0.11369505519982445</v>
      </c>
      <c r="G69" s="13">
        <v>0.13924694143151262</v>
      </c>
      <c r="H69" s="13">
        <v>5.4333030353769511E-2</v>
      </c>
      <c r="I69" s="13">
        <v>0.10091413147278028</v>
      </c>
      <c r="J69" s="13">
        <v>4.6666698412698521E-2</v>
      </c>
      <c r="K69" s="13">
        <v>7.1759663943566601E-2</v>
      </c>
      <c r="O69" s="11">
        <v>42217</v>
      </c>
      <c r="P69" s="1">
        <v>201.179993</v>
      </c>
      <c r="Q69" s="1">
        <v>43.52</v>
      </c>
      <c r="R69" s="1">
        <v>28.190000999999999</v>
      </c>
      <c r="S69" s="1">
        <v>25.644501000000002</v>
      </c>
      <c r="T69" s="1">
        <v>71.300003000000004</v>
      </c>
      <c r="U69" s="1">
        <v>95.019997000000004</v>
      </c>
      <c r="V69" s="1">
        <v>53.330002</v>
      </c>
      <c r="W69" s="1">
        <v>28.165001</v>
      </c>
      <c r="X69" s="1">
        <v>34.450001</v>
      </c>
      <c r="Y69" s="2">
        <v>53.48</v>
      </c>
    </row>
    <row r="70" spans="1:25">
      <c r="A70" s="11">
        <v>42309</v>
      </c>
      <c r="B70" s="13">
        <v>-3.047800545441568E-3</v>
      </c>
      <c r="C70" s="13">
        <v>3.2484784051762541E-2</v>
      </c>
      <c r="D70" s="13">
        <v>-1.0041807531380743E-2</v>
      </c>
      <c r="E70" s="13">
        <v>6.2150567183255956E-2</v>
      </c>
      <c r="F70" s="13">
        <v>1.8432585242779537E-2</v>
      </c>
      <c r="G70" s="13">
        <v>1.7015625835189317E-2</v>
      </c>
      <c r="H70" s="13">
        <v>1.7731788284665394E-2</v>
      </c>
      <c r="I70" s="13">
        <v>-2.810600536908358E-2</v>
      </c>
      <c r="J70" s="13">
        <v>4.0339640875351995E-2</v>
      </c>
      <c r="K70" s="13">
        <v>1.7303028674178315E-2</v>
      </c>
      <c r="O70" s="11">
        <v>42248</v>
      </c>
      <c r="P70" s="1">
        <v>207.30999800000001</v>
      </c>
      <c r="Q70" s="1">
        <v>44.259998000000003</v>
      </c>
      <c r="R70" s="1">
        <v>27.575001</v>
      </c>
      <c r="S70" s="1">
        <v>25.5945</v>
      </c>
      <c r="T70" s="1">
        <v>69.660004000000001</v>
      </c>
      <c r="U70" s="1">
        <v>98.529999000000004</v>
      </c>
      <c r="V70" s="1">
        <v>51.349997999999999</v>
      </c>
      <c r="W70" s="1">
        <v>28.440000999999999</v>
      </c>
      <c r="X70" s="1">
        <v>31.5</v>
      </c>
      <c r="Y70" s="2">
        <v>49.610000999999997</v>
      </c>
    </row>
    <row r="71" spans="1:25">
      <c r="A71" s="11">
        <v>42339</v>
      </c>
      <c r="B71" s="13">
        <v>-9.171427100357208E-3</v>
      </c>
      <c r="C71" s="13">
        <v>2.0791205916879656E-2</v>
      </c>
      <c r="D71" s="13">
        <v>-0.11022822957808188</v>
      </c>
      <c r="E71" s="13">
        <v>1.6681587443947817E-2</v>
      </c>
      <c r="F71" s="13">
        <v>-1.8478660461241303E-2</v>
      </c>
      <c r="G71" s="13">
        <v>3.4863304664915766E-2</v>
      </c>
      <c r="H71" s="13">
        <v>-1.3430073082761318E-2</v>
      </c>
      <c r="I71" s="13">
        <v>-7.2790009858692079E-2</v>
      </c>
      <c r="J71" s="13">
        <v>-7.259475430305401E-2</v>
      </c>
      <c r="K71" s="13">
        <v>-4.3261231281198062E-2</v>
      </c>
      <c r="O71" s="11">
        <v>42278</v>
      </c>
      <c r="P71" s="1">
        <v>219.83000200000001</v>
      </c>
      <c r="Q71" s="1">
        <v>52.639999000000003</v>
      </c>
      <c r="R71" s="1">
        <v>29.875</v>
      </c>
      <c r="S71" s="1">
        <v>31.295000000000002</v>
      </c>
      <c r="T71" s="1">
        <v>77.580001999999993</v>
      </c>
      <c r="U71" s="1">
        <v>112.25</v>
      </c>
      <c r="V71" s="1">
        <v>54.139999000000003</v>
      </c>
      <c r="W71" s="1">
        <v>31.309999000000001</v>
      </c>
      <c r="X71" s="1">
        <v>32.970001000000003</v>
      </c>
      <c r="Y71" s="2">
        <v>53.169998</v>
      </c>
    </row>
    <row r="72" spans="1:25">
      <c r="A72" s="11">
        <v>42370</v>
      </c>
      <c r="B72" s="13">
        <v>-2.8321409946711732E-2</v>
      </c>
      <c r="C72" s="13">
        <v>-7.0295602018744319E-3</v>
      </c>
      <c r="D72" s="13">
        <v>-7.5242330410703731E-2</v>
      </c>
      <c r="E72" s="13">
        <v>-0.13151543189071771</v>
      </c>
      <c r="F72" s="13">
        <v>-3.945847687459153E-2</v>
      </c>
      <c r="G72" s="13">
        <v>4.7739969931775608E-2</v>
      </c>
      <c r="H72" s="13">
        <v>-7.5974998602373098E-2</v>
      </c>
      <c r="I72" s="13">
        <v>-1.2759170653907475E-2</v>
      </c>
      <c r="J72" s="13">
        <v>-0.18641937083996762</v>
      </c>
      <c r="K72" s="13">
        <v>-0.17719802898550724</v>
      </c>
      <c r="O72" s="11">
        <v>42309</v>
      </c>
      <c r="P72" s="1">
        <v>219.16000399999999</v>
      </c>
      <c r="Q72" s="1">
        <v>54.349997999999999</v>
      </c>
      <c r="R72" s="1">
        <v>29.575001</v>
      </c>
      <c r="S72" s="1">
        <v>33.240001999999997</v>
      </c>
      <c r="T72" s="1">
        <v>79.010002</v>
      </c>
      <c r="U72" s="1">
        <v>114.160004</v>
      </c>
      <c r="V72" s="1">
        <v>55.099997999999999</v>
      </c>
      <c r="W72" s="1">
        <v>30.43</v>
      </c>
      <c r="X72" s="1">
        <v>34.299999</v>
      </c>
      <c r="Y72" s="2">
        <v>54.09</v>
      </c>
    </row>
    <row r="73" spans="1:25">
      <c r="A73" s="11">
        <v>42401</v>
      </c>
      <c r="B73" s="13">
        <v>2.2701388625592463E-2</v>
      </c>
      <c r="C73" s="13">
        <v>-7.6420384824832155E-2</v>
      </c>
      <c r="D73" s="13">
        <v>-6.6775429084669109E-3</v>
      </c>
      <c r="E73" s="13">
        <v>-5.8739386712095443E-2</v>
      </c>
      <c r="F73" s="13">
        <v>-2.8191690916678464E-2</v>
      </c>
      <c r="G73" s="13">
        <v>-5.3239594871866143E-2</v>
      </c>
      <c r="H73" s="13">
        <v>-6.5896914194704309E-2</v>
      </c>
      <c r="I73" s="13">
        <v>3.6259199425596772E-2</v>
      </c>
      <c r="J73" s="13">
        <v>-4.5594978577858568E-2</v>
      </c>
      <c r="K73" s="13">
        <v>-8.7599901944579547E-2</v>
      </c>
      <c r="O73" s="11">
        <v>42339</v>
      </c>
      <c r="P73" s="1">
        <v>217.14999399999999</v>
      </c>
      <c r="Q73" s="1">
        <v>55.48</v>
      </c>
      <c r="R73" s="1">
        <v>26.315000999999999</v>
      </c>
      <c r="S73" s="1">
        <v>33.794497999999997</v>
      </c>
      <c r="T73" s="1">
        <v>77.550003000000004</v>
      </c>
      <c r="U73" s="1">
        <v>118.139999</v>
      </c>
      <c r="V73" s="1">
        <v>54.360000999999997</v>
      </c>
      <c r="W73" s="1">
        <v>28.215</v>
      </c>
      <c r="X73" s="1">
        <v>31.809999000000001</v>
      </c>
      <c r="Y73" s="2">
        <v>51.75</v>
      </c>
    </row>
    <row r="74" spans="1:25">
      <c r="A74" s="11">
        <v>42430</v>
      </c>
      <c r="B74" s="13">
        <v>2.6460944368258958E-2</v>
      </c>
      <c r="C74" s="13">
        <v>8.5495261684448418E-2</v>
      </c>
      <c r="D74" s="13">
        <v>0.12721058528449336</v>
      </c>
      <c r="E74" s="13">
        <v>7.4422648028040578E-2</v>
      </c>
      <c r="F74" s="13">
        <v>5.6499572544544352E-2</v>
      </c>
      <c r="G74" s="13">
        <v>7.2446436172942455E-2</v>
      </c>
      <c r="H74" s="13">
        <v>3.0690602331227664E-2</v>
      </c>
      <c r="I74" s="13">
        <v>5.80287891910619E-2</v>
      </c>
      <c r="J74" s="13">
        <v>1.2550566293499391E-2</v>
      </c>
      <c r="K74" s="13">
        <v>7.4646129968912761E-2</v>
      </c>
    </row>
    <row r="75" spans="1:25">
      <c r="A75" s="11">
        <v>42461</v>
      </c>
      <c r="B75" s="13">
        <v>4.9119661399548584E-2</v>
      </c>
      <c r="C75" s="13">
        <v>-9.704872351982613E-2</v>
      </c>
      <c r="D75" s="13">
        <v>-0.13992109881350945</v>
      </c>
      <c r="E75" s="13">
        <v>0.11109430331831763</v>
      </c>
      <c r="F75" s="13">
        <v>9.9371727273599025E-3</v>
      </c>
      <c r="G75" s="13">
        <v>6.444923615531453E-3</v>
      </c>
      <c r="H75" s="13">
        <v>3.3498737934269274E-2</v>
      </c>
      <c r="I75" s="13">
        <v>-5.2390960956418646E-3</v>
      </c>
      <c r="J75" s="13">
        <v>8.1967173130747681E-2</v>
      </c>
      <c r="K75" s="13">
        <v>0.10850297005988016</v>
      </c>
    </row>
    <row r="76" spans="1:25">
      <c r="A76" s="11">
        <v>42491</v>
      </c>
      <c r="B76" s="13">
        <v>1.6567651765047462E-2</v>
      </c>
      <c r="C76" s="13">
        <v>6.2763205589797588E-2</v>
      </c>
      <c r="D76" s="13">
        <v>6.5287009399914997E-2</v>
      </c>
      <c r="E76" s="13">
        <v>9.5817098500583592E-2</v>
      </c>
      <c r="F76" s="13">
        <v>2.2009373951563372E-2</v>
      </c>
      <c r="G76" s="13">
        <v>-3.5022531979168874E-2</v>
      </c>
      <c r="H76" s="13">
        <v>1.4805942376950912E-2</v>
      </c>
      <c r="I76" s="13">
        <v>4.1803852593938436E-2</v>
      </c>
      <c r="J76" s="13">
        <v>1.1456097984334635E-2</v>
      </c>
      <c r="K76" s="13">
        <v>6.2662274474120832E-3</v>
      </c>
    </row>
    <row r="77" spans="1:25">
      <c r="A77" s="11">
        <v>42522</v>
      </c>
      <c r="B77" s="13">
        <v>5.0543970715725674E-2</v>
      </c>
      <c r="C77" s="13">
        <v>-3.4528339622641513E-2</v>
      </c>
      <c r="D77" s="13">
        <v>-4.265972361305833E-2</v>
      </c>
      <c r="E77" s="13">
        <v>-9.9199490861799824E-3</v>
      </c>
      <c r="F77" s="13">
        <v>-6.0425688866843449E-2</v>
      </c>
      <c r="G77" s="13">
        <v>-1.4091447060321874E-2</v>
      </c>
      <c r="H77" s="13">
        <v>-6.6837518398313964E-2</v>
      </c>
      <c r="I77" s="13">
        <v>2.9857851500790046E-2</v>
      </c>
      <c r="J77" s="13">
        <v>-5.078556628478012E-2</v>
      </c>
      <c r="K77" s="13">
        <v>-8.9757375993128566E-2</v>
      </c>
    </row>
    <row r="78" spans="1:25">
      <c r="A78" s="11">
        <v>42552</v>
      </c>
      <c r="B78" s="13">
        <v>1.8374493438969231E-2</v>
      </c>
      <c r="C78" s="13">
        <v>0.10768032470902188</v>
      </c>
      <c r="D78" s="13">
        <v>9.0062761506276151E-2</v>
      </c>
      <c r="E78" s="13">
        <v>6.0353263483595439E-2</v>
      </c>
      <c r="F78" s="13">
        <v>5.231232445226703E-2</v>
      </c>
      <c r="G78" s="13">
        <v>-2.2353283109632135E-2</v>
      </c>
      <c r="H78" s="13">
        <v>1.3522057320006095E-2</v>
      </c>
      <c r="I78" s="13">
        <v>3.1599906991872664E-2</v>
      </c>
      <c r="J78" s="13">
        <v>0.10585065434949961</v>
      </c>
      <c r="K78" s="13">
        <v>3.3498514590670235E-2</v>
      </c>
    </row>
    <row r="79" spans="1:25">
      <c r="A79" s="11">
        <v>42583</v>
      </c>
      <c r="B79" s="13">
        <v>-3.861826911911162E-2</v>
      </c>
      <c r="C79" s="13">
        <v>1.376145024700077E-2</v>
      </c>
      <c r="D79" s="13">
        <v>1.8136455234622404E-2</v>
      </c>
      <c r="E79" s="13">
        <v>1.363983150669241E-2</v>
      </c>
      <c r="F79" s="13">
        <v>3.6515040236449407E-2</v>
      </c>
      <c r="G79" s="13">
        <v>-1.691455984845627E-2</v>
      </c>
      <c r="H79" s="13">
        <v>5.8995162414109521E-2</v>
      </c>
      <c r="I79" s="13">
        <v>-2.9591048327137544E-2</v>
      </c>
      <c r="J79" s="13">
        <v>0.11590675252349458</v>
      </c>
      <c r="K79" s="13">
        <v>8.9705567457074406E-2</v>
      </c>
    </row>
    <row r="80" spans="1:25">
      <c r="A80" s="11">
        <v>42614</v>
      </c>
      <c r="B80" s="13">
        <v>-1.3376136916589962E-2</v>
      </c>
      <c r="C80" s="13">
        <v>2.4364601885913011E-3</v>
      </c>
      <c r="D80" s="13">
        <v>6.5504278982092434E-2</v>
      </c>
      <c r="E80" s="13">
        <v>8.8603177492329391E-2</v>
      </c>
      <c r="F80" s="13">
        <v>2.224962862176438E-2</v>
      </c>
      <c r="G80" s="13">
        <v>-2.5938352898552883E-3</v>
      </c>
      <c r="H80" s="13">
        <v>-0.12834645921941856</v>
      </c>
      <c r="I80" s="13">
        <v>1.6549095416822073E-2</v>
      </c>
      <c r="J80" s="13">
        <v>0</v>
      </c>
      <c r="K80" s="13">
        <v>-1.0682906967620155E-2</v>
      </c>
    </row>
    <row r="81" spans="1:11">
      <c r="A81" s="11">
        <v>42644</v>
      </c>
      <c r="B81" s="13">
        <v>2.7782429385189329E-2</v>
      </c>
      <c r="C81" s="13">
        <v>4.0277779176311784E-2</v>
      </c>
      <c r="D81" s="13">
        <v>4.3343297891436164E-3</v>
      </c>
      <c r="E81" s="13">
        <v>-5.6717343475717739E-2</v>
      </c>
      <c r="F81" s="13">
        <v>-2.2974003251777161E-3</v>
      </c>
      <c r="G81" s="13">
        <v>-2.4185167959559949E-2</v>
      </c>
      <c r="H81" s="13">
        <v>3.9069535661010443E-2</v>
      </c>
      <c r="I81" s="13">
        <v>-6.8133799706590267E-2</v>
      </c>
      <c r="J81" s="13">
        <v>4.7099156359976427E-2</v>
      </c>
      <c r="K81" s="13">
        <v>4.06521702307856E-2</v>
      </c>
    </row>
    <row r="82" spans="1:11">
      <c r="A82" s="11">
        <v>42675</v>
      </c>
      <c r="B82" s="13">
        <v>7.6588986999979916E-2</v>
      </c>
      <c r="C82" s="13">
        <v>5.6742324991399936E-3</v>
      </c>
      <c r="D82" s="13">
        <v>-2.6598590805002643E-2</v>
      </c>
      <c r="E82" s="13">
        <v>-4.9694891248768198E-2</v>
      </c>
      <c r="F82" s="13">
        <v>-6.290148920369687E-2</v>
      </c>
      <c r="G82" s="13">
        <v>5.9518495158568101E-2</v>
      </c>
      <c r="H82" s="13">
        <v>0.15018474897564646</v>
      </c>
      <c r="I82" s="13">
        <v>0.12439343254610158</v>
      </c>
      <c r="J82" s="13">
        <v>0.23205245755138507</v>
      </c>
      <c r="K82" s="13">
        <v>0.14730410387368859</v>
      </c>
    </row>
    <row r="83" spans="1:11">
      <c r="A83" s="11">
        <v>42705</v>
      </c>
      <c r="B83" s="13">
        <v>-5.7719125353440176E-2</v>
      </c>
      <c r="C83" s="13">
        <v>3.1198159017529339E-2</v>
      </c>
      <c r="D83" s="13">
        <v>4.7955159173186969E-2</v>
      </c>
      <c r="E83" s="13">
        <v>-9.3262453868403201E-4</v>
      </c>
      <c r="F83" s="13">
        <v>9.0532462493534728E-3</v>
      </c>
      <c r="G83" s="13">
        <v>2.054166229248746E-2</v>
      </c>
      <c r="H83" s="13">
        <v>4.1383278207984764E-2</v>
      </c>
      <c r="I83" s="13">
        <v>-6.6177238780686385E-3</v>
      </c>
      <c r="J83" s="13">
        <v>2.1518350543560265E-2</v>
      </c>
      <c r="K83" s="13">
        <v>5.3910286467641122E-2</v>
      </c>
    </row>
    <row r="84" spans="1:11">
      <c r="A84" s="11">
        <v>42736</v>
      </c>
      <c r="B84" s="13">
        <v>5.561334675831581E-3</v>
      </c>
      <c r="C84" s="13">
        <v>4.0392710659683105E-2</v>
      </c>
      <c r="D84" s="13">
        <v>4.7746503194612343E-2</v>
      </c>
      <c r="E84" s="13">
        <v>9.8163681704828906E-2</v>
      </c>
      <c r="F84" s="13">
        <v>6.0112819537790962E-2</v>
      </c>
      <c r="G84" s="13">
        <v>6.98323195051565E-3</v>
      </c>
      <c r="H84" s="13">
        <v>2.2137560839456408E-2</v>
      </c>
      <c r="I84" s="13">
        <v>9.2251899073025473E-2</v>
      </c>
      <c r="J84" s="13">
        <v>5.6805207100590989E-3</v>
      </c>
      <c r="K84" s="13">
        <v>-6.0575433282853766E-2</v>
      </c>
    </row>
    <row r="85" spans="1:11">
      <c r="A85" s="11">
        <v>42767</v>
      </c>
      <c r="B85" s="13">
        <v>6.0677137144971686E-2</v>
      </c>
      <c r="C85" s="13">
        <v>-1.0363526361530566E-2</v>
      </c>
      <c r="D85" s="13">
        <v>0.12888342810053569</v>
      </c>
      <c r="E85" s="13">
        <v>2.61815466070821E-2</v>
      </c>
      <c r="F85" s="13">
        <v>6.3233019746500183E-2</v>
      </c>
      <c r="G85" s="13">
        <v>4.1445720812596946E-2</v>
      </c>
      <c r="H85" s="13">
        <v>2.7516402360504084E-2</v>
      </c>
      <c r="I85" s="13">
        <v>-7.6902945555634645E-3</v>
      </c>
      <c r="J85" s="13">
        <v>7.4841041428993171E-2</v>
      </c>
      <c r="K85" s="13">
        <v>7.1287817614622315E-2</v>
      </c>
    </row>
    <row r="86" spans="1:11">
      <c r="A86" s="11">
        <v>42795</v>
      </c>
      <c r="B86" s="13">
        <v>3.8263149889042145E-3</v>
      </c>
      <c r="C86" s="13">
        <v>2.9384198186933417E-2</v>
      </c>
      <c r="D86" s="13">
        <v>4.8689683956794301E-2</v>
      </c>
      <c r="E86" s="13">
        <v>4.9110126126813564E-2</v>
      </c>
      <c r="F86" s="13">
        <v>1.0575403443816047E-2</v>
      </c>
      <c r="G86" s="13">
        <v>1.5354476845210002E-2</v>
      </c>
      <c r="H86" s="13">
        <v>-3.8355234306233055E-2</v>
      </c>
      <c r="I86" s="13">
        <v>4.5430788104265469E-3</v>
      </c>
      <c r="J86" s="13">
        <v>-6.1966238754816591E-2</v>
      </c>
      <c r="K86" s="13">
        <v>1.671793986427209E-4</v>
      </c>
    </row>
    <row r="87" spans="1:11">
      <c r="A87" s="11">
        <v>42826</v>
      </c>
      <c r="B87" s="13">
        <v>6.9133257044845043E-3</v>
      </c>
      <c r="C87" s="13">
        <v>3.9477648960254338E-2</v>
      </c>
      <c r="D87" s="13">
        <v>-6.9692327169843527E-5</v>
      </c>
      <c r="E87" s="13">
        <v>4.3370857490919741E-2</v>
      </c>
      <c r="F87" s="13">
        <v>2.644309576539566E-2</v>
      </c>
      <c r="G87" s="13">
        <v>7.9623423504178392E-2</v>
      </c>
      <c r="H87" s="13">
        <v>-3.2698526769672893E-2</v>
      </c>
      <c r="I87" s="13">
        <v>4.2564485235434865E-2</v>
      </c>
      <c r="J87" s="13">
        <v>1.23715919701213E-2</v>
      </c>
      <c r="K87" s="13">
        <v>-1.1701788699431634E-2</v>
      </c>
    </row>
    <row r="88" spans="1:11">
      <c r="A88" s="11">
        <v>42856</v>
      </c>
      <c r="B88" s="13">
        <v>4.3347531934791551E-2</v>
      </c>
      <c r="C88" s="13">
        <v>2.0157712827311072E-2</v>
      </c>
      <c r="D88" s="13">
        <v>6.3418061311134657E-2</v>
      </c>
      <c r="E88" s="13">
        <v>7.5276467853706522E-2</v>
      </c>
      <c r="F88" s="13">
        <v>4.3959679412851574E-2</v>
      </c>
      <c r="G88" s="13">
        <v>7.8324923520863704E-2</v>
      </c>
      <c r="H88" s="13">
        <v>-5.0148606983655281E-2</v>
      </c>
      <c r="I88" s="13">
        <v>6.3791785246026675E-2</v>
      </c>
      <c r="J88" s="13">
        <v>-3.7583514816313529E-2</v>
      </c>
      <c r="K88" s="13">
        <v>2.4018978755395388E-2</v>
      </c>
    </row>
    <row r="89" spans="1:11">
      <c r="A89" s="11">
        <v>42887</v>
      </c>
      <c r="B89" s="13">
        <v>-1.2520968724060558E-2</v>
      </c>
      <c r="C89" s="13">
        <v>-1.3029725832172047E-2</v>
      </c>
      <c r="D89" s="13">
        <v>-5.7213879476666132E-2</v>
      </c>
      <c r="E89" s="13">
        <v>-2.676393048126776E-2</v>
      </c>
      <c r="F89" s="13">
        <v>-1.5226335758909856E-2</v>
      </c>
      <c r="G89" s="13">
        <v>1.5044105076838113E-2</v>
      </c>
      <c r="H89" s="13">
        <v>8.3496305895508396E-2</v>
      </c>
      <c r="I89" s="13">
        <v>-6.6442817616762254E-2</v>
      </c>
      <c r="J89" s="13">
        <v>6.7561065282172317E-2</v>
      </c>
      <c r="K89" s="13">
        <v>0.10472408152091056</v>
      </c>
    </row>
    <row r="90" spans="1:11">
      <c r="A90" s="11">
        <v>42917</v>
      </c>
      <c r="B90" s="13">
        <v>5.2303666238806175E-2</v>
      </c>
      <c r="C90" s="13">
        <v>5.469312345858101E-2</v>
      </c>
      <c r="D90" s="13">
        <v>3.2703734683967929E-2</v>
      </c>
      <c r="E90" s="13">
        <v>2.0433842130833015E-2</v>
      </c>
      <c r="F90" s="13">
        <v>6.1633600571908614E-2</v>
      </c>
      <c r="G90" s="13">
        <v>1.2927624368565586E-2</v>
      </c>
      <c r="H90" s="13">
        <v>-2.6529525356433794E-2</v>
      </c>
      <c r="I90" s="13">
        <v>3.9311487117753723E-2</v>
      </c>
      <c r="J90" s="13">
        <v>5.2513486254185698E-2</v>
      </c>
      <c r="K90" s="13">
        <v>2.3474881435775082E-2</v>
      </c>
    </row>
    <row r="91" spans="1:11">
      <c r="A91" s="11">
        <v>42948</v>
      </c>
      <c r="B91" s="13">
        <v>4.5390784147626408E-2</v>
      </c>
      <c r="C91" s="13">
        <v>2.8473178616499908E-2</v>
      </c>
      <c r="D91" s="13">
        <v>0.10266929611159271</v>
      </c>
      <c r="E91" s="13">
        <v>-7.2688452894370467E-3</v>
      </c>
      <c r="F91" s="13">
        <v>3.9775000799015796E-2</v>
      </c>
      <c r="G91" s="13">
        <v>3.1133183132223741E-2</v>
      </c>
      <c r="H91" s="13">
        <v>-5.3207249781372819E-2</v>
      </c>
      <c r="I91" s="13">
        <v>3.9555005202594829E-3</v>
      </c>
      <c r="J91" s="13">
        <v>-2.9850787639625273E-2</v>
      </c>
      <c r="K91" s="13">
        <v>-6.1358366458364134E-3</v>
      </c>
    </row>
    <row r="92" spans="1:11">
      <c r="A92" s="11">
        <v>42979</v>
      </c>
      <c r="B92" s="13">
        <v>1.6045036704949219E-2</v>
      </c>
      <c r="C92" s="13">
        <v>-3.7448042160547852E-3</v>
      </c>
      <c r="D92" s="13">
        <v>-6.0243926829268379E-2</v>
      </c>
      <c r="E92" s="13">
        <v>-1.9630797871319487E-2</v>
      </c>
      <c r="F92" s="13">
        <v>1.6615156973004898E-2</v>
      </c>
      <c r="G92" s="13">
        <v>-2.0566406072598575E-2</v>
      </c>
      <c r="H92" s="13">
        <v>7.9890385745055817E-2</v>
      </c>
      <c r="I92" s="13">
        <v>-5.2450158767541034E-2</v>
      </c>
      <c r="J92" s="13">
        <v>5.8681274725274721E-2</v>
      </c>
      <c r="K92" s="13">
        <v>6.923414771768549E-2</v>
      </c>
    </row>
    <row r="93" spans="1:11">
      <c r="A93" s="11">
        <v>43009</v>
      </c>
      <c r="B93" s="13">
        <v>-6.8645619846560476E-3</v>
      </c>
      <c r="C93" s="13">
        <v>0.11665998433776313</v>
      </c>
      <c r="D93" s="13">
        <v>9.6807658884185452E-2</v>
      </c>
      <c r="E93" s="13">
        <v>0.14971652052391912</v>
      </c>
      <c r="F93" s="13">
        <v>4.5039957146331348E-2</v>
      </c>
      <c r="G93" s="13">
        <v>6.5292388671475049E-2</v>
      </c>
      <c r="H93" s="13">
        <v>1.7950987562974204E-2</v>
      </c>
      <c r="I93" s="13">
        <v>-6.3669464656964672E-2</v>
      </c>
      <c r="J93" s="13">
        <v>3.7990493584824321E-2</v>
      </c>
      <c r="K93" s="13">
        <v>1.0448199352438806E-2</v>
      </c>
    </row>
    <row r="94" spans="1:11">
      <c r="A94" s="11">
        <v>43040</v>
      </c>
      <c r="B94" s="13">
        <v>3.5565910104284663E-2</v>
      </c>
      <c r="C94" s="13">
        <v>1.1901875450829524E-2</v>
      </c>
      <c r="D94" s="13">
        <v>1.6623379868593403E-2</v>
      </c>
      <c r="E94" s="13">
        <v>6.4662384192240838E-2</v>
      </c>
      <c r="F94" s="13">
        <v>2.3731523266097773E-2</v>
      </c>
      <c r="G94" s="13">
        <v>3.0315720320754472E-2</v>
      </c>
      <c r="H94" s="13">
        <v>5.8781974684395761E-3</v>
      </c>
      <c r="I94" s="13">
        <v>4.1909576517057359E-2</v>
      </c>
      <c r="J94" s="13">
        <v>3.220001999999994E-2</v>
      </c>
      <c r="K94" s="13">
        <v>2.7210884353741496E-2</v>
      </c>
    </row>
    <row r="95" spans="1:11">
      <c r="A95" s="11">
        <v>43070</v>
      </c>
      <c r="B95" s="13">
        <v>6.0478598340413222E-3</v>
      </c>
      <c r="C95" s="13">
        <v>1.6276619134528159E-2</v>
      </c>
      <c r="D95" s="13">
        <v>-1.524592306099865E-2</v>
      </c>
      <c r="E95" s="13">
        <v>-6.1865814765556136E-3</v>
      </c>
      <c r="F95" s="13">
        <v>1.2700959683842642E-2</v>
      </c>
      <c r="G95" s="13">
        <v>8.722102641610871E-4</v>
      </c>
      <c r="H95" s="13">
        <v>7.4375720305016393E-2</v>
      </c>
      <c r="I95" s="13">
        <v>6.6861958794300597E-2</v>
      </c>
      <c r="J95" s="13">
        <v>1.6663436995477031E-2</v>
      </c>
      <c r="K95" s="13">
        <v>-1.4437033112582771E-2</v>
      </c>
    </row>
    <row r="96" spans="1:11">
      <c r="A96" s="11">
        <v>43101</v>
      </c>
      <c r="B96" s="13">
        <v>0.10527961147284025</v>
      </c>
      <c r="C96" s="13">
        <v>0.11070845089188151</v>
      </c>
      <c r="D96" s="13">
        <v>-1.0636435871569726E-2</v>
      </c>
      <c r="E96" s="13">
        <v>0.2406389773254376</v>
      </c>
      <c r="F96" s="13">
        <v>8.9545748716341328E-2</v>
      </c>
      <c r="G96" s="13">
        <v>-5.6936789941226754E-3</v>
      </c>
      <c r="H96" s="13">
        <v>8.4226160679946024E-2</v>
      </c>
      <c r="I96" s="13">
        <v>6.1922598300189639E-2</v>
      </c>
      <c r="J96" s="13">
        <v>7.7758679669169356E-2</v>
      </c>
      <c r="K96" s="13">
        <v>5.4696932955412766E-2</v>
      </c>
    </row>
    <row r="97" spans="1:11">
      <c r="A97" s="11">
        <v>43132</v>
      </c>
      <c r="B97" s="13">
        <v>-6.7916132429204886E-3</v>
      </c>
      <c r="C97" s="13">
        <v>-1.305131011364463E-2</v>
      </c>
      <c r="D97" s="13">
        <v>6.3847605033630933E-2</v>
      </c>
      <c r="E97" s="13">
        <v>4.2429073398284535E-2</v>
      </c>
      <c r="F97" s="13">
        <v>-1.0383973024616199E-2</v>
      </c>
      <c r="G97" s="13">
        <v>-7.8298434488129176E-2</v>
      </c>
      <c r="H97" s="13">
        <v>-0.11204012028033029</v>
      </c>
      <c r="I97" s="13">
        <v>-0.1486009910322357</v>
      </c>
      <c r="J97" s="13">
        <v>-9.3722194407111579E-3</v>
      </c>
      <c r="K97" s="13">
        <v>-3.8098940949326886E-2</v>
      </c>
    </row>
    <row r="98" spans="1:11">
      <c r="A98" s="11">
        <v>43160</v>
      </c>
      <c r="B98" s="13">
        <v>-4.1170153551412049E-2</v>
      </c>
      <c r="C98" s="13">
        <v>-2.6660979844117944E-2</v>
      </c>
      <c r="D98" s="13">
        <v>-5.805073114868016E-2</v>
      </c>
      <c r="E98" s="13">
        <v>-4.3049371365648299E-2</v>
      </c>
      <c r="F98" s="13">
        <v>-2.7005034537090782E-2</v>
      </c>
      <c r="G98" s="13">
        <v>-8.6217824070690587E-3</v>
      </c>
      <c r="H98" s="13">
        <v>-0.10272213662044172</v>
      </c>
      <c r="I98" s="13">
        <v>-5.6338057341564787E-2</v>
      </c>
      <c r="J98" s="13">
        <v>-3.677259907176008E-2</v>
      </c>
      <c r="K98" s="13">
        <v>-0.10584180966596396</v>
      </c>
    </row>
    <row r="99" spans="1:11">
      <c r="A99" s="11">
        <v>43191</v>
      </c>
      <c r="B99" s="13">
        <v>-5.0572595963685407E-2</v>
      </c>
      <c r="C99" s="13">
        <v>2.4652131850075549E-2</v>
      </c>
      <c r="D99" s="13">
        <v>-1.5019692454404578E-2</v>
      </c>
      <c r="E99" s="13">
        <v>8.2074788870954651E-2</v>
      </c>
      <c r="F99" s="13">
        <v>6.0692140260187141E-2</v>
      </c>
      <c r="G99" s="13">
        <v>7.0725135224288943E-2</v>
      </c>
      <c r="H99" s="13">
        <v>-8.5861667620681786E-3</v>
      </c>
      <c r="I99" s="13">
        <v>-8.1357891797359777E-2</v>
      </c>
      <c r="J99" s="13">
        <v>-4.3365456696913642E-2</v>
      </c>
      <c r="K99" s="13">
        <v>1.1407362962963016E-2</v>
      </c>
    </row>
    <row r="100" spans="1:11">
      <c r="A100" s="11">
        <v>43221</v>
      </c>
      <c r="B100" s="13">
        <v>-1.9635915342674382E-2</v>
      </c>
      <c r="C100" s="13">
        <v>5.6886218676846144E-2</v>
      </c>
      <c r="D100" s="13">
        <v>0.13076364833023466</v>
      </c>
      <c r="E100" s="13">
        <v>4.0539417269086761E-2</v>
      </c>
      <c r="F100" s="13">
        <v>3.0264849391508052E-2</v>
      </c>
      <c r="G100" s="13">
        <v>-4.4374145432702454E-2</v>
      </c>
      <c r="H100" s="13">
        <v>3.9068572730341922E-2</v>
      </c>
      <c r="I100" s="13">
        <v>-6.6899970273971597E-3</v>
      </c>
      <c r="J100" s="13">
        <v>-2.8671058284987509E-2</v>
      </c>
      <c r="K100" s="13">
        <v>-2.314332897949295E-2</v>
      </c>
    </row>
    <row r="101" spans="1:11">
      <c r="A101" s="11">
        <v>43252</v>
      </c>
      <c r="B101" s="13">
        <v>-6.0755437951297231E-2</v>
      </c>
      <c r="C101" s="13">
        <v>-2.3269426275573948E-3</v>
      </c>
      <c r="D101" s="13">
        <v>-9.4182909919898142E-3</v>
      </c>
      <c r="E101" s="13">
        <v>4.3065191526913321E-2</v>
      </c>
      <c r="F101" s="13">
        <v>1.3234363423849729E-2</v>
      </c>
      <c r="G101" s="13">
        <v>-2.0748660107139001E-2</v>
      </c>
      <c r="H101" s="13">
        <v>2.685676877730072E-2</v>
      </c>
      <c r="I101" s="13">
        <v>5.2277132777421423E-2</v>
      </c>
      <c r="J101" s="13">
        <v>-5.464692968980718E-2</v>
      </c>
      <c r="K101" s="13">
        <v>3.448732840043997E-3</v>
      </c>
    </row>
    <row r="102" spans="1:11">
      <c r="A102" s="11">
        <v>43282</v>
      </c>
      <c r="B102" s="13">
        <v>0.10381482492199084</v>
      </c>
      <c r="C102" s="13">
        <v>7.5752975603356865E-2</v>
      </c>
      <c r="D102" s="13">
        <v>2.7983318027119002E-2</v>
      </c>
      <c r="E102" s="13">
        <v>4.5676010017084538E-2</v>
      </c>
      <c r="F102" s="13">
        <v>3.2389642107730668E-2</v>
      </c>
      <c r="G102" s="13">
        <v>5.424666469785463E-3</v>
      </c>
      <c r="H102" s="13">
        <v>3.3369445046346348E-2</v>
      </c>
      <c r="I102" s="13">
        <v>9.0521118850316301E-2</v>
      </c>
      <c r="J102" s="13">
        <v>6.6666642756681715E-2</v>
      </c>
      <c r="K102" s="13">
        <v>7.4267799589593467E-2</v>
      </c>
    </row>
    <row r="103" spans="1:11">
      <c r="A103" s="11">
        <v>43313</v>
      </c>
      <c r="B103" s="13">
        <v>-1.7448641199963647E-2</v>
      </c>
      <c r="C103" s="13">
        <v>5.8917796777567935E-2</v>
      </c>
      <c r="D103" s="13">
        <v>0.19622688301968083</v>
      </c>
      <c r="E103" s="13">
        <v>0.13236447627229106</v>
      </c>
      <c r="F103" s="13">
        <v>7.4228416182959722E-2</v>
      </c>
      <c r="G103" s="13">
        <v>2.9770237453292193E-2</v>
      </c>
      <c r="H103" s="13">
        <v>2.0771495535494934E-2</v>
      </c>
      <c r="I103" s="13">
        <v>3.3817860084344904E-2</v>
      </c>
      <c r="J103" s="13">
        <v>-3.4216751696662336E-2</v>
      </c>
      <c r="K103" s="13">
        <v>-9.0416053559828694E-3</v>
      </c>
    </row>
    <row r="104" spans="1:11">
      <c r="A104" s="11">
        <v>43344</v>
      </c>
      <c r="B104" s="13">
        <v>7.9741539530706992E-2</v>
      </c>
      <c r="C104" s="13">
        <v>1.8160784863157073E-2</v>
      </c>
      <c r="D104" s="13">
        <v>-8.3029476202092171E-3</v>
      </c>
      <c r="E104" s="13">
        <v>-4.8243016594402676E-3</v>
      </c>
      <c r="F104" s="13">
        <v>2.1784988915412987E-2</v>
      </c>
      <c r="G104" s="13">
        <v>3.1190267674049685E-2</v>
      </c>
      <c r="H104" s="13">
        <v>-0.10123117305061555</v>
      </c>
      <c r="I104" s="13">
        <v>-4.271429885297115E-2</v>
      </c>
      <c r="J104" s="13">
        <v>-4.6283061794672876E-2</v>
      </c>
      <c r="K104" s="13">
        <v>7.0185291133781332E-3</v>
      </c>
    </row>
    <row r="105" spans="1:11">
      <c r="A105" s="11">
        <v>43374</v>
      </c>
      <c r="B105" s="13">
        <v>-0.15062431019660882</v>
      </c>
      <c r="C105" s="13">
        <v>-6.6101292311761192E-2</v>
      </c>
      <c r="D105" s="13">
        <v>-3.0477557712810112E-2</v>
      </c>
      <c r="E105" s="13">
        <v>-0.2021917583186868</v>
      </c>
      <c r="F105" s="13">
        <v>-8.1551004905083782E-2</v>
      </c>
      <c r="G105" s="13">
        <v>5.7445163501202261E-2</v>
      </c>
      <c r="H105" s="13">
        <v>1.2747317109069255E-2</v>
      </c>
      <c r="I105" s="13">
        <v>7.7096837051680508E-2</v>
      </c>
      <c r="J105" s="13">
        <v>-1.9540476701739397E-2</v>
      </c>
      <c r="K105" s="13">
        <v>-8.7538321369900279E-2</v>
      </c>
    </row>
    <row r="106" spans="1:11">
      <c r="A106" s="11">
        <v>43405</v>
      </c>
      <c r="B106" s="13">
        <v>2.2392332365649217E-2</v>
      </c>
      <c r="C106" s="13">
        <v>3.8198680614150091E-2</v>
      </c>
      <c r="D106" s="13">
        <v>-0.18404459471808463</v>
      </c>
      <c r="E106" s="13">
        <v>5.7671756409725446E-2</v>
      </c>
      <c r="F106" s="13">
        <v>2.8001456887858114E-2</v>
      </c>
      <c r="G106" s="13">
        <v>6.5630307483221351E-2</v>
      </c>
      <c r="H106" s="13">
        <v>1.9725699793349611E-2</v>
      </c>
      <c r="I106" s="13">
        <v>2.2810671809404083E-2</v>
      </c>
      <c r="J106" s="13">
        <v>-2.7814301357862323E-2</v>
      </c>
      <c r="K106" s="13">
        <v>-1.0235227776278954E-2</v>
      </c>
    </row>
    <row r="107" spans="1:11">
      <c r="A107" s="11">
        <v>43435</v>
      </c>
      <c r="B107" s="13">
        <v>-0.12844921578785257</v>
      </c>
      <c r="C107" s="13">
        <v>-8.4047245775518586E-2</v>
      </c>
      <c r="D107" s="13">
        <v>-0.11669837607794832</v>
      </c>
      <c r="E107" s="13">
        <v>-0.11134969986864879</v>
      </c>
      <c r="F107" s="13">
        <v>-6.8943649124228734E-2</v>
      </c>
      <c r="G107" s="13">
        <v>-5.8033994430905372E-2</v>
      </c>
      <c r="H107" s="13">
        <v>-0.15106848104400292</v>
      </c>
      <c r="I107" s="13">
        <v>-0.12714686629822444</v>
      </c>
      <c r="J107" s="13">
        <v>-0.10678074131067231</v>
      </c>
      <c r="K107" s="13">
        <v>-0.19648093538384115</v>
      </c>
    </row>
    <row r="108" spans="1:11">
      <c r="A108" s="11">
        <v>43466</v>
      </c>
      <c r="B108" s="13">
        <v>0.10636268876203317</v>
      </c>
      <c r="C108" s="13">
        <v>2.8157920645860136E-2</v>
      </c>
      <c r="D108" s="13">
        <v>5.515404957134392E-2</v>
      </c>
      <c r="E108" s="13">
        <v>0.14431709777224205</v>
      </c>
      <c r="F108" s="13">
        <v>2.3268098783263708E-2</v>
      </c>
      <c r="G108" s="13">
        <v>6.8141687914671295E-3</v>
      </c>
      <c r="H108" s="13">
        <v>6.1414884487201109E-2</v>
      </c>
      <c r="I108" s="13">
        <v>7.4008842114797149E-2</v>
      </c>
      <c r="J108" s="13">
        <v>6.6834725506445092E-2</v>
      </c>
      <c r="K108" s="13">
        <v>0.23818666465258032</v>
      </c>
    </row>
    <row r="109" spans="1:11">
      <c r="A109" s="11">
        <v>43497</v>
      </c>
      <c r="B109" s="13">
        <v>6.8072773875019768E-2</v>
      </c>
      <c r="C109" s="13">
        <v>7.2776012640045934E-2</v>
      </c>
      <c r="D109" s="13">
        <v>4.0314755099381101E-2</v>
      </c>
      <c r="E109" s="13">
        <v>-4.5905988190047521E-2</v>
      </c>
      <c r="F109" s="13">
        <v>9.7103921824454445E-2</v>
      </c>
      <c r="G109" s="13">
        <v>2.8302925541464009E-2</v>
      </c>
      <c r="H109" s="13">
        <v>2.0036781844203773E-2</v>
      </c>
      <c r="I109" s="13">
        <v>5.7424063439978107E-2</v>
      </c>
      <c r="J109" s="13">
        <v>-7.5649883585104296E-3</v>
      </c>
      <c r="K109" s="13">
        <v>-7.446463038263457E-3</v>
      </c>
    </row>
    <row r="110" spans="1:11">
      <c r="A110" s="11">
        <v>43525</v>
      </c>
      <c r="B110" s="13">
        <v>-2.9895607383140718E-2</v>
      </c>
      <c r="C110" s="13">
        <v>5.2753753929784493E-2</v>
      </c>
      <c r="D110" s="13">
        <v>9.7025727844099477E-2</v>
      </c>
      <c r="E110" s="13">
        <v>8.5935699603791854E-2</v>
      </c>
      <c r="F110" s="13">
        <v>5.4482900839957528E-2</v>
      </c>
      <c r="G110" s="13">
        <v>3.2963436313390576E-2</v>
      </c>
      <c r="H110" s="13">
        <v>-3.1469212897759384E-2</v>
      </c>
      <c r="I110" s="13">
        <v>3.3876443438140266E-2</v>
      </c>
      <c r="J110" s="13">
        <v>5.2406145783707352E-3</v>
      </c>
      <c r="K110" s="13">
        <v>-2.7508580806501929E-2</v>
      </c>
    </row>
    <row r="111" spans="1:11">
      <c r="A111" s="11">
        <v>43556</v>
      </c>
      <c r="B111" s="13">
        <v>0.11050767110197666</v>
      </c>
      <c r="C111" s="13">
        <v>0.10734274873083349</v>
      </c>
      <c r="D111" s="13">
        <v>5.6435926431922585E-2</v>
      </c>
      <c r="E111" s="13">
        <v>8.1858746749599864E-2</v>
      </c>
      <c r="F111" s="13">
        <v>5.2756200105561202E-2</v>
      </c>
      <c r="G111" s="13">
        <v>4.0389748511524499E-2</v>
      </c>
      <c r="H111" s="13">
        <v>1.8625827814568771E-3</v>
      </c>
      <c r="I111" s="13">
        <v>8.879437218609304E-2</v>
      </c>
      <c r="J111" s="13">
        <v>0.14336490181599759</v>
      </c>
      <c r="K111" s="13">
        <v>0.13629051532802117</v>
      </c>
    </row>
    <row r="112" spans="1:11">
      <c r="A112" s="11">
        <v>43586</v>
      </c>
      <c r="B112" s="13">
        <v>1.5630222911807753E-2</v>
      </c>
      <c r="C112" s="13">
        <v>-5.2986260965409149E-2</v>
      </c>
      <c r="D112" s="13">
        <v>-0.1275725918174116</v>
      </c>
      <c r="E112" s="13">
        <v>-7.8613191811689187E-2</v>
      </c>
      <c r="F112" s="13">
        <v>-1.8852953426811789E-2</v>
      </c>
      <c r="G112" s="13">
        <v>3.5430327235853984E-3</v>
      </c>
      <c r="H112" s="13">
        <v>-8.3453852509811952E-2</v>
      </c>
      <c r="I112" s="13">
        <v>-5.8120814567443405E-2</v>
      </c>
      <c r="J112" s="13">
        <v>-0.15668395854922279</v>
      </c>
      <c r="K112" s="13">
        <v>-0.12093345633380997</v>
      </c>
    </row>
    <row r="113" spans="1:11">
      <c r="A113" s="11">
        <v>43617</v>
      </c>
      <c r="B113" s="13">
        <v>7.3846515435048624E-2</v>
      </c>
      <c r="C113" s="13">
        <v>8.3117779754204257E-2</v>
      </c>
      <c r="D113" s="13">
        <v>0.13051916922286305</v>
      </c>
      <c r="E113" s="13">
        <v>6.679174191909644E-2</v>
      </c>
      <c r="F113" s="13">
        <v>7.5745371899270136E-2</v>
      </c>
      <c r="G113" s="13">
        <v>4.7359660112782295E-2</v>
      </c>
      <c r="H113" s="13">
        <v>6.6486388697011248E-2</v>
      </c>
      <c r="I113" s="13">
        <v>3.1219487804877964E-2</v>
      </c>
      <c r="J113" s="13">
        <v>7.6677367330483331E-2</v>
      </c>
      <c r="K113" s="13">
        <v>0.12678997178471535</v>
      </c>
    </row>
    <row r="114" spans="1:11">
      <c r="A114" s="11">
        <v>43647</v>
      </c>
      <c r="B114" s="13">
        <v>-3.7684875559322955E-3</v>
      </c>
      <c r="C114" s="13">
        <v>1.7243930123115103E-2</v>
      </c>
      <c r="D114" s="13">
        <v>7.6394462409054287E-2</v>
      </c>
      <c r="E114" s="13">
        <v>-1.417917922152123E-2</v>
      </c>
      <c r="F114" s="13">
        <v>2.5641007911708282E-2</v>
      </c>
      <c r="G114" s="13">
        <v>1.4735610811218177E-2</v>
      </c>
      <c r="H114" s="13">
        <v>2.3034657650042187E-2</v>
      </c>
      <c r="I114" s="13">
        <v>2.1050118757098436E-2</v>
      </c>
      <c r="J114" s="13">
        <v>1.7119378746419112E-2</v>
      </c>
      <c r="K114" s="13">
        <v>1.6136013367642588E-2</v>
      </c>
    </row>
    <row r="115" spans="1:11">
      <c r="A115" s="11">
        <v>43678</v>
      </c>
      <c r="B115" s="13">
        <v>6.0579206484441914E-2</v>
      </c>
      <c r="C115" s="13">
        <v>1.1667989677317475E-2</v>
      </c>
      <c r="D115" s="13">
        <v>-2.0183947434620694E-2</v>
      </c>
      <c r="E115" s="13">
        <v>-4.8473822790274984E-2</v>
      </c>
      <c r="F115" s="13">
        <v>1.5842735955056201E-2</v>
      </c>
      <c r="G115" s="13">
        <v>3.4405846457831027E-2</v>
      </c>
      <c r="H115" s="13">
        <v>-3.8008675893410379E-2</v>
      </c>
      <c r="I115" s="13">
        <v>2.5249016689785426E-2</v>
      </c>
      <c r="J115" s="13">
        <v>-6.8895846748297934E-2</v>
      </c>
      <c r="K115" s="13">
        <v>-9.5699910303546382E-2</v>
      </c>
    </row>
    <row r="116" spans="1:11">
      <c r="A116" s="11">
        <v>43709</v>
      </c>
      <c r="B116" s="13">
        <v>1.5490388774975513E-2</v>
      </c>
      <c r="C116" s="13">
        <v>8.4868561693974779E-3</v>
      </c>
      <c r="D116" s="13">
        <v>7.2961558437068919E-2</v>
      </c>
      <c r="E116" s="13">
        <v>-2.2732740968341204E-2</v>
      </c>
      <c r="F116" s="13">
        <v>-4.8722550928780799E-2</v>
      </c>
      <c r="G116" s="13">
        <v>-1.4956159035848269E-2</v>
      </c>
      <c r="H116" s="13">
        <v>8.3100687137642251E-2</v>
      </c>
      <c r="I116" s="13">
        <v>1.8526977791548865E-2</v>
      </c>
      <c r="J116" s="13">
        <v>2.8440490313786988E-2</v>
      </c>
      <c r="K116" s="13">
        <v>7.350433794885268E-2</v>
      </c>
    </row>
    <row r="117" spans="1:11">
      <c r="A117" s="11">
        <v>43739</v>
      </c>
      <c r="B117" s="13">
        <v>-3.4302428007498435E-2</v>
      </c>
      <c r="C117" s="13">
        <v>3.1216255708956631E-2</v>
      </c>
      <c r="D117" s="13">
        <v>0.11068444881010851</v>
      </c>
      <c r="E117" s="13">
        <v>2.3474695727896122E-2</v>
      </c>
      <c r="F117" s="13">
        <v>3.9823302128460657E-2</v>
      </c>
      <c r="G117" s="13">
        <v>-8.3880626951868126E-2</v>
      </c>
      <c r="H117" s="13">
        <v>2.3592427113251921E-2</v>
      </c>
      <c r="I117" s="13">
        <v>-5.767568510755613E-3</v>
      </c>
      <c r="J117" s="13">
        <v>7.9212588667100473E-2</v>
      </c>
      <c r="K117" s="13">
        <v>4.0243180653063731E-2</v>
      </c>
    </row>
    <row r="118" spans="1:11">
      <c r="A118" s="11">
        <v>43770</v>
      </c>
      <c r="B118" s="13">
        <v>3.8096013238483703E-2</v>
      </c>
      <c r="C118" s="13">
        <v>5.5869500448821406E-2</v>
      </c>
      <c r="D118" s="13">
        <v>7.4328687479155608E-2</v>
      </c>
      <c r="E118" s="13">
        <v>1.3587304267558288E-2</v>
      </c>
      <c r="F118" s="13">
        <v>3.1588918530756308E-2</v>
      </c>
      <c r="G118" s="13">
        <v>-1.1286227930140722E-2</v>
      </c>
      <c r="H118" s="13">
        <v>5.4813053364070309E-2</v>
      </c>
      <c r="I118" s="13">
        <v>-1.4948639000446221E-2</v>
      </c>
      <c r="J118" s="13">
        <v>7.4484279576205792E-2</v>
      </c>
      <c r="K118" s="13">
        <v>4.536601662446401E-2</v>
      </c>
    </row>
    <row r="119" spans="1:11" ht="14.65" thickBot="1">
      <c r="A119" s="12">
        <v>43800</v>
      </c>
      <c r="B119" s="13">
        <v>-4.219609759403632E-3</v>
      </c>
      <c r="C119" s="13">
        <v>4.1749186096274635E-2</v>
      </c>
      <c r="D119" s="13">
        <v>9.8783880261927026E-2</v>
      </c>
      <c r="E119" s="13">
        <v>2.6121690069727976E-2</v>
      </c>
      <c r="F119" s="13">
        <v>1.8372982992059528E-2</v>
      </c>
      <c r="G119" s="13">
        <v>1.609422595833461E-2</v>
      </c>
      <c r="H119" s="13">
        <v>-1.2118986634575658E-2</v>
      </c>
      <c r="I119" s="13">
        <v>1.8573022941199478E-2</v>
      </c>
      <c r="J119" s="13">
        <v>3.31446847210995E-2</v>
      </c>
      <c r="K119" s="13">
        <v>6.3498346771897848E-2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B4501-563B-4BBA-9DD1-79193117DA9E}">
  <dimension ref="A1:AA136"/>
  <sheetViews>
    <sheetView topLeftCell="I55" zoomScale="70" zoomScaleNormal="70" workbookViewId="0">
      <selection activeCell="O59" sqref="O59:X59"/>
    </sheetView>
  </sheetViews>
  <sheetFormatPr defaultRowHeight="14.25"/>
  <cols>
    <col min="1" max="1" width="12.796875" customWidth="1"/>
    <col min="26" max="26" width="17.6640625" customWidth="1"/>
  </cols>
  <sheetData>
    <row r="1" spans="1:23" ht="14.65" thickBot="1">
      <c r="A1" s="7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0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spans="1:23">
      <c r="A2" s="11">
        <v>40179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/>
    </row>
    <row r="3" spans="1:23">
      <c r="A3" s="11">
        <v>40210</v>
      </c>
      <c r="B3" s="13">
        <v>1.043478329715982</v>
      </c>
      <c r="C3" s="13">
        <v>1.017388218594748</v>
      </c>
      <c r="D3" s="13">
        <v>1.0653961651402202</v>
      </c>
      <c r="E3" s="13">
        <v>0.94410334104138427</v>
      </c>
      <c r="F3" s="13">
        <v>1.0396196513470681</v>
      </c>
      <c r="G3" s="13">
        <v>1.0227454428960436</v>
      </c>
      <c r="H3" s="13">
        <v>0.96166021807949353</v>
      </c>
      <c r="I3" s="13">
        <v>1.038534428300695</v>
      </c>
      <c r="J3" s="13">
        <v>1.052277779974691</v>
      </c>
      <c r="K3" s="13">
        <v>1.024096354695893</v>
      </c>
      <c r="L3" s="13"/>
    </row>
    <row r="4" spans="1:23">
      <c r="A4" s="11">
        <v>40238</v>
      </c>
      <c r="B4" s="13">
        <v>1.0702160347166658</v>
      </c>
      <c r="C4" s="13">
        <v>1.021625427275898</v>
      </c>
      <c r="D4" s="13">
        <v>1.1484703381579577</v>
      </c>
      <c r="E4" s="13">
        <v>1.1467060810810812</v>
      </c>
      <c r="F4" s="13">
        <v>1.0674249530956847</v>
      </c>
      <c r="G4" s="13">
        <v>1.0449491478449224</v>
      </c>
      <c r="H4" s="13">
        <v>1.1382589978054132</v>
      </c>
      <c r="I4" s="13">
        <v>1.1453771289537711</v>
      </c>
      <c r="J4" s="13">
        <v>1.0393896735273243</v>
      </c>
      <c r="K4" s="13">
        <v>1.1911764705882353</v>
      </c>
      <c r="L4" s="13"/>
    </row>
    <row r="5" spans="1:23">
      <c r="A5" s="11">
        <v>40269</v>
      </c>
      <c r="B5" s="13">
        <v>1.020067267242643</v>
      </c>
      <c r="C5" s="13">
        <v>1.0426766800042102</v>
      </c>
      <c r="D5" s="13">
        <v>1.1110213125280224</v>
      </c>
      <c r="E5" s="13">
        <v>1.0097959784930397</v>
      </c>
      <c r="F5" s="13">
        <v>0.99121173239591331</v>
      </c>
      <c r="G5" s="13">
        <v>1.0580035213128969</v>
      </c>
      <c r="H5" s="13">
        <v>1.0639460133693439</v>
      </c>
      <c r="I5" s="13">
        <v>1.0499203398831651</v>
      </c>
      <c r="J5" s="13">
        <v>1.0317513816404444</v>
      </c>
      <c r="K5" s="13">
        <v>1.0790123703703705</v>
      </c>
      <c r="L5" s="13"/>
    </row>
    <row r="6" spans="1:23">
      <c r="A6" s="11">
        <v>40299</v>
      </c>
      <c r="B6" s="13">
        <v>0.9414536334250635</v>
      </c>
      <c r="C6" s="13">
        <v>0.84479365275724772</v>
      </c>
      <c r="D6" s="13">
        <v>0.9838753076123129</v>
      </c>
      <c r="E6" s="13">
        <v>0.91509846827133468</v>
      </c>
      <c r="F6" s="13">
        <v>0.80305881400603729</v>
      </c>
      <c r="G6" s="13">
        <v>0.94730141364507225</v>
      </c>
      <c r="H6" s="13">
        <v>0.86650559146766559</v>
      </c>
      <c r="I6" s="13">
        <v>0.91502276176024278</v>
      </c>
      <c r="J6" s="13">
        <v>0.89708808395394057</v>
      </c>
      <c r="K6" s="13">
        <v>0.90617842319957842</v>
      </c>
      <c r="L6" s="13"/>
    </row>
    <row r="7" spans="1:23">
      <c r="A7" s="11">
        <v>40330</v>
      </c>
      <c r="B7" s="13">
        <v>0.93218220551006514</v>
      </c>
      <c r="C7" s="13">
        <v>0.89186049968451553</v>
      </c>
      <c r="D7" s="13">
        <v>0.97917309314316126</v>
      </c>
      <c r="E7" s="13">
        <v>0.87087517934002878</v>
      </c>
      <c r="F7" s="13">
        <v>0.97640077284018778</v>
      </c>
      <c r="G7" s="13">
        <v>0.98504561155769654</v>
      </c>
      <c r="H7" s="13">
        <v>0.89229693648320207</v>
      </c>
      <c r="I7" s="13">
        <v>0.96019900497512445</v>
      </c>
      <c r="J7" s="13">
        <v>0.85614157668234681</v>
      </c>
      <c r="K7" s="13">
        <v>0.94949494694418923</v>
      </c>
      <c r="L7" s="13"/>
    </row>
    <row r="8" spans="1:23">
      <c r="A8" s="11">
        <v>40360</v>
      </c>
      <c r="B8" s="13">
        <v>1.0087248590604028</v>
      </c>
      <c r="C8" s="13">
        <v>1.1216861799217732</v>
      </c>
      <c r="D8" s="13">
        <v>1.022740858672631</v>
      </c>
      <c r="E8" s="13">
        <v>1.0789859051803039</v>
      </c>
      <c r="F8" s="13">
        <v>1.0367491166077738</v>
      </c>
      <c r="G8" s="13">
        <v>1.0586002705966173</v>
      </c>
      <c r="H8" s="13">
        <v>1.083203125</v>
      </c>
      <c r="I8" s="13">
        <v>1.1208981001727114</v>
      </c>
      <c r="J8" s="13">
        <v>1.1628608859483363</v>
      </c>
      <c r="K8" s="13">
        <v>1.0904255899162547</v>
      </c>
      <c r="L8" s="13"/>
    </row>
    <row r="9" spans="1:23">
      <c r="A9" s="11">
        <v>40391</v>
      </c>
      <c r="B9" s="13">
        <v>0.92508310245953163</v>
      </c>
      <c r="C9" s="13">
        <v>0.90933746258572112</v>
      </c>
      <c r="D9" s="13">
        <v>0.94499515646258503</v>
      </c>
      <c r="E9" s="13">
        <v>1.0588684366782595</v>
      </c>
      <c r="F9" s="13">
        <v>0.94042268575323784</v>
      </c>
      <c r="G9" s="13">
        <v>1.0477555550944118</v>
      </c>
      <c r="H9" s="13">
        <v>0.84926069239091229</v>
      </c>
      <c r="I9" s="13">
        <v>0.87827426810477671</v>
      </c>
      <c r="J9" s="13">
        <v>0.91478329010744719</v>
      </c>
      <c r="K9" s="13">
        <v>0.90487799999999996</v>
      </c>
      <c r="L9" s="13"/>
    </row>
    <row r="10" spans="1:23">
      <c r="A10" s="11">
        <v>40422</v>
      </c>
      <c r="B10" s="13">
        <v>1.0253164855573857</v>
      </c>
      <c r="C10" s="13">
        <v>1.0434597802922785</v>
      </c>
      <c r="D10" s="13">
        <v>1.1672151679602605</v>
      </c>
      <c r="E10" s="13">
        <v>1.2581911399503323</v>
      </c>
      <c r="F10" s="13">
        <v>1.0765439213369719</v>
      </c>
      <c r="G10" s="13">
        <v>1.0198467566341844</v>
      </c>
      <c r="H10" s="13">
        <v>1.0666667544232167</v>
      </c>
      <c r="I10" s="13">
        <v>1.0573099415204676</v>
      </c>
      <c r="J10" s="13">
        <v>0.99959493723795312</v>
      </c>
      <c r="K10" s="13">
        <v>1.0539083587012592</v>
      </c>
      <c r="L10" s="13"/>
      <c r="O10" s="13">
        <v>1</v>
      </c>
    </row>
    <row r="11" spans="1:23">
      <c r="A11" s="11">
        <v>40452</v>
      </c>
      <c r="B11" s="13">
        <v>1.0001403198672885</v>
      </c>
      <c r="C11" s="13">
        <v>1.0890159248672928</v>
      </c>
      <c r="D11" s="13">
        <v>1.0607224502954382</v>
      </c>
      <c r="E11" s="13">
        <v>1.0520183369412963</v>
      </c>
      <c r="F11" s="13">
        <v>1.0525181765409009</v>
      </c>
      <c r="G11" s="13">
        <v>1.043752448161255</v>
      </c>
      <c r="H11" s="13">
        <v>1.0374203010581091</v>
      </c>
      <c r="I11" s="13">
        <v>1.1410398230088497</v>
      </c>
      <c r="J11" s="13">
        <v>1.0076985818476498</v>
      </c>
      <c r="K11" s="13">
        <v>1.0664962438105496</v>
      </c>
      <c r="L11" s="13"/>
    </row>
    <row r="12" spans="1:23">
      <c r="A12" s="11">
        <v>40483</v>
      </c>
      <c r="B12" s="13">
        <v>0.95441155906282005</v>
      </c>
      <c r="C12" s="13">
        <v>0.94713160854893141</v>
      </c>
      <c r="D12" s="13">
        <v>1.0337895930948344</v>
      </c>
      <c r="E12" s="13">
        <v>1.0615505658778672</v>
      </c>
      <c r="F12" s="13">
        <v>0.94485665584152212</v>
      </c>
      <c r="G12" s="13">
        <v>1.0068150446244712</v>
      </c>
      <c r="H12" s="13">
        <v>1.0441289349243643</v>
      </c>
      <c r="I12" s="13">
        <v>0.9714008725157538</v>
      </c>
      <c r="J12" s="13">
        <v>0.98351419447067978</v>
      </c>
      <c r="K12" s="13">
        <v>1.0071942204509778</v>
      </c>
      <c r="L12" s="13"/>
    </row>
    <row r="13" spans="1:23">
      <c r="A13" s="11">
        <v>40513</v>
      </c>
      <c r="B13" s="13">
        <v>1.0274838767271623</v>
      </c>
      <c r="C13" s="13">
        <v>1.1049089469517022</v>
      </c>
      <c r="D13" s="13">
        <v>1.0366704161979752</v>
      </c>
      <c r="E13" s="13">
        <v>1.0262257696693273</v>
      </c>
      <c r="F13" s="13">
        <v>0.95301280974949232</v>
      </c>
      <c r="G13" s="13">
        <v>0.9803320441762946</v>
      </c>
      <c r="H13" s="13">
        <v>1.1389195567408876</v>
      </c>
      <c r="I13" s="13">
        <v>1.0963073852295409</v>
      </c>
      <c r="J13" s="13">
        <v>1.1124284592162086</v>
      </c>
      <c r="K13" s="13">
        <v>1.1261904523809523</v>
      </c>
      <c r="L13" s="13"/>
    </row>
    <row r="14" spans="1:23">
      <c r="A14" s="11">
        <v>40544</v>
      </c>
      <c r="B14" s="13">
        <v>1.1386066863906916</v>
      </c>
      <c r="C14" s="13">
        <v>0.99355069867431034</v>
      </c>
      <c r="D14" s="13">
        <v>1.0519592881944444</v>
      </c>
      <c r="E14" s="13">
        <v>0.94244444444444442</v>
      </c>
      <c r="F14" s="13">
        <v>0.99246950795507272</v>
      </c>
      <c r="G14" s="13">
        <v>0.95974460761478364</v>
      </c>
      <c r="H14" s="13">
        <v>1.0461438528557601</v>
      </c>
      <c r="I14" s="13">
        <v>1.0355029585798816</v>
      </c>
      <c r="J14" s="13">
        <v>1.0804851554753823</v>
      </c>
      <c r="K14" s="13">
        <v>1.0190275268293347</v>
      </c>
      <c r="L14" s="13"/>
    </row>
    <row r="15" spans="1:23">
      <c r="A15" s="11">
        <v>40575</v>
      </c>
      <c r="B15" s="13">
        <v>0.99447243704704613</v>
      </c>
      <c r="C15" s="13">
        <v>0.95852866931121516</v>
      </c>
      <c r="D15" s="13">
        <v>1.0409348593988517</v>
      </c>
      <c r="E15" s="13">
        <v>1.0215161518509788</v>
      </c>
      <c r="F15" s="13">
        <v>1.0458125125268434</v>
      </c>
      <c r="G15" s="13">
        <v>1.0272838611995077</v>
      </c>
      <c r="H15" s="13">
        <v>0.99506477452589615</v>
      </c>
      <c r="I15" s="13">
        <v>1.1323076923076925</v>
      </c>
      <c r="J15" s="13">
        <v>1.0095238095238095</v>
      </c>
      <c r="K15" s="13">
        <v>0.97095431595530468</v>
      </c>
      <c r="L15" s="13"/>
    </row>
    <row r="16" spans="1:23">
      <c r="A16" s="11">
        <v>40603</v>
      </c>
      <c r="B16" s="13">
        <v>1.0156644509517712</v>
      </c>
      <c r="C16" s="13">
        <v>0.95522945823927774</v>
      </c>
      <c r="D16" s="13">
        <v>0.98669347995024514</v>
      </c>
      <c r="E16" s="13">
        <v>1.0394714063131167</v>
      </c>
      <c r="F16" s="13">
        <v>1.0078028743160643</v>
      </c>
      <c r="G16" s="13">
        <v>1.0054174947145877</v>
      </c>
      <c r="H16" s="13">
        <v>0.98295105287979234</v>
      </c>
      <c r="I16" s="13">
        <v>0.95962732919254645</v>
      </c>
      <c r="J16" s="13">
        <v>0.92048517520215634</v>
      </c>
      <c r="K16" s="13">
        <v>0.9444444859924036</v>
      </c>
      <c r="L16" s="13"/>
    </row>
    <row r="17" spans="1:12">
      <c r="A17" s="11">
        <v>40634</v>
      </c>
      <c r="B17" s="13">
        <v>0.98569649289312211</v>
      </c>
      <c r="C17" s="13">
        <v>1.0208744001919812</v>
      </c>
      <c r="D17" s="13">
        <v>1.0046483485776971</v>
      </c>
      <c r="E17" s="13">
        <v>1.0870482429356574</v>
      </c>
      <c r="F17" s="13">
        <v>1.0611246910554366</v>
      </c>
      <c r="G17" s="13">
        <v>1.0291760036365358</v>
      </c>
      <c r="H17" s="13">
        <v>0.91800699836035948</v>
      </c>
      <c r="I17" s="13">
        <v>1.060275080906149</v>
      </c>
      <c r="J17" s="13">
        <v>0.95717423133235724</v>
      </c>
      <c r="K17" s="13">
        <v>1.0384615602158018</v>
      </c>
      <c r="L17" s="13"/>
    </row>
    <row r="18" spans="1:12">
      <c r="A18" s="11">
        <v>40664</v>
      </c>
      <c r="B18" s="13">
        <v>0.98296532492113564</v>
      </c>
      <c r="C18" s="13">
        <v>0.96489197530864201</v>
      </c>
      <c r="D18" s="13">
        <v>0.99343099998936391</v>
      </c>
      <c r="E18" s="13">
        <v>1.0044941524947655</v>
      </c>
      <c r="F18" s="13">
        <v>1.0376343042685969</v>
      </c>
      <c r="G18" s="13">
        <v>1.0412463680563497</v>
      </c>
      <c r="H18" s="13">
        <v>0.97457918328480986</v>
      </c>
      <c r="I18" s="13">
        <v>0.96299122472338794</v>
      </c>
      <c r="J18" s="13">
        <v>0.92390057361376676</v>
      </c>
      <c r="K18" s="13">
        <v>0.89651416572923026</v>
      </c>
      <c r="L18" s="13"/>
    </row>
    <row r="19" spans="1:12">
      <c r="A19" s="11">
        <v>40695</v>
      </c>
      <c r="B19" s="13">
        <v>1.0394094855093841</v>
      </c>
      <c r="C19" s="13">
        <v>1.0395841663334666</v>
      </c>
      <c r="D19" s="13">
        <v>0.96504037029583412</v>
      </c>
      <c r="E19" s="13">
        <v>1.0396563119629876</v>
      </c>
      <c r="F19" s="13">
        <v>1.0394770313090071</v>
      </c>
      <c r="G19" s="13">
        <v>1.0340936836633101</v>
      </c>
      <c r="H19" s="13">
        <v>0.98907289428717338</v>
      </c>
      <c r="I19" s="13">
        <v>1.0039619651347069</v>
      </c>
      <c r="J19" s="13">
        <v>0.95240066225165565</v>
      </c>
      <c r="K19" s="13">
        <v>1.0119075814382708</v>
      </c>
      <c r="L19" s="13"/>
    </row>
    <row r="20" spans="1:12">
      <c r="A20" s="11">
        <v>40725</v>
      </c>
      <c r="B20" s="13">
        <v>0.93528469883556009</v>
      </c>
      <c r="C20" s="13">
        <v>1.0538461538461539</v>
      </c>
      <c r="D20" s="13">
        <v>1.1632853734509578</v>
      </c>
      <c r="E20" s="13">
        <v>1.0881705706880531</v>
      </c>
      <c r="F20" s="13">
        <v>1.0151910270500344</v>
      </c>
      <c r="G20" s="13">
        <v>1.0256167338709679</v>
      </c>
      <c r="H20" s="13">
        <v>0.9957235208739672</v>
      </c>
      <c r="I20" s="13">
        <v>0.94790844514601424</v>
      </c>
      <c r="J20" s="13">
        <v>0.9669708822251194</v>
      </c>
      <c r="K20" s="13">
        <v>0.92074930165103996</v>
      </c>
      <c r="L20" s="13"/>
    </row>
    <row r="21" spans="1:12">
      <c r="A21" s="11">
        <v>40756</v>
      </c>
      <c r="B21" s="13">
        <v>0.97966458551440982</v>
      </c>
      <c r="C21" s="13">
        <v>0.97080291970802934</v>
      </c>
      <c r="D21" s="13">
        <v>0.98553067989204424</v>
      </c>
      <c r="E21" s="13">
        <v>0.96723889987416867</v>
      </c>
      <c r="F21" s="13">
        <v>1.0273555763385551</v>
      </c>
      <c r="G21" s="13">
        <v>1.0454440432894065</v>
      </c>
      <c r="H21" s="13">
        <v>0.93414456212796848</v>
      </c>
      <c r="I21" s="13">
        <v>0.89550374687760204</v>
      </c>
      <c r="J21" s="13">
        <v>0.7865168539325843</v>
      </c>
      <c r="K21" s="13">
        <v>0.80985912884715694</v>
      </c>
      <c r="L21" s="13"/>
    </row>
    <row r="22" spans="1:12">
      <c r="A22" s="11">
        <v>40787</v>
      </c>
      <c r="B22" s="13">
        <v>0.97910765658154308</v>
      </c>
      <c r="C22" s="13">
        <v>0.93571424812030068</v>
      </c>
      <c r="D22" s="13">
        <v>0.99087902738729217</v>
      </c>
      <c r="E22" s="13">
        <v>1.0046461924452912</v>
      </c>
      <c r="F22" s="13">
        <v>0.97542107307333048</v>
      </c>
      <c r="G22" s="13">
        <v>0.97135268349285764</v>
      </c>
      <c r="H22" s="13">
        <v>0.92413796934865888</v>
      </c>
      <c r="I22" s="13">
        <v>0.97257089725708978</v>
      </c>
      <c r="J22" s="13">
        <v>0.77200000000000002</v>
      </c>
      <c r="K22" s="13">
        <v>0.82512083172691886</v>
      </c>
      <c r="L22" s="13"/>
    </row>
    <row r="23" spans="1:12">
      <c r="A23" s="11">
        <v>40817</v>
      </c>
      <c r="B23" s="13">
        <v>1.0448788965429363</v>
      </c>
      <c r="C23" s="13">
        <v>1.0699075962196705</v>
      </c>
      <c r="D23" s="13">
        <v>1.0615231950547528</v>
      </c>
      <c r="E23" s="13">
        <v>0.98742080192387727</v>
      </c>
      <c r="F23" s="13">
        <v>1.0879608492767148</v>
      </c>
      <c r="G23" s="13">
        <v>1.0572762240947393</v>
      </c>
      <c r="H23" s="13">
        <v>1.074212227437304</v>
      </c>
      <c r="I23" s="13">
        <v>1.1209369024856595</v>
      </c>
      <c r="J23" s="13">
        <v>1.30569940784604</v>
      </c>
      <c r="K23" s="13">
        <v>1.2330210291560879</v>
      </c>
      <c r="L23" s="13"/>
    </row>
    <row r="24" spans="1:12">
      <c r="A24" s="11">
        <v>40848</v>
      </c>
      <c r="B24" s="13">
        <v>1.0296442679935633</v>
      </c>
      <c r="C24" s="13">
        <v>0.96057082090014334</v>
      </c>
      <c r="D24" s="13">
        <v>0.9442165835006695</v>
      </c>
      <c r="E24" s="13">
        <v>0.90061355440026225</v>
      </c>
      <c r="F24" s="13">
        <v>1.0397812121046017</v>
      </c>
      <c r="G24" s="13">
        <v>1.0287560480076694</v>
      </c>
      <c r="H24" s="13">
        <v>0.99807028174450019</v>
      </c>
      <c r="I24" s="13">
        <v>0.96673773987206835</v>
      </c>
      <c r="J24" s="13">
        <v>0.8384354216800125</v>
      </c>
      <c r="K24" s="13">
        <v>0.8698955365622032</v>
      </c>
      <c r="L24" s="13"/>
    </row>
    <row r="25" spans="1:12">
      <c r="A25" s="11">
        <v>40878</v>
      </c>
      <c r="B25" s="13">
        <v>1.0351887387027834</v>
      </c>
      <c r="C25" s="13">
        <v>1.0148553166536358</v>
      </c>
      <c r="D25" s="13">
        <v>1.0596546520146519</v>
      </c>
      <c r="E25" s="13">
        <v>0.90020281865931662</v>
      </c>
      <c r="F25" s="13">
        <v>1.0470248530473343</v>
      </c>
      <c r="G25" s="13">
        <v>1.0503560003252512</v>
      </c>
      <c r="H25" s="13">
        <v>1.0657385125391139</v>
      </c>
      <c r="I25" s="13">
        <v>1.0458756065284516</v>
      </c>
      <c r="J25" s="13">
        <v>1.0229885057471266</v>
      </c>
      <c r="K25" s="13">
        <v>0.95742354439592436</v>
      </c>
      <c r="L25" s="13"/>
    </row>
    <row r="26" spans="1:12">
      <c r="A26" s="11">
        <v>40909</v>
      </c>
      <c r="B26" s="13">
        <v>1.0175525088367734</v>
      </c>
      <c r="C26" s="13">
        <v>1.137519342739574</v>
      </c>
      <c r="D26" s="13">
        <v>1.1271110098348442</v>
      </c>
      <c r="E26" s="13">
        <v>1.1232813402657424</v>
      </c>
      <c r="F26" s="13">
        <v>0.99123411799468142</v>
      </c>
      <c r="G26" s="13">
        <v>0.98724211128790773</v>
      </c>
      <c r="H26" s="13">
        <v>1.0598693780794404</v>
      </c>
      <c r="I26" s="13">
        <v>1.1210459721636439</v>
      </c>
      <c r="J26" s="13">
        <v>1.2326503635161927</v>
      </c>
      <c r="K26" s="13">
        <v>1.1676168820834998</v>
      </c>
      <c r="L26" s="13"/>
    </row>
    <row r="27" spans="1:12">
      <c r="A27" s="11">
        <v>40940</v>
      </c>
      <c r="B27" s="13">
        <v>1.0739796404275996</v>
      </c>
      <c r="C27" s="13">
        <v>1.0748391102323362</v>
      </c>
      <c r="D27" s="13">
        <v>1.1883105634988127</v>
      </c>
      <c r="E27" s="13">
        <v>0.92414112322567388</v>
      </c>
      <c r="F27" s="13">
        <v>1.1562997217806041</v>
      </c>
      <c r="G27" s="13">
        <v>1.0023220191119024</v>
      </c>
      <c r="H27" s="13">
        <v>1.0712085611505842</v>
      </c>
      <c r="I27" s="13">
        <v>1.1064710308502634</v>
      </c>
      <c r="J27" s="13">
        <v>0.99410193029490623</v>
      </c>
      <c r="K27" s="13">
        <v>1.0846354519738102</v>
      </c>
      <c r="L27" s="13"/>
    </row>
    <row r="28" spans="1:12">
      <c r="A28" s="11">
        <v>40969</v>
      </c>
      <c r="B28" s="13">
        <v>1.0164008249564156</v>
      </c>
      <c r="C28" s="13">
        <v>1.0163830497794581</v>
      </c>
      <c r="D28" s="13">
        <v>1.1052835988663727</v>
      </c>
      <c r="E28" s="13">
        <v>1.1269964939618231</v>
      </c>
      <c r="F28" s="13">
        <v>1.0140070116350601</v>
      </c>
      <c r="G28" s="13">
        <v>0.98811441365949249</v>
      </c>
      <c r="H28" s="13">
        <v>1.0910833464019385</v>
      </c>
      <c r="I28" s="13">
        <v>1.0204012240734444</v>
      </c>
      <c r="J28" s="13">
        <v>1.0593310647609997</v>
      </c>
      <c r="K28" s="13">
        <v>1.0969387454981994</v>
      </c>
      <c r="L28" s="13"/>
    </row>
    <row r="29" spans="1:12">
      <c r="A29" s="11">
        <v>41000</v>
      </c>
      <c r="B29" s="13">
        <v>1.0075673268688257</v>
      </c>
      <c r="C29" s="13">
        <v>0.99256050790827699</v>
      </c>
      <c r="D29" s="13">
        <v>0.97403049620548743</v>
      </c>
      <c r="E29" s="13">
        <v>1.1451286356229322</v>
      </c>
      <c r="F29" s="13">
        <v>1.0422034237288136</v>
      </c>
      <c r="G29" s="13">
        <v>0.99337409772424257</v>
      </c>
      <c r="H29" s="13">
        <v>0.97891033915964665</v>
      </c>
      <c r="I29" s="13">
        <v>1.0113295568143952</v>
      </c>
      <c r="J29" s="13">
        <v>0.87983716292449909</v>
      </c>
      <c r="K29" s="13">
        <v>0.90396722035478017</v>
      </c>
      <c r="L29" s="13"/>
    </row>
    <row r="30" spans="1:12">
      <c r="A30" s="11">
        <v>41030</v>
      </c>
      <c r="B30" s="13">
        <v>0.91451294549908391</v>
      </c>
      <c r="C30" s="13">
        <v>0.91161777014366008</v>
      </c>
      <c r="D30" s="13">
        <v>0.98929764003692289</v>
      </c>
      <c r="E30" s="13">
        <v>0.91811125485122891</v>
      </c>
      <c r="F30" s="13">
        <v>0.93673761793014743</v>
      </c>
      <c r="G30" s="13">
        <v>0.91677782196340141</v>
      </c>
      <c r="H30" s="13">
        <v>0.95900661035347756</v>
      </c>
      <c r="I30" s="13">
        <v>0.95255354200988462</v>
      </c>
      <c r="J30" s="13">
        <v>0.77314810340578111</v>
      </c>
      <c r="K30" s="13">
        <v>0.80236075053387568</v>
      </c>
      <c r="L30" s="13"/>
    </row>
    <row r="31" spans="1:12">
      <c r="A31" s="11">
        <v>41061</v>
      </c>
      <c r="B31" s="13">
        <v>1.0516908073058886</v>
      </c>
      <c r="C31" s="13">
        <v>1.047961594794053</v>
      </c>
      <c r="D31" s="13">
        <v>1.0108527924513946</v>
      </c>
      <c r="E31" s="13">
        <v>1.0725189047015171</v>
      </c>
      <c r="F31" s="13">
        <v>1.0731770858742045</v>
      </c>
      <c r="G31" s="13">
        <v>0.99093354559809921</v>
      </c>
      <c r="H31" s="13">
        <v>1.0433697361425815</v>
      </c>
      <c r="I31" s="13">
        <v>1.1058457281217571</v>
      </c>
      <c r="J31" s="13">
        <v>1.0920658682634732</v>
      </c>
      <c r="K31" s="13">
        <v>1.0339494530365898</v>
      </c>
      <c r="L31" s="13"/>
    </row>
    <row r="32" spans="1:12">
      <c r="A32" s="11">
        <v>41091</v>
      </c>
      <c r="B32" s="13">
        <v>1.0251492300149465</v>
      </c>
      <c r="C32" s="13">
        <v>0.96338669499836549</v>
      </c>
      <c r="D32" s="13">
        <v>1.0458219037957404</v>
      </c>
      <c r="E32" s="13">
        <v>1.0216772498357782</v>
      </c>
      <c r="F32" s="13">
        <v>1.0440023633099527</v>
      </c>
      <c r="G32" s="13">
        <v>1.0093753756848003</v>
      </c>
      <c r="H32" s="13">
        <v>1.0110646534409287</v>
      </c>
      <c r="I32" s="13">
        <v>1.0181420081326242</v>
      </c>
      <c r="J32" s="13">
        <v>0.93625771076079511</v>
      </c>
      <c r="K32" s="13">
        <v>0.98978471360817222</v>
      </c>
      <c r="L32" s="13"/>
    </row>
    <row r="33" spans="1:12">
      <c r="A33" s="11">
        <v>41122</v>
      </c>
      <c r="B33" s="13">
        <v>1.0209477099007855</v>
      </c>
      <c r="C33" s="13">
        <v>1.0458093330780227</v>
      </c>
      <c r="D33" s="13">
        <v>1.0892003738895826</v>
      </c>
      <c r="E33" s="13">
        <v>1.064166309472782</v>
      </c>
      <c r="F33" s="13">
        <v>0.99364679670586209</v>
      </c>
      <c r="G33" s="13">
        <v>1.0014547560266926</v>
      </c>
      <c r="H33" s="13">
        <v>1.0065068912597783</v>
      </c>
      <c r="I33" s="13">
        <v>1.030107465437788</v>
      </c>
      <c r="J33" s="13">
        <v>1.0980966325036603</v>
      </c>
      <c r="K33" s="13">
        <v>1.0950976813526605</v>
      </c>
      <c r="L33" s="13"/>
    </row>
    <row r="34" spans="1:12">
      <c r="A34" s="11">
        <v>41153</v>
      </c>
      <c r="B34" s="13">
        <v>1.0245775512900763</v>
      </c>
      <c r="C34" s="13">
        <v>0.96560674886437381</v>
      </c>
      <c r="D34" s="13">
        <v>1.0027960013758401</v>
      </c>
      <c r="E34" s="13">
        <v>1.0243686309260078</v>
      </c>
      <c r="F34" s="13">
        <v>1.0470175438596492</v>
      </c>
      <c r="G34" s="13">
        <v>1.0252542412616883</v>
      </c>
      <c r="H34" s="13">
        <v>1.0146929184452811</v>
      </c>
      <c r="I34" s="13">
        <v>1.065911247593871</v>
      </c>
      <c r="J34" s="13">
        <v>1.1159999999999999</v>
      </c>
      <c r="K34" s="13">
        <v>1.1013127600576493</v>
      </c>
      <c r="L34" s="13"/>
    </row>
    <row r="35" spans="1:12">
      <c r="A35" s="11">
        <v>41183</v>
      </c>
      <c r="B35" s="13">
        <v>1.0031056008708161</v>
      </c>
      <c r="C35" s="13">
        <v>0.95900540994623651</v>
      </c>
      <c r="D35" s="13">
        <v>0.89239992057083228</v>
      </c>
      <c r="E35" s="13">
        <v>0.91573608052846822</v>
      </c>
      <c r="F35" s="13">
        <v>1.03336309204647</v>
      </c>
      <c r="G35" s="13">
        <v>0.94604907901907365</v>
      </c>
      <c r="H35" s="13">
        <v>0.97567332683676022</v>
      </c>
      <c r="I35" s="13">
        <v>1.0500838248414202</v>
      </c>
      <c r="J35" s="13">
        <v>1.0382317204301077</v>
      </c>
      <c r="K35" s="13">
        <v>1.1427260958824543</v>
      </c>
      <c r="L35" s="13"/>
    </row>
    <row r="36" spans="1:12">
      <c r="A36" s="11">
        <v>41214</v>
      </c>
      <c r="B36" s="13">
        <v>0.99605001592932663</v>
      </c>
      <c r="C36" s="13">
        <v>0.93272600095564107</v>
      </c>
      <c r="D36" s="13">
        <v>0.98313509407105237</v>
      </c>
      <c r="E36" s="13">
        <v>1.0822705998540081</v>
      </c>
      <c r="F36" s="13">
        <v>1.0789133202338805</v>
      </c>
      <c r="G36" s="13">
        <v>1.0027649538214878</v>
      </c>
      <c r="H36" s="13">
        <v>0.97981593884879614</v>
      </c>
      <c r="I36" s="13">
        <v>0.99120708719462236</v>
      </c>
      <c r="J36" s="13">
        <v>0.97065603973855219</v>
      </c>
      <c r="K36" s="13">
        <v>0.92457878910347113</v>
      </c>
      <c r="L36" s="13"/>
    </row>
    <row r="37" spans="1:12">
      <c r="A37" s="11">
        <v>41244</v>
      </c>
      <c r="B37" s="13">
        <v>0.98917468416372933</v>
      </c>
      <c r="C37" s="13">
        <v>1.0033808413455731</v>
      </c>
      <c r="D37" s="13">
        <v>0.90925709342029171</v>
      </c>
      <c r="E37" s="13">
        <v>0.99531838920849047</v>
      </c>
      <c r="F37" s="13">
        <v>1.0124907614726735</v>
      </c>
      <c r="G37" s="13">
        <v>1.0134420724558584</v>
      </c>
      <c r="H37" s="13">
        <v>1.0354438676427669</v>
      </c>
      <c r="I37" s="13">
        <v>1.0043010752688171</v>
      </c>
      <c r="J37" s="13">
        <v>1.1333728433092565</v>
      </c>
      <c r="K37" s="13">
        <v>1.1443448365634943</v>
      </c>
      <c r="L37" s="13"/>
    </row>
    <row r="38" spans="1:12">
      <c r="A38" s="11">
        <v>41275</v>
      </c>
      <c r="B38" s="13">
        <v>0.94127209945528112</v>
      </c>
      <c r="C38" s="13">
        <v>1.0277050553240381</v>
      </c>
      <c r="D38" s="13">
        <v>0.85591072452586325</v>
      </c>
      <c r="E38" s="13">
        <v>1.0583170566428828</v>
      </c>
      <c r="F38" s="13">
        <v>1.0417601530544924</v>
      </c>
      <c r="G38" s="13">
        <v>1.080263032312244</v>
      </c>
      <c r="H38" s="13">
        <v>1.0190170275014629</v>
      </c>
      <c r="I38" s="13">
        <v>1.0192720021413277</v>
      </c>
      <c r="J38" s="13">
        <v>1.1950836195039949</v>
      </c>
      <c r="K38" s="13">
        <v>1.0657229255378431</v>
      </c>
      <c r="L38" s="13"/>
    </row>
    <row r="39" spans="1:12">
      <c r="A39" s="11">
        <v>41306</v>
      </c>
      <c r="B39" s="13">
        <v>1.0130079079196073</v>
      </c>
      <c r="C39" s="13">
        <v>1.0127503820491663</v>
      </c>
      <c r="D39" s="13">
        <v>0.96906629783310294</v>
      </c>
      <c r="E39" s="13">
        <v>0.995367231638418</v>
      </c>
      <c r="F39" s="13">
        <v>1.0046228610063235</v>
      </c>
      <c r="G39" s="13">
        <v>1.00640152160351</v>
      </c>
      <c r="H39" s="13">
        <v>1.0071777199438576</v>
      </c>
      <c r="I39" s="13">
        <v>1.0449054073053883</v>
      </c>
      <c r="J39" s="13">
        <v>0.98687085339168479</v>
      </c>
      <c r="K39" s="13">
        <v>0.99549338235294138</v>
      </c>
      <c r="L39" s="13"/>
    </row>
    <row r="40" spans="1:12">
      <c r="A40" s="11">
        <v>41334</v>
      </c>
      <c r="B40" s="13">
        <v>1.0968181477272727</v>
      </c>
      <c r="C40" s="13">
        <v>1.0291367636380131</v>
      </c>
      <c r="D40" s="13">
        <v>1.0028545536410594</v>
      </c>
      <c r="E40" s="13">
        <v>1.0084004994891589</v>
      </c>
      <c r="F40" s="13">
        <v>1.0706000756429654</v>
      </c>
      <c r="G40" s="13">
        <v>1.0395203328567189</v>
      </c>
      <c r="H40" s="13">
        <v>1.0544469752310732</v>
      </c>
      <c r="I40" s="13">
        <v>1.0550389545111836</v>
      </c>
      <c r="J40" s="13">
        <v>0.97472288136243379</v>
      </c>
      <c r="K40" s="13">
        <v>1.0540862746226762</v>
      </c>
      <c r="L40" s="13"/>
    </row>
    <row r="41" spans="1:12">
      <c r="A41" s="11">
        <v>41365</v>
      </c>
      <c r="B41" s="13">
        <v>1.0266265963518419</v>
      </c>
      <c r="C41" s="13">
        <v>1.1569380231758817</v>
      </c>
      <c r="D41" s="13">
        <v>1.0002710432337045</v>
      </c>
      <c r="E41" s="13">
        <v>0.95241847724117223</v>
      </c>
      <c r="F41" s="13">
        <v>0.99187477606864738</v>
      </c>
      <c r="G41" s="13">
        <v>1.0245761555908084</v>
      </c>
      <c r="H41" s="13">
        <v>1.0267639347518824</v>
      </c>
      <c r="I41" s="13">
        <v>0.98380181038589809</v>
      </c>
      <c r="J41" s="13">
        <v>1.0077343039126478</v>
      </c>
      <c r="K41" s="13">
        <v>1.0547015798055344</v>
      </c>
      <c r="L41" s="13"/>
    </row>
    <row r="42" spans="1:12">
      <c r="A42" s="11">
        <v>41395</v>
      </c>
      <c r="B42" s="13">
        <v>1.0680190359478872</v>
      </c>
      <c r="C42" s="13">
        <v>1.0543807887843377</v>
      </c>
      <c r="D42" s="13">
        <v>1.0156963914096315</v>
      </c>
      <c r="E42" s="13">
        <v>1.0606359087506403</v>
      </c>
      <c r="F42" s="13">
        <v>1.0574616617612889</v>
      </c>
      <c r="G42" s="13">
        <v>0.94546701532667909</v>
      </c>
      <c r="H42" s="13">
        <v>1.0676671669299633</v>
      </c>
      <c r="I42" s="13">
        <v>0.97263917675544798</v>
      </c>
      <c r="J42" s="13">
        <v>1.1693002257336342</v>
      </c>
      <c r="K42" s="13">
        <v>1.1142306472353194</v>
      </c>
      <c r="L42" s="13"/>
    </row>
    <row r="43" spans="1:12">
      <c r="A43" s="11">
        <v>41426</v>
      </c>
      <c r="B43" s="13">
        <v>1.0248511475980129</v>
      </c>
      <c r="C43" s="13">
        <v>0.98968478569141616</v>
      </c>
      <c r="D43" s="13">
        <v>0.8817067490684567</v>
      </c>
      <c r="E43" s="13">
        <v>1.0315378900445764</v>
      </c>
      <c r="F43" s="13">
        <v>1.0258785225103852</v>
      </c>
      <c r="G43" s="13">
        <v>1.0251630941286114</v>
      </c>
      <c r="H43" s="13">
        <v>1.0177558820654966</v>
      </c>
      <c r="I43" s="13">
        <v>1.0393328871960612</v>
      </c>
      <c r="J43" s="13">
        <v>0.94324324324324327</v>
      </c>
      <c r="K43" s="13">
        <v>0.92267742170888944</v>
      </c>
      <c r="L43" s="13"/>
    </row>
    <row r="44" spans="1:12">
      <c r="A44" s="11">
        <v>41456</v>
      </c>
      <c r="B44" s="13">
        <v>1.1075051088650665</v>
      </c>
      <c r="C44" s="13">
        <v>0.9218297359053349</v>
      </c>
      <c r="D44" s="13">
        <v>1.1412250545234901</v>
      </c>
      <c r="E44" s="13">
        <v>1.0847347761892758</v>
      </c>
      <c r="F44" s="13">
        <v>0.96859094938440493</v>
      </c>
      <c r="G44" s="13">
        <v>0.99070709090909082</v>
      </c>
      <c r="H44" s="13">
        <v>1.0540344075599708</v>
      </c>
      <c r="I44" s="13">
        <v>1.0797605269461077</v>
      </c>
      <c r="J44" s="13">
        <v>1.113794474007368</v>
      </c>
      <c r="K44" s="13">
        <v>1.0869292873268859</v>
      </c>
      <c r="L44" s="13"/>
    </row>
    <row r="45" spans="1:12">
      <c r="A45" s="11">
        <v>41487</v>
      </c>
      <c r="B45" s="13">
        <v>1.0191474770442688</v>
      </c>
      <c r="C45" s="13">
        <v>1.0489950376884423</v>
      </c>
      <c r="D45" s="13">
        <v>1.0766579929135305</v>
      </c>
      <c r="E45" s="13">
        <v>0.93280658654803794</v>
      </c>
      <c r="F45" s="13">
        <v>0.98536808056873793</v>
      </c>
      <c r="G45" s="13">
        <v>0.9620717687179493</v>
      </c>
      <c r="H45" s="13">
        <v>0.9443678620689655</v>
      </c>
      <c r="I45" s="13">
        <v>0.93367342796479913</v>
      </c>
      <c r="J45" s="13">
        <v>0.94671080289271603</v>
      </c>
      <c r="K45" s="13">
        <v>0.92692755901280321</v>
      </c>
      <c r="L45" s="13"/>
    </row>
    <row r="46" spans="1:12">
      <c r="A46" s="11">
        <v>41518</v>
      </c>
      <c r="B46" s="13">
        <v>1.0419049590247502</v>
      </c>
      <c r="C46" s="13">
        <v>0.99640709602352706</v>
      </c>
      <c r="D46" s="13">
        <v>0.97851076809200066</v>
      </c>
      <c r="E46" s="13">
        <v>1.1126770588653998</v>
      </c>
      <c r="F46" s="13">
        <v>1.0956312808164201</v>
      </c>
      <c r="G46" s="13">
        <v>1.0196057437515287</v>
      </c>
      <c r="H46" s="13">
        <v>1.0058422100368933</v>
      </c>
      <c r="I46" s="13">
        <v>1.0719885483487763</v>
      </c>
      <c r="J46" s="13">
        <v>1.0461956909937888</v>
      </c>
      <c r="K46" s="13">
        <v>1.0037243118673986</v>
      </c>
      <c r="L46" s="13"/>
    </row>
    <row r="47" spans="1:12">
      <c r="A47" s="11">
        <v>41548</v>
      </c>
      <c r="B47" s="13">
        <v>1.0453939072035929</v>
      </c>
      <c r="C47" s="13">
        <v>1.064002435817381</v>
      </c>
      <c r="D47" s="13">
        <v>1.0963816015317511</v>
      </c>
      <c r="E47" s="13">
        <v>1.1643743602865917</v>
      </c>
      <c r="F47" s="13">
        <v>1.0291470003496808</v>
      </c>
      <c r="G47" s="13">
        <v>1.0032220975285533</v>
      </c>
      <c r="H47" s="13">
        <v>1.0331558325266215</v>
      </c>
      <c r="I47" s="13">
        <v>1.0549645414434636</v>
      </c>
      <c r="J47" s="13">
        <v>1.0660481979202896</v>
      </c>
      <c r="K47" s="13">
        <v>1.0055658835524997</v>
      </c>
      <c r="L47" s="13"/>
    </row>
    <row r="48" spans="1:12">
      <c r="A48" s="11">
        <v>41579</v>
      </c>
      <c r="B48" s="13">
        <v>1.0624718932794928</v>
      </c>
      <c r="C48" s="13">
        <v>1.0768144874329286</v>
      </c>
      <c r="D48" s="13">
        <v>1.0638417180848192</v>
      </c>
      <c r="E48" s="13">
        <v>1.0812845095184465</v>
      </c>
      <c r="F48" s="13">
        <v>1.0345248792393349</v>
      </c>
      <c r="G48" s="13">
        <v>1.0088065274183544</v>
      </c>
      <c r="H48" s="13">
        <v>1.0311548613528898</v>
      </c>
      <c r="I48" s="13">
        <v>1.0476890776339949</v>
      </c>
      <c r="J48" s="13">
        <v>1.0894534980856247</v>
      </c>
      <c r="K48" s="13">
        <v>1.0848708299481515</v>
      </c>
      <c r="L48" s="13"/>
    </row>
    <row r="49" spans="1:27">
      <c r="A49" s="11">
        <v>41609</v>
      </c>
      <c r="B49" s="13">
        <v>1.0493400585775401</v>
      </c>
      <c r="C49" s="13">
        <v>0.98111720479629672</v>
      </c>
      <c r="D49" s="13">
        <v>1.0089016701407136</v>
      </c>
      <c r="E49" s="13">
        <v>1.013134546008841</v>
      </c>
      <c r="F49" s="13">
        <v>1.0944656602982146</v>
      </c>
      <c r="G49" s="13">
        <v>0.99650812375963471</v>
      </c>
      <c r="H49" s="13">
        <v>1.0313494320763288</v>
      </c>
      <c r="I49" s="13">
        <v>1.042109566557432</v>
      </c>
      <c r="J49" s="13">
        <v>1.0019169968663577</v>
      </c>
      <c r="K49" s="13">
        <v>0.98469393366190217</v>
      </c>
      <c r="L49" s="13"/>
    </row>
    <row r="50" spans="1:27">
      <c r="A50" s="11">
        <v>41640</v>
      </c>
      <c r="B50" s="13">
        <v>1.0151352074496109</v>
      </c>
      <c r="C50" s="13">
        <v>1.0114942528735633</v>
      </c>
      <c r="D50" s="13">
        <v>0.89230330875343644</v>
      </c>
      <c r="E50" s="13">
        <v>0.8994457785076968</v>
      </c>
      <c r="F50" s="13">
        <v>0.96744206816748946</v>
      </c>
      <c r="G50" s="13">
        <v>0.97052456941692855</v>
      </c>
      <c r="H50" s="13">
        <v>0.99867837010227456</v>
      </c>
      <c r="I50" s="13">
        <v>1.0477197980481125</v>
      </c>
      <c r="J50" s="13">
        <v>0.94100762305460384</v>
      </c>
      <c r="K50" s="13">
        <v>0.91018996526213847</v>
      </c>
      <c r="L50" s="13"/>
    </row>
    <row r="51" spans="1:27">
      <c r="A51" s="11">
        <v>41671</v>
      </c>
      <c r="B51" s="13">
        <v>1.0754754403160709</v>
      </c>
      <c r="C51" s="13">
        <v>1.0124207452431289</v>
      </c>
      <c r="D51" s="13">
        <v>1.0512186348674064</v>
      </c>
      <c r="E51" s="13">
        <v>1.0095068164710475</v>
      </c>
      <c r="F51" s="13">
        <v>1.0487862061471922</v>
      </c>
      <c r="G51" s="13">
        <v>1.0104067539642509</v>
      </c>
      <c r="H51" s="13">
        <v>1.0238199823555358</v>
      </c>
      <c r="I51" s="13">
        <v>0.94931125803489436</v>
      </c>
      <c r="J51" s="13">
        <v>1.0437139613690274</v>
      </c>
      <c r="K51" s="13">
        <v>1.0253004638414505</v>
      </c>
      <c r="L51" s="13"/>
    </row>
    <row r="52" spans="1:27">
      <c r="A52" s="11">
        <v>41699</v>
      </c>
      <c r="B52" s="13">
        <v>1.0057917559003371</v>
      </c>
      <c r="C52" s="13">
        <v>1.0699556494399465</v>
      </c>
      <c r="D52" s="13">
        <v>1.0199528718487698</v>
      </c>
      <c r="E52" s="13">
        <v>0.92894233637116819</v>
      </c>
      <c r="F52" s="13">
        <v>0.955386368852149</v>
      </c>
      <c r="G52" s="13">
        <v>1.0302679657326754</v>
      </c>
      <c r="H52" s="13">
        <v>1.0715209854166732</v>
      </c>
      <c r="I52" s="13">
        <v>0.96807896955229122</v>
      </c>
      <c r="J52" s="13">
        <v>1.0120130198705526</v>
      </c>
      <c r="K52" s="13">
        <v>0.97881959739215307</v>
      </c>
      <c r="L52" s="13"/>
    </row>
    <row r="53" spans="1:27">
      <c r="A53" s="11">
        <v>41730</v>
      </c>
      <c r="B53" s="13">
        <v>1.0055133176453896</v>
      </c>
      <c r="C53" s="13">
        <v>0.98560624612801928</v>
      </c>
      <c r="D53" s="13">
        <v>1.0993962373248416</v>
      </c>
      <c r="E53" s="13">
        <v>0.90415311091041939</v>
      </c>
      <c r="F53" s="13">
        <v>0.93861762253312331</v>
      </c>
      <c r="G53" s="13">
        <v>1.0341731922286361</v>
      </c>
      <c r="H53" s="13">
        <v>0.99798948540452426</v>
      </c>
      <c r="I53" s="13">
        <v>1.0343724620303758</v>
      </c>
      <c r="J53" s="13">
        <v>0.9923002887391722</v>
      </c>
      <c r="K53" s="13">
        <v>1.0065126473324641</v>
      </c>
      <c r="L53" s="13"/>
      <c r="Z53" t="s">
        <v>39</v>
      </c>
      <c r="AA53" t="s">
        <v>40</v>
      </c>
    </row>
    <row r="54" spans="1:27">
      <c r="A54" s="11">
        <v>41760</v>
      </c>
      <c r="B54" s="13">
        <v>0.99701471303164813</v>
      </c>
      <c r="C54" s="13">
        <v>1.0133662617145416</v>
      </c>
      <c r="D54" s="13">
        <v>1.0727177714335552</v>
      </c>
      <c r="E54" s="13">
        <v>1.0276855292144806</v>
      </c>
      <c r="F54" s="13">
        <v>1.0603129164404521</v>
      </c>
      <c r="G54" s="13">
        <v>1.0004932235300816</v>
      </c>
      <c r="H54" s="13">
        <v>1.022965350986409</v>
      </c>
      <c r="I54" s="13">
        <v>1.0085008117658738</v>
      </c>
      <c r="J54" s="13">
        <v>0.99773685741998064</v>
      </c>
      <c r="K54" s="13">
        <v>0.99290336046754335</v>
      </c>
      <c r="L54" s="13"/>
      <c r="Z54" s="15" t="s">
        <v>0</v>
      </c>
    </row>
    <row r="55" spans="1:27">
      <c r="A55" s="11">
        <v>41791</v>
      </c>
      <c r="B55" s="13">
        <v>0.98215705403570019</v>
      </c>
      <c r="C55" s="13">
        <v>1.018563801137367</v>
      </c>
      <c r="D55" s="13">
        <v>1.0276619208362596</v>
      </c>
      <c r="E55" s="13">
        <v>1.0391297392417214</v>
      </c>
      <c r="F55" s="13">
        <v>0.98082208257692116</v>
      </c>
      <c r="G55" s="13">
        <v>0.99319725919353241</v>
      </c>
      <c r="H55" s="13">
        <v>1.0350532106154631</v>
      </c>
      <c r="I55" s="13">
        <v>1.0283524904214558</v>
      </c>
      <c r="J55" s="13">
        <v>1.0476345091498862</v>
      </c>
      <c r="K55" s="13">
        <v>0.99011978137481604</v>
      </c>
      <c r="L55" s="13"/>
      <c r="Z55" s="15" t="s">
        <v>2</v>
      </c>
    </row>
    <row r="56" spans="1:27">
      <c r="A56" s="11">
        <v>41821</v>
      </c>
      <c r="B56" s="13">
        <v>1.0388229027268812</v>
      </c>
      <c r="C56" s="13">
        <v>1.035011965587243</v>
      </c>
      <c r="D56" s="13">
        <v>1.0287313031313892</v>
      </c>
      <c r="E56" s="13">
        <v>0.96369850360243847</v>
      </c>
      <c r="F56" s="13">
        <v>1.0014237007669802</v>
      </c>
      <c r="G56" s="13">
        <v>0.93865395947297903</v>
      </c>
      <c r="H56" s="13">
        <v>0.96841706681093864</v>
      </c>
      <c r="I56" s="13">
        <v>1.0009314456035767</v>
      </c>
      <c r="J56" s="13">
        <v>1.0003092483569906</v>
      </c>
      <c r="K56" s="13">
        <v>1.0384289188292535</v>
      </c>
      <c r="L56" s="13"/>
      <c r="Z56" s="15" t="s">
        <v>3</v>
      </c>
    </row>
    <row r="57" spans="1:27">
      <c r="A57" s="11">
        <v>41852</v>
      </c>
      <c r="B57" s="13">
        <v>1.0421033656219478</v>
      </c>
      <c r="C57" s="13">
        <v>1.0525949953660798</v>
      </c>
      <c r="D57" s="13">
        <v>1.0721757322175733</v>
      </c>
      <c r="E57" s="13">
        <v>1.0832294961500368</v>
      </c>
      <c r="F57" s="13">
        <v>1.0071560970031013</v>
      </c>
      <c r="G57" s="13">
        <v>0.99111678280703863</v>
      </c>
      <c r="H57" s="13">
        <v>1.0106089779721423</v>
      </c>
      <c r="I57" s="13">
        <v>1.0184254978596687</v>
      </c>
      <c r="J57" s="13">
        <v>1.0609153061224488</v>
      </c>
      <c r="K57" s="13">
        <v>1.0560213044367206</v>
      </c>
      <c r="L57" s="13"/>
      <c r="Z57" s="15" t="s">
        <v>4</v>
      </c>
    </row>
    <row r="58" spans="1:27">
      <c r="A58" s="11">
        <v>41883</v>
      </c>
      <c r="B58" s="13">
        <v>1.0504597643678162</v>
      </c>
      <c r="C58" s="13">
        <v>1.0204710763812459</v>
      </c>
      <c r="D58" s="13">
        <v>0.98292682926829267</v>
      </c>
      <c r="E58" s="13">
        <v>0.9510382255781028</v>
      </c>
      <c r="F58" s="13">
        <v>1.0039995858460458</v>
      </c>
      <c r="G58" s="13">
        <v>1.0116303562566116</v>
      </c>
      <c r="H58" s="13">
        <v>1.0083592536617274</v>
      </c>
      <c r="I58" s="13">
        <v>0.98282156495535211</v>
      </c>
      <c r="J58" s="13">
        <v>1.0075779362408064</v>
      </c>
      <c r="K58" s="13">
        <v>1.0032913454679053</v>
      </c>
      <c r="L58" s="13"/>
      <c r="Z58" s="15" t="s">
        <v>5</v>
      </c>
    </row>
    <row r="59" spans="1:27">
      <c r="A59" s="11">
        <v>41913</v>
      </c>
      <c r="B59" s="13">
        <v>1.0426195866211816</v>
      </c>
      <c r="C59" s="13">
        <v>1.0127264880775133</v>
      </c>
      <c r="D59" s="13">
        <v>1.0719602977667493</v>
      </c>
      <c r="E59" s="13">
        <v>0.94733903982136214</v>
      </c>
      <c r="F59" s="13">
        <v>1.1315086306698905</v>
      </c>
      <c r="G59" s="13">
        <v>0.98860884903720814</v>
      </c>
      <c r="H59" s="13">
        <v>1.0235203590422279</v>
      </c>
      <c r="I59" s="13">
        <v>1.0291930096390112</v>
      </c>
      <c r="J59" s="13">
        <v>1.0109922186867226</v>
      </c>
      <c r="K59" s="13">
        <v>1.0329988228483211</v>
      </c>
      <c r="L59" s="13"/>
      <c r="O59" s="15" t="s">
        <v>0</v>
      </c>
      <c r="P59" s="15" t="s">
        <v>2</v>
      </c>
      <c r="Q59" s="15" t="s">
        <v>3</v>
      </c>
      <c r="R59" s="15" t="s">
        <v>4</v>
      </c>
      <c r="S59" s="15" t="s">
        <v>5</v>
      </c>
      <c r="T59" s="15" t="s">
        <v>6</v>
      </c>
      <c r="U59" s="15" t="s">
        <v>7</v>
      </c>
      <c r="V59" s="15" t="s">
        <v>8</v>
      </c>
      <c r="W59" s="15" t="s">
        <v>9</v>
      </c>
      <c r="X59" s="15" t="s">
        <v>10</v>
      </c>
      <c r="Z59" s="15" t="s">
        <v>6</v>
      </c>
    </row>
    <row r="60" spans="1:27">
      <c r="A60" s="11">
        <v>41944</v>
      </c>
      <c r="B60" s="13">
        <v>1.0051948940737563</v>
      </c>
      <c r="C60" s="13">
        <v>1.0183173585022927</v>
      </c>
      <c r="D60" s="13">
        <v>1.1012037037037037</v>
      </c>
      <c r="E60" s="13">
        <v>1.1086229948274735</v>
      </c>
      <c r="F60" s="13">
        <v>1.0694197595798287</v>
      </c>
      <c r="G60" s="13">
        <v>1.0328602891434879</v>
      </c>
      <c r="H60" s="13">
        <v>1.0261819551704652</v>
      </c>
      <c r="I60" s="13">
        <v>1.0305330092333518</v>
      </c>
      <c r="J60" s="13">
        <v>1.0065808009562003</v>
      </c>
      <c r="K60" s="13">
        <v>1.0082197274092983</v>
      </c>
      <c r="L60" s="13"/>
      <c r="M60" s="14"/>
      <c r="Z60" s="15" t="s">
        <v>7</v>
      </c>
    </row>
    <row r="61" spans="1:27">
      <c r="A61" s="11">
        <v>41974</v>
      </c>
      <c r="B61" s="13">
        <v>1.0052725465156875</v>
      </c>
      <c r="C61" s="13">
        <v>0.97155406878155059</v>
      </c>
      <c r="D61" s="13">
        <v>0.92810893803077443</v>
      </c>
      <c r="E61" s="13">
        <v>0.91646001160288271</v>
      </c>
      <c r="F61" s="13">
        <v>1.015531228699311</v>
      </c>
      <c r="G61" s="13">
        <v>0.96787520850893938</v>
      </c>
      <c r="H61" s="13">
        <v>1.0062408223201176</v>
      </c>
      <c r="I61" s="13">
        <v>1.0170055750350633</v>
      </c>
      <c r="J61" s="13">
        <v>1.102899346219443</v>
      </c>
      <c r="K61" s="13">
        <v>1.0025940336743739</v>
      </c>
      <c r="L61" s="13"/>
      <c r="M61" s="14"/>
      <c r="Z61" s="15" t="s">
        <v>8</v>
      </c>
    </row>
    <row r="62" spans="1:27">
      <c r="A62" s="1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5"/>
      <c r="N62" s="15"/>
      <c r="O62" s="15"/>
      <c r="P62" s="15"/>
      <c r="Q62" s="15"/>
      <c r="R62" s="15"/>
      <c r="S62" s="15"/>
      <c r="T62" s="15"/>
      <c r="U62" s="15"/>
      <c r="V62" s="15"/>
      <c r="Z62" s="15" t="s">
        <v>9</v>
      </c>
    </row>
    <row r="63" spans="1:27">
      <c r="A63" s="1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Z63" s="15" t="s">
        <v>10</v>
      </c>
    </row>
    <row r="64" spans="1:27">
      <c r="A64" s="1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24">
      <c r="A65" s="11">
        <v>42005</v>
      </c>
      <c r="B65" s="13">
        <v>0.9781896876599272</v>
      </c>
      <c r="C65" s="13">
        <v>0.86975244629165882</v>
      </c>
      <c r="D65" s="13">
        <v>1.0614242457482965</v>
      </c>
      <c r="E65" s="13">
        <v>1.1423554051876914</v>
      </c>
      <c r="F65" s="13">
        <v>0.97219676710007152</v>
      </c>
      <c r="G65" s="13">
        <v>0.98655288110628236</v>
      </c>
      <c r="H65" s="13">
        <v>0.94709956220357538</v>
      </c>
      <c r="I65" s="13">
        <v>0.9162214072132876</v>
      </c>
      <c r="J65" s="13">
        <v>0.87139180080906709</v>
      </c>
      <c r="K65" s="13">
        <v>0.86767695679769075</v>
      </c>
      <c r="L65" s="13"/>
    </row>
    <row r="66" spans="1:24">
      <c r="A66" s="11">
        <v>42036</v>
      </c>
      <c r="B66" s="13">
        <v>1.0620056713384742</v>
      </c>
      <c r="C66" s="13">
        <v>1.0853959363665378</v>
      </c>
      <c r="D66" s="13">
        <v>1.0964493309508592</v>
      </c>
      <c r="E66" s="13">
        <v>1.0722928384057766</v>
      </c>
      <c r="F66" s="13">
        <v>1.0643364000731805</v>
      </c>
      <c r="G66" s="13">
        <v>1.0698831659480059</v>
      </c>
      <c r="H66" s="13">
        <v>1.0552774096794071</v>
      </c>
      <c r="I66" s="13">
        <v>1.117215423623126</v>
      </c>
      <c r="J66" s="13">
        <v>1.0585625537248577</v>
      </c>
      <c r="K66" s="13">
        <v>1.1165068558784481</v>
      </c>
      <c r="L66" s="13"/>
    </row>
    <row r="67" spans="1:24">
      <c r="A67" s="11">
        <v>42064</v>
      </c>
      <c r="B67" s="13">
        <v>1.0145463831860078</v>
      </c>
      <c r="C67" s="13">
        <v>0.92725203773099363</v>
      </c>
      <c r="D67" s="13">
        <v>0.96862830648430298</v>
      </c>
      <c r="E67" s="13">
        <v>0.97879845216742689</v>
      </c>
      <c r="F67" s="13">
        <v>0.96435818752509217</v>
      </c>
      <c r="G67" s="13">
        <v>0.98523761404979548</v>
      </c>
      <c r="H67" s="13">
        <v>0.99288193113922385</v>
      </c>
      <c r="I67" s="13">
        <v>0.95099360218950491</v>
      </c>
      <c r="J67" s="13">
        <v>0.99720586763884145</v>
      </c>
      <c r="K67" s="13">
        <v>0.98283101804009998</v>
      </c>
      <c r="L67" s="13"/>
    </row>
    <row r="68" spans="1:24">
      <c r="A68" s="11">
        <v>42095</v>
      </c>
      <c r="B68" s="13">
        <v>0.91939298169220118</v>
      </c>
      <c r="C68" s="13">
        <v>1.196261657648795</v>
      </c>
      <c r="D68" s="13">
        <v>1.0057863859197942</v>
      </c>
      <c r="E68" s="13">
        <v>1.1335125503896801</v>
      </c>
      <c r="F68" s="13">
        <v>1.0097844207439584</v>
      </c>
      <c r="G68" s="13">
        <v>0.9908661845060307</v>
      </c>
      <c r="H68" s="13">
        <v>1.0128675730563392</v>
      </c>
      <c r="I68" s="13">
        <v>1.0228439163150729</v>
      </c>
      <c r="J68" s="13">
        <v>1.0453909230986529</v>
      </c>
      <c r="K68" s="13">
        <v>1.0349378881987576</v>
      </c>
      <c r="L68" s="13"/>
    </row>
    <row r="69" spans="1:24">
      <c r="A69" s="11">
        <v>42125</v>
      </c>
      <c r="B69" s="13">
        <v>1.0085744423823866</v>
      </c>
      <c r="C69" s="13">
        <v>0.96340464562920725</v>
      </c>
      <c r="D69" s="13">
        <v>1.0409908110267678</v>
      </c>
      <c r="E69" s="13">
        <v>1.01766318850286</v>
      </c>
      <c r="F69" s="13">
        <v>1.0398182722262708</v>
      </c>
      <c r="G69" s="13">
        <v>0.993578425885704</v>
      </c>
      <c r="H69" s="13">
        <v>1.0156080041962978</v>
      </c>
      <c r="I69" s="13">
        <v>1.0121191486190841</v>
      </c>
      <c r="J69" s="13">
        <v>1.0238541939465506</v>
      </c>
      <c r="K69" s="13">
        <v>1.014253600900225</v>
      </c>
      <c r="L69" s="13"/>
    </row>
    <row r="70" spans="1:24">
      <c r="A70" s="11">
        <v>42156</v>
      </c>
      <c r="B70" s="13">
        <v>0.98777894241943054</v>
      </c>
      <c r="C70" s="13">
        <v>0.94216818305232231</v>
      </c>
      <c r="D70" s="13">
        <v>0.96277249002149223</v>
      </c>
      <c r="E70" s="13">
        <v>1.0113226009365608</v>
      </c>
      <c r="F70" s="13">
        <v>0.97772280139778678</v>
      </c>
      <c r="G70" s="13">
        <v>0.99103512978213271</v>
      </c>
      <c r="H70" s="13">
        <v>1.0050036276805507</v>
      </c>
      <c r="I70" s="13">
        <v>1.0287375983578515</v>
      </c>
      <c r="J70" s="13">
        <v>1.0154450257736902</v>
      </c>
      <c r="K70" s="13">
        <v>1.0214497033487535</v>
      </c>
      <c r="L70" s="13"/>
    </row>
    <row r="71" spans="1:24">
      <c r="A71" s="11">
        <v>42186</v>
      </c>
      <c r="B71" s="13">
        <v>1.114039874579017</v>
      </c>
      <c r="C71" s="13">
        <v>1.0577576191276277</v>
      </c>
      <c r="D71" s="13">
        <v>0.96707329984852108</v>
      </c>
      <c r="E71" s="13">
        <v>1.2351125803404823</v>
      </c>
      <c r="F71" s="13">
        <v>1.1219656553398167</v>
      </c>
      <c r="G71" s="13">
        <v>1.0503839381508362</v>
      </c>
      <c r="H71" s="13">
        <v>1.0289828759252178</v>
      </c>
      <c r="I71" s="13">
        <v>1.0377452610575324</v>
      </c>
      <c r="J71" s="13">
        <v>1.0012889661951803</v>
      </c>
      <c r="K71" s="13">
        <v>1.0582910369916352</v>
      </c>
      <c r="L71" s="13"/>
    </row>
    <row r="72" spans="1:24">
      <c r="A72" s="11">
        <v>42217</v>
      </c>
      <c r="B72" s="13">
        <v>0.97141471352733799</v>
      </c>
      <c r="C72" s="13">
        <v>0.93190576162942707</v>
      </c>
      <c r="D72" s="13">
        <v>0.92959604519056727</v>
      </c>
      <c r="E72" s="13">
        <v>0.95661662010196336</v>
      </c>
      <c r="F72" s="13">
        <v>0.94637651692999825</v>
      </c>
      <c r="G72" s="13">
        <v>0.95153210543228417</v>
      </c>
      <c r="H72" s="13">
        <v>0.92154834839378519</v>
      </c>
      <c r="I72" s="13">
        <v>0.90257974683544306</v>
      </c>
      <c r="J72" s="13">
        <v>0.88697221936148296</v>
      </c>
      <c r="K72" s="13">
        <v>0.91481356337347852</v>
      </c>
      <c r="L72" s="13"/>
    </row>
    <row r="73" spans="1:24">
      <c r="A73" s="11">
        <v>42248</v>
      </c>
      <c r="B73" s="13">
        <v>1.0304702515821242</v>
      </c>
      <c r="C73" s="13">
        <v>1.0170036305147059</v>
      </c>
      <c r="D73" s="13">
        <v>0.97818375387783785</v>
      </c>
      <c r="E73" s="13">
        <v>0.99805022527051701</v>
      </c>
      <c r="F73" s="13">
        <v>0.9769986124685015</v>
      </c>
      <c r="G73" s="13">
        <v>1.0369396138793816</v>
      </c>
      <c r="H73" s="13">
        <v>0.9628726059301479</v>
      </c>
      <c r="I73" s="13">
        <v>1.0097638910078504</v>
      </c>
      <c r="J73" s="13">
        <v>0.91436862367580196</v>
      </c>
      <c r="K73" s="13">
        <v>0.92763651832460736</v>
      </c>
      <c r="L73" s="13"/>
    </row>
    <row r="74" spans="1:24">
      <c r="A74" s="11">
        <v>42278</v>
      </c>
      <c r="B74" s="13">
        <v>1.0603926685677745</v>
      </c>
      <c r="C74" s="13">
        <v>1.1893357744842192</v>
      </c>
      <c r="D74" s="13">
        <v>1.0834088455699422</v>
      </c>
      <c r="E74" s="13">
        <v>1.222723632030319</v>
      </c>
      <c r="F74" s="13">
        <v>1.1136950551998244</v>
      </c>
      <c r="G74" s="13">
        <v>1.1392469414315127</v>
      </c>
      <c r="H74" s="13">
        <v>1.0543330303537695</v>
      </c>
      <c r="I74" s="13">
        <v>1.1009141314727802</v>
      </c>
      <c r="J74" s="13">
        <v>1.0466666984126984</v>
      </c>
      <c r="K74" s="13">
        <v>1.0717596639435667</v>
      </c>
      <c r="L74" s="13"/>
    </row>
    <row r="75" spans="1:24">
      <c r="A75" s="11">
        <v>42309</v>
      </c>
      <c r="B75" s="13">
        <v>0.99695219945455849</v>
      </c>
      <c r="C75" s="13">
        <v>1.0324847840517626</v>
      </c>
      <c r="D75" s="13">
        <v>0.98995819246861927</v>
      </c>
      <c r="E75" s="13">
        <v>1.0621505671832558</v>
      </c>
      <c r="F75" s="13">
        <v>1.0184325852427796</v>
      </c>
      <c r="G75" s="13">
        <v>1.0170156258351892</v>
      </c>
      <c r="H75" s="13">
        <v>1.0177317882846655</v>
      </c>
      <c r="I75" s="13">
        <v>0.97189399463091641</v>
      </c>
      <c r="J75" s="13">
        <v>1.040339640875352</v>
      </c>
      <c r="K75" s="13">
        <v>1.0173030286741782</v>
      </c>
      <c r="L75" s="13"/>
      <c r="M75" s="14" t="s">
        <v>17</v>
      </c>
      <c r="W75">
        <v>1000</v>
      </c>
    </row>
    <row r="76" spans="1:24">
      <c r="A76" s="11">
        <v>42339</v>
      </c>
      <c r="B76" s="13">
        <v>0.99082857289964277</v>
      </c>
      <c r="C76" s="13">
        <v>1.0207912059168796</v>
      </c>
      <c r="D76" s="13">
        <v>0.88977177042191813</v>
      </c>
      <c r="E76" s="13">
        <v>1.0166815874439479</v>
      </c>
      <c r="F76" s="13">
        <v>0.98152133953875875</v>
      </c>
      <c r="G76" s="13">
        <v>1.0348633046649158</v>
      </c>
      <c r="H76" s="13">
        <v>0.98656992691723866</v>
      </c>
      <c r="I76" s="13">
        <v>0.92720999014130789</v>
      </c>
      <c r="J76" s="13">
        <v>0.92740524569694593</v>
      </c>
      <c r="K76" s="13">
        <v>0.95673876871880192</v>
      </c>
      <c r="L76" s="13"/>
      <c r="W76">
        <v>1000</v>
      </c>
    </row>
    <row r="77" spans="1:24">
      <c r="A77" s="1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5" t="s">
        <v>0</v>
      </c>
      <c r="N77" s="15" t="s">
        <v>2</v>
      </c>
      <c r="O77" s="15" t="s">
        <v>3</v>
      </c>
      <c r="P77" s="15" t="s">
        <v>4</v>
      </c>
      <c r="Q77" s="15" t="s">
        <v>5</v>
      </c>
      <c r="R77" s="15" t="s">
        <v>6</v>
      </c>
      <c r="S77" s="15" t="s">
        <v>7</v>
      </c>
      <c r="T77" s="15" t="s">
        <v>8</v>
      </c>
      <c r="U77" s="15" t="s">
        <v>9</v>
      </c>
      <c r="V77" s="15" t="s">
        <v>10</v>
      </c>
    </row>
    <row r="78" spans="1:24">
      <c r="A78" s="1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>
        <v>0</v>
      </c>
      <c r="N78">
        <v>0</v>
      </c>
      <c r="O78">
        <v>2.8000000000000001E-2</v>
      </c>
      <c r="P78">
        <v>0.69469999999999998</v>
      </c>
      <c r="Q78">
        <v>0</v>
      </c>
      <c r="R78">
        <v>0.27650000000000002</v>
      </c>
      <c r="S78">
        <v>0</v>
      </c>
      <c r="T78">
        <v>0</v>
      </c>
      <c r="U78">
        <v>0</v>
      </c>
      <c r="V78">
        <v>0</v>
      </c>
      <c r="W78" s="15">
        <f>W76</f>
        <v>1000</v>
      </c>
      <c r="X78" s="14"/>
    </row>
    <row r="79" spans="1:24">
      <c r="A79" s="1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5">
        <f>M78*$W$78</f>
        <v>0</v>
      </c>
      <c r="N79" s="15">
        <f t="shared" ref="N79:V79" si="0">N78*$W$78</f>
        <v>0</v>
      </c>
      <c r="O79" s="15">
        <f t="shared" si="0"/>
        <v>28</v>
      </c>
      <c r="P79" s="15">
        <f t="shared" si="0"/>
        <v>694.69999999999993</v>
      </c>
      <c r="Q79" s="15">
        <f t="shared" si="0"/>
        <v>0</v>
      </c>
      <c r="R79" s="15">
        <f t="shared" si="0"/>
        <v>276.5</v>
      </c>
      <c r="S79" s="15">
        <f t="shared" si="0"/>
        <v>0</v>
      </c>
      <c r="T79" s="15">
        <f t="shared" si="0"/>
        <v>0</v>
      </c>
      <c r="U79" s="15">
        <f t="shared" si="0"/>
        <v>0</v>
      </c>
      <c r="V79" s="15">
        <f t="shared" si="0"/>
        <v>0</v>
      </c>
      <c r="W79" s="15">
        <f>SUM(M79:V79)</f>
        <v>999.19999999999993</v>
      </c>
    </row>
    <row r="80" spans="1:24">
      <c r="A80" s="11">
        <v>42370</v>
      </c>
      <c r="B80" s="13">
        <v>0.97167859005328827</v>
      </c>
      <c r="C80" s="13">
        <v>0.9929704397981256</v>
      </c>
      <c r="D80" s="13">
        <v>0.92475766958929628</v>
      </c>
      <c r="E80" s="13">
        <v>0.86848456810928232</v>
      </c>
      <c r="F80" s="13">
        <v>0.96054152312540841</v>
      </c>
      <c r="G80" s="13">
        <v>1.0477399699317755</v>
      </c>
      <c r="H80" s="13">
        <v>0.92402500139762689</v>
      </c>
      <c r="I80" s="13">
        <v>0.98724082934609247</v>
      </c>
      <c r="J80" s="13">
        <v>0.81358062916003238</v>
      </c>
      <c r="K80" s="13">
        <v>0.82280197101449271</v>
      </c>
      <c r="L80" s="13"/>
      <c r="M80">
        <f>M79*B80</f>
        <v>0</v>
      </c>
      <c r="N80">
        <f>N79*C80</f>
        <v>0</v>
      </c>
      <c r="O80">
        <f>O79*D80</f>
        <v>25.893214748500295</v>
      </c>
      <c r="P80">
        <f>P79*E80</f>
        <v>603.33622946551839</v>
      </c>
      <c r="Q80">
        <f>Q79*F80</f>
        <v>0</v>
      </c>
      <c r="R80">
        <f>R79*G80</f>
        <v>289.70010168613595</v>
      </c>
      <c r="S80">
        <f>S79*H80</f>
        <v>0</v>
      </c>
      <c r="T80">
        <f>T79*I80</f>
        <v>0</v>
      </c>
      <c r="U80">
        <f>U79*J80</f>
        <v>0</v>
      </c>
      <c r="V80">
        <f t="shared" ref="V80:V91" si="1">V79*K80</f>
        <v>0</v>
      </c>
      <c r="W80">
        <f>SUM(M80:V80)</f>
        <v>918.92954590015461</v>
      </c>
    </row>
    <row r="81" spans="1:24">
      <c r="A81" s="11">
        <v>42401</v>
      </c>
      <c r="B81" s="13">
        <v>1.0227013886255925</v>
      </c>
      <c r="C81" s="13">
        <v>0.92357961517516785</v>
      </c>
      <c r="D81" s="13">
        <v>0.99332245709153311</v>
      </c>
      <c r="E81" s="13">
        <v>0.94126061328790456</v>
      </c>
      <c r="F81" s="13">
        <v>0.9718083090833215</v>
      </c>
      <c r="G81" s="13">
        <v>0.94676040512813386</v>
      </c>
      <c r="H81" s="13">
        <v>0.93410308580529566</v>
      </c>
      <c r="I81" s="13">
        <v>1.0362591994255967</v>
      </c>
      <c r="J81" s="13">
        <v>0.95440502142214145</v>
      </c>
      <c r="K81" s="13">
        <v>0.91240009805542044</v>
      </c>
      <c r="L81" s="13"/>
      <c r="M81">
        <f>M80*B81</f>
        <v>0</v>
      </c>
      <c r="N81">
        <f>N80*C81</f>
        <v>0</v>
      </c>
      <c r="O81">
        <f>O80*D81</f>
        <v>25.720311695979035</v>
      </c>
      <c r="P81">
        <f>P80*E81</f>
        <v>567.89662936552577</v>
      </c>
      <c r="Q81">
        <f>Q80*F81</f>
        <v>0</v>
      </c>
      <c r="R81">
        <f>R80*G81</f>
        <v>274.27658563802765</v>
      </c>
      <c r="S81">
        <f>S80*H81</f>
        <v>0</v>
      </c>
      <c r="T81">
        <f>T80*I81</f>
        <v>0</v>
      </c>
      <c r="U81">
        <f>U80*J81</f>
        <v>0</v>
      </c>
      <c r="V81">
        <f t="shared" si="1"/>
        <v>0</v>
      </c>
      <c r="W81">
        <f t="shared" ref="W81:W136" si="2">SUM(M81:V81)</f>
        <v>867.89352669953246</v>
      </c>
    </row>
    <row r="82" spans="1:24">
      <c r="A82" s="11">
        <v>42430</v>
      </c>
      <c r="B82" s="13">
        <v>1.0264609443682589</v>
      </c>
      <c r="C82" s="13">
        <v>1.0854952616844484</v>
      </c>
      <c r="D82" s="13">
        <v>1.1272105852844934</v>
      </c>
      <c r="E82" s="13">
        <v>1.0744226480280406</v>
      </c>
      <c r="F82" s="13">
        <v>1.0564995725445443</v>
      </c>
      <c r="G82" s="13">
        <v>1.0724464361729424</v>
      </c>
      <c r="H82" s="13">
        <v>1.0306906023312277</v>
      </c>
      <c r="I82" s="13">
        <v>1.0580287891910618</v>
      </c>
      <c r="J82" s="13">
        <v>1.0125505662934995</v>
      </c>
      <c r="K82" s="13">
        <v>1.0746461299689127</v>
      </c>
      <c r="L82" s="13"/>
      <c r="M82">
        <f>M81*B82</f>
        <v>0</v>
      </c>
      <c r="N82">
        <f>N81*C82</f>
        <v>0</v>
      </c>
      <c r="O82">
        <f>O81*D82</f>
        <v>28.992207600524129</v>
      </c>
      <c r="P82">
        <f>P81*E82</f>
        <v>610.16100032910686</v>
      </c>
      <c r="Q82">
        <f>Q81*F82</f>
        <v>0</v>
      </c>
      <c r="R82">
        <f>R81*G82</f>
        <v>294.14694679318563</v>
      </c>
      <c r="S82">
        <f>S81*H82</f>
        <v>0</v>
      </c>
      <c r="T82">
        <f>T81*I82</f>
        <v>0</v>
      </c>
      <c r="U82">
        <f>U81*J82</f>
        <v>0</v>
      </c>
      <c r="V82">
        <f t="shared" si="1"/>
        <v>0</v>
      </c>
      <c r="W82">
        <f t="shared" si="2"/>
        <v>933.30015472281661</v>
      </c>
    </row>
    <row r="83" spans="1:24">
      <c r="A83" s="11">
        <v>42461</v>
      </c>
      <c r="B83" s="13">
        <v>1.0491196613995486</v>
      </c>
      <c r="C83" s="13">
        <v>0.90295127648017393</v>
      </c>
      <c r="D83" s="13">
        <v>0.86007890118649055</v>
      </c>
      <c r="E83" s="13">
        <v>1.1110943033183176</v>
      </c>
      <c r="F83" s="13">
        <v>1.0099371727273598</v>
      </c>
      <c r="G83" s="13">
        <v>1.0064449236155315</v>
      </c>
      <c r="H83" s="13">
        <v>1.0334987379342693</v>
      </c>
      <c r="I83" s="13">
        <v>0.99476090390435812</v>
      </c>
      <c r="J83" s="13">
        <v>1.0819671731307476</v>
      </c>
      <c r="K83" s="13">
        <v>1.1085029700598801</v>
      </c>
      <c r="L83" s="13"/>
      <c r="M83">
        <f>M82*B83</f>
        <v>0</v>
      </c>
      <c r="N83">
        <f>N82*C83</f>
        <v>0</v>
      </c>
      <c r="O83">
        <f>O82*D83</f>
        <v>24.935586056029411</v>
      </c>
      <c r="P83">
        <f>P82*E83</f>
        <v>677.94641157267677</v>
      </c>
      <c r="Q83">
        <f>Q82*F83</f>
        <v>0</v>
      </c>
      <c r="R83">
        <f>R82*G83</f>
        <v>296.04270139700952</v>
      </c>
      <c r="S83">
        <f>S82*H83</f>
        <v>0</v>
      </c>
      <c r="T83">
        <f>T82*I83</f>
        <v>0</v>
      </c>
      <c r="U83">
        <f>U82*J83</f>
        <v>0</v>
      </c>
      <c r="V83">
        <f t="shared" si="1"/>
        <v>0</v>
      </c>
      <c r="W83">
        <f t="shared" si="2"/>
        <v>998.92469902571565</v>
      </c>
    </row>
    <row r="84" spans="1:24">
      <c r="A84" s="11">
        <v>42491</v>
      </c>
      <c r="B84" s="13">
        <v>1.0165676517650475</v>
      </c>
      <c r="C84" s="13">
        <v>1.0627632055897975</v>
      </c>
      <c r="D84" s="13">
        <v>1.0652870093999149</v>
      </c>
      <c r="E84" s="13">
        <v>1.0958170985005835</v>
      </c>
      <c r="F84" s="13">
        <v>1.0220093739515634</v>
      </c>
      <c r="G84" s="13">
        <v>0.96497746802083118</v>
      </c>
      <c r="H84" s="13">
        <v>1.0148059423769509</v>
      </c>
      <c r="I84" s="13">
        <v>1.0418038525939384</v>
      </c>
      <c r="J84" s="13">
        <v>1.0114560979843346</v>
      </c>
      <c r="K84" s="13">
        <v>1.0062662274474121</v>
      </c>
      <c r="L84" s="13"/>
      <c r="M84">
        <f>M83*B84</f>
        <v>0</v>
      </c>
      <c r="N84">
        <f>N83*C84</f>
        <v>0</v>
      </c>
      <c r="O84">
        <f>O83*D84</f>
        <v>26.563555897261793</v>
      </c>
      <c r="P84">
        <f>P83*E84</f>
        <v>742.90526966845312</v>
      </c>
      <c r="Q84">
        <f>Q83*F84</f>
        <v>0</v>
      </c>
      <c r="R84">
        <f>R83*G84</f>
        <v>285.67453642013322</v>
      </c>
      <c r="S84">
        <f>S83*H84</f>
        <v>0</v>
      </c>
      <c r="T84">
        <f>T83*I84</f>
        <v>0</v>
      </c>
      <c r="U84">
        <f>U83*J84</f>
        <v>0</v>
      </c>
      <c r="V84">
        <f t="shared" si="1"/>
        <v>0</v>
      </c>
      <c r="W84">
        <f t="shared" si="2"/>
        <v>1055.1433619858481</v>
      </c>
    </row>
    <row r="85" spans="1:24">
      <c r="A85" s="11">
        <v>42522</v>
      </c>
      <c r="B85" s="13">
        <v>1.0505439707157256</v>
      </c>
      <c r="C85" s="13">
        <v>0.96547166037735854</v>
      </c>
      <c r="D85" s="13">
        <v>0.95734027638694164</v>
      </c>
      <c r="E85" s="13">
        <v>0.99008005091382001</v>
      </c>
      <c r="F85" s="13">
        <v>0.93957431113315659</v>
      </c>
      <c r="G85" s="13">
        <v>0.98590855293967816</v>
      </c>
      <c r="H85" s="13">
        <v>0.93316248160168602</v>
      </c>
      <c r="I85" s="13">
        <v>1.0298578515007901</v>
      </c>
      <c r="J85" s="13">
        <v>0.94921443371521985</v>
      </c>
      <c r="K85" s="13">
        <v>0.91024262400687139</v>
      </c>
      <c r="L85" s="13"/>
      <c r="M85">
        <f>M84*B85</f>
        <v>0</v>
      </c>
      <c r="N85">
        <f>N84*C85</f>
        <v>0</v>
      </c>
      <c r="O85">
        <f>O84*D85</f>
        <v>25.430361944504579</v>
      </c>
      <c r="P85">
        <f>P84*E85</f>
        <v>735.53568721748729</v>
      </c>
      <c r="Q85">
        <f>Q84*F85</f>
        <v>0</v>
      </c>
      <c r="R85">
        <f>R84*G85</f>
        <v>281.64896881368691</v>
      </c>
      <c r="S85">
        <f>S84*H85</f>
        <v>0</v>
      </c>
      <c r="T85">
        <f>T84*I85</f>
        <v>0</v>
      </c>
      <c r="U85">
        <f>U84*J85</f>
        <v>0</v>
      </c>
      <c r="V85">
        <f t="shared" si="1"/>
        <v>0</v>
      </c>
      <c r="W85">
        <f t="shared" si="2"/>
        <v>1042.6150179756787</v>
      </c>
    </row>
    <row r="86" spans="1:24">
      <c r="A86" s="11">
        <v>42552</v>
      </c>
      <c r="B86" s="13">
        <v>1.0183744934389691</v>
      </c>
      <c r="C86" s="13">
        <v>1.1076803247090219</v>
      </c>
      <c r="D86" s="13">
        <v>1.0900627615062761</v>
      </c>
      <c r="E86" s="13">
        <v>1.0603532634835955</v>
      </c>
      <c r="F86" s="13">
        <v>1.052312324452267</v>
      </c>
      <c r="G86" s="13">
        <v>0.97764671689036786</v>
      </c>
      <c r="H86" s="13">
        <v>1.0135220573200061</v>
      </c>
      <c r="I86" s="13">
        <v>1.0315999069918727</v>
      </c>
      <c r="J86" s="13">
        <v>1.1058506543494997</v>
      </c>
      <c r="K86" s="13">
        <v>1.0334985145906703</v>
      </c>
      <c r="L86" s="13"/>
      <c r="M86">
        <f>M85*B86</f>
        <v>0</v>
      </c>
      <c r="N86">
        <f>N85*C86</f>
        <v>0</v>
      </c>
      <c r="O86">
        <f>O85*D86</f>
        <v>27.720690567330774</v>
      </c>
      <c r="P86">
        <f>P85*E86</f>
        <v>779.92766634971179</v>
      </c>
      <c r="Q86">
        <f>Q85*F86</f>
        <v>0</v>
      </c>
      <c r="R86">
        <f>R85*G86</f>
        <v>275.35318967625864</v>
      </c>
      <c r="S86">
        <f>S85*H86</f>
        <v>0</v>
      </c>
      <c r="T86">
        <f>T85*I86</f>
        <v>0</v>
      </c>
      <c r="U86">
        <f>U85*J86</f>
        <v>0</v>
      </c>
      <c r="V86">
        <f t="shared" si="1"/>
        <v>0</v>
      </c>
      <c r="W86">
        <f t="shared" si="2"/>
        <v>1083.0015465933011</v>
      </c>
    </row>
    <row r="87" spans="1:24">
      <c r="A87" s="11">
        <v>42583</v>
      </c>
      <c r="B87" s="13">
        <v>0.96138173088088841</v>
      </c>
      <c r="C87" s="13">
        <v>1.0137614502470007</v>
      </c>
      <c r="D87" s="13">
        <v>1.0181364552346224</v>
      </c>
      <c r="E87" s="13">
        <v>1.0136398315066923</v>
      </c>
      <c r="F87" s="13">
        <v>1.0365150402364494</v>
      </c>
      <c r="G87" s="13">
        <v>0.98308544015154375</v>
      </c>
      <c r="H87" s="13">
        <v>1.0589951624141096</v>
      </c>
      <c r="I87" s="13">
        <v>0.97040895167286245</v>
      </c>
      <c r="J87" s="13">
        <v>1.1159067525234945</v>
      </c>
      <c r="K87" s="13">
        <v>1.0897055674570744</v>
      </c>
      <c r="L87" s="13"/>
      <c r="M87">
        <f>M86*B87</f>
        <v>0</v>
      </c>
      <c r="N87">
        <f>N86*C87</f>
        <v>0</v>
      </c>
      <c r="O87">
        <f>O86*D87</f>
        <v>28.223445630877986</v>
      </c>
      <c r="P87">
        <f>P86*E87</f>
        <v>790.56574830612965</v>
      </c>
      <c r="Q87">
        <f>Q86*F87</f>
        <v>0</v>
      </c>
      <c r="R87">
        <f>R86*G87</f>
        <v>270.69571167001624</v>
      </c>
      <c r="S87">
        <f>S86*H87</f>
        <v>0</v>
      </c>
      <c r="T87">
        <f>T86*I87</f>
        <v>0</v>
      </c>
      <c r="U87">
        <f>U86*J87</f>
        <v>0</v>
      </c>
      <c r="V87">
        <f t="shared" si="1"/>
        <v>0</v>
      </c>
      <c r="W87">
        <f t="shared" si="2"/>
        <v>1089.4849056070238</v>
      </c>
    </row>
    <row r="88" spans="1:24">
      <c r="A88" s="11">
        <v>42614</v>
      </c>
      <c r="B88" s="13">
        <v>0.98662386308340999</v>
      </c>
      <c r="C88" s="13">
        <v>1.0024364601885913</v>
      </c>
      <c r="D88" s="13">
        <v>1.0655042789820923</v>
      </c>
      <c r="E88" s="13">
        <v>1.0886031774923295</v>
      </c>
      <c r="F88" s="13">
        <v>1.0222496286217644</v>
      </c>
      <c r="G88" s="13">
        <v>0.99740616471014476</v>
      </c>
      <c r="H88" s="13">
        <v>0.87165354078058144</v>
      </c>
      <c r="I88" s="13">
        <v>1.0165490954168221</v>
      </c>
      <c r="J88" s="13">
        <v>1</v>
      </c>
      <c r="K88" s="13">
        <v>0.9893170930323798</v>
      </c>
      <c r="L88" s="13"/>
      <c r="M88">
        <f>M87*B88</f>
        <v>0</v>
      </c>
      <c r="N88">
        <f>N87*C88</f>
        <v>0</v>
      </c>
      <c r="O88">
        <f>O87*D88</f>
        <v>30.072202087318932</v>
      </c>
      <c r="P88">
        <f>P87*E88</f>
        <v>860.61238562265396</v>
      </c>
      <c r="Q88">
        <f>Q87*F88</f>
        <v>0</v>
      </c>
      <c r="R88">
        <f>R87*G88</f>
        <v>269.99357158027408</v>
      </c>
      <c r="S88">
        <f>S87*H88</f>
        <v>0</v>
      </c>
      <c r="T88">
        <f>T87*I88</f>
        <v>0</v>
      </c>
      <c r="U88">
        <f>U87*J88</f>
        <v>0</v>
      </c>
      <c r="V88">
        <f t="shared" si="1"/>
        <v>0</v>
      </c>
      <c r="W88">
        <f t="shared" si="2"/>
        <v>1160.6781592902471</v>
      </c>
    </row>
    <row r="89" spans="1:24">
      <c r="A89" s="11">
        <v>42644</v>
      </c>
      <c r="B89" s="13">
        <v>1.0277824293851894</v>
      </c>
      <c r="C89" s="13">
        <v>1.0402777791763118</v>
      </c>
      <c r="D89" s="13">
        <v>1.0043343297891436</v>
      </c>
      <c r="E89" s="13">
        <v>0.94328265652428223</v>
      </c>
      <c r="F89" s="13">
        <v>0.99770259967482233</v>
      </c>
      <c r="G89" s="13">
        <v>0.97581483204044006</v>
      </c>
      <c r="H89" s="13">
        <v>1.0390695356610105</v>
      </c>
      <c r="I89" s="13">
        <v>0.93186620029340972</v>
      </c>
      <c r="J89" s="13">
        <v>1.0470991563599765</v>
      </c>
      <c r="K89" s="13">
        <v>1.0406521702307856</v>
      </c>
      <c r="L89" s="13"/>
      <c r="M89">
        <f>M88*B89</f>
        <v>0</v>
      </c>
      <c r="N89">
        <f>N88*C89</f>
        <v>0</v>
      </c>
      <c r="O89">
        <f>O88*D89</f>
        <v>30.202544928651143</v>
      </c>
      <c r="P89">
        <f>P88*E89</f>
        <v>811.80073734783707</v>
      </c>
      <c r="Q89">
        <f>Q88*F89</f>
        <v>0</v>
      </c>
      <c r="R89">
        <f>R88*G89</f>
        <v>263.46373170360368</v>
      </c>
      <c r="S89">
        <f>S88*H89</f>
        <v>0</v>
      </c>
      <c r="T89">
        <f>T88*I89</f>
        <v>0</v>
      </c>
      <c r="U89">
        <f>U88*J89</f>
        <v>0</v>
      </c>
      <c r="V89">
        <f t="shared" si="1"/>
        <v>0</v>
      </c>
      <c r="W89">
        <f t="shared" si="2"/>
        <v>1105.4670139800919</v>
      </c>
    </row>
    <row r="90" spans="1:24">
      <c r="A90" s="11">
        <v>42675</v>
      </c>
      <c r="B90" s="13">
        <v>1.0765889869999798</v>
      </c>
      <c r="C90" s="13">
        <v>1.0056742324991399</v>
      </c>
      <c r="D90" s="13">
        <v>0.9734014091949974</v>
      </c>
      <c r="E90" s="13">
        <v>0.95030510875123175</v>
      </c>
      <c r="F90" s="13">
        <v>0.93709851079630313</v>
      </c>
      <c r="G90" s="13">
        <v>1.0595184951585681</v>
      </c>
      <c r="H90" s="13">
        <v>1.1501847489756465</v>
      </c>
      <c r="I90" s="13">
        <v>1.1243934325461016</v>
      </c>
      <c r="J90" s="13">
        <v>1.2320524575513851</v>
      </c>
      <c r="K90" s="13">
        <v>1.1473041038736886</v>
      </c>
      <c r="L90" s="13"/>
      <c r="M90">
        <f>M89*B90</f>
        <v>0</v>
      </c>
      <c r="N90">
        <f>N89*C90</f>
        <v>0</v>
      </c>
      <c r="O90">
        <f>O89*D90</f>
        <v>29.399199794824245</v>
      </c>
      <c r="P90">
        <f>P89*E90</f>
        <v>771.45838798966645</v>
      </c>
      <c r="Q90">
        <f>Q89*F90</f>
        <v>0</v>
      </c>
      <c r="R90">
        <f>R89*G90</f>
        <v>279.14469654346289</v>
      </c>
      <c r="S90">
        <f>S89*H90</f>
        <v>0</v>
      </c>
      <c r="T90">
        <f>T89*I90</f>
        <v>0</v>
      </c>
      <c r="U90">
        <f>U89*J90</f>
        <v>0</v>
      </c>
      <c r="V90">
        <f t="shared" si="1"/>
        <v>0</v>
      </c>
      <c r="W90">
        <f t="shared" si="2"/>
        <v>1080.0022843279535</v>
      </c>
    </row>
    <row r="91" spans="1:24">
      <c r="A91" s="11">
        <v>42705</v>
      </c>
      <c r="B91" s="13">
        <v>0.94228087464655985</v>
      </c>
      <c r="C91" s="13">
        <v>1.0311981590175294</v>
      </c>
      <c r="D91" s="13">
        <v>1.047955159173187</v>
      </c>
      <c r="E91" s="13">
        <v>0.99906737546131597</v>
      </c>
      <c r="F91" s="13">
        <v>1.0090532462493536</v>
      </c>
      <c r="G91" s="13">
        <v>1.0205416622924874</v>
      </c>
      <c r="H91" s="13">
        <v>1.0413832782079848</v>
      </c>
      <c r="I91" s="13">
        <v>0.99338227612193131</v>
      </c>
      <c r="J91" s="13">
        <v>1.0215183505435603</v>
      </c>
      <c r="K91" s="13">
        <v>1.0539102864676411</v>
      </c>
      <c r="L91" s="13"/>
      <c r="M91">
        <f>M90*B91</f>
        <v>0</v>
      </c>
      <c r="N91">
        <f>N90*C91</f>
        <v>0</v>
      </c>
      <c r="O91">
        <f>O90*D91</f>
        <v>30.809043100549371</v>
      </c>
      <c r="P91">
        <f>P90*E91</f>
        <v>770.73890696645367</v>
      </c>
      <c r="Q91">
        <f>Q90*F91</f>
        <v>0</v>
      </c>
      <c r="R91">
        <f>R90*G91</f>
        <v>284.87879263059756</v>
      </c>
      <c r="S91">
        <f>S90*H91</f>
        <v>0</v>
      </c>
      <c r="T91">
        <f>T90*I91</f>
        <v>0</v>
      </c>
      <c r="U91">
        <f>U90*J91</f>
        <v>0</v>
      </c>
      <c r="V91">
        <f t="shared" si="1"/>
        <v>0</v>
      </c>
      <c r="W91">
        <f t="shared" si="2"/>
        <v>1086.4267426976007</v>
      </c>
    </row>
    <row r="92" spans="1:24">
      <c r="A92" s="1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5" t="s">
        <v>0</v>
      </c>
      <c r="N92" s="15" t="s">
        <v>2</v>
      </c>
      <c r="O92" s="15" t="s">
        <v>3</v>
      </c>
      <c r="P92" s="15" t="s">
        <v>4</v>
      </c>
      <c r="Q92" s="15" t="s">
        <v>5</v>
      </c>
      <c r="R92" s="15" t="s">
        <v>6</v>
      </c>
      <c r="S92" s="15" t="s">
        <v>7</v>
      </c>
      <c r="T92" s="15" t="s">
        <v>8</v>
      </c>
      <c r="U92" s="15" t="s">
        <v>9</v>
      </c>
      <c r="V92" s="15" t="s">
        <v>10</v>
      </c>
    </row>
    <row r="93" spans="1:24">
      <c r="A93" s="11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5">
        <v>0.50739999999999996</v>
      </c>
      <c r="N93" s="15">
        <v>7.5300000000000006E-2</v>
      </c>
      <c r="O93" s="15">
        <v>0</v>
      </c>
      <c r="P93" s="15">
        <v>0.1336</v>
      </c>
      <c r="Q93" s="15">
        <v>0.15870000000000001</v>
      </c>
      <c r="R93" s="15">
        <v>0</v>
      </c>
      <c r="S93" s="15">
        <v>0</v>
      </c>
      <c r="T93" s="15">
        <v>0.1245</v>
      </c>
      <c r="U93" s="15">
        <v>5.0000000000000001E-4</v>
      </c>
      <c r="V93" s="15">
        <v>0</v>
      </c>
      <c r="W93" s="15">
        <f>W91</f>
        <v>1086.4267426976007</v>
      </c>
      <c r="X93" s="14" t="s">
        <v>12</v>
      </c>
    </row>
    <row r="94" spans="1:24">
      <c r="A94" s="11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5">
        <f>M93*$W$93</f>
        <v>551.25292924476253</v>
      </c>
      <c r="N94" s="15">
        <f t="shared" ref="N94:V94" si="3">N93*$W$93</f>
        <v>81.807933725129345</v>
      </c>
      <c r="O94" s="15">
        <f t="shared" si="3"/>
        <v>0</v>
      </c>
      <c r="P94" s="15">
        <f t="shared" si="3"/>
        <v>145.14661282439945</v>
      </c>
      <c r="Q94" s="15">
        <f t="shared" si="3"/>
        <v>172.41592406610926</v>
      </c>
      <c r="R94" s="15">
        <f t="shared" si="3"/>
        <v>0</v>
      </c>
      <c r="S94" s="15">
        <f t="shared" si="3"/>
        <v>0</v>
      </c>
      <c r="T94" s="15">
        <f t="shared" si="3"/>
        <v>135.26012946585129</v>
      </c>
      <c r="U94" s="15">
        <f t="shared" si="3"/>
        <v>0.54321337134880032</v>
      </c>
      <c r="V94" s="15">
        <f t="shared" si="3"/>
        <v>0</v>
      </c>
      <c r="W94" s="15">
        <f>SUM(M94:V94)</f>
        <v>1086.4267426976007</v>
      </c>
    </row>
    <row r="95" spans="1:24">
      <c r="A95" s="11">
        <v>42736</v>
      </c>
      <c r="B95" s="13">
        <v>1.0055613346758316</v>
      </c>
      <c r="C95" s="13">
        <v>1.0403927106596831</v>
      </c>
      <c r="D95" s="13">
        <v>1.0477465031946123</v>
      </c>
      <c r="E95" s="13">
        <v>1.0981636817048288</v>
      </c>
      <c r="F95" s="13">
        <v>1.0601128195377909</v>
      </c>
      <c r="G95" s="13">
        <v>1.0069832319505156</v>
      </c>
      <c r="H95" s="13">
        <v>1.0221375608394565</v>
      </c>
      <c r="I95" s="13">
        <v>1.0922518990730254</v>
      </c>
      <c r="J95" s="13">
        <v>1.0056805207100592</v>
      </c>
      <c r="K95" s="13">
        <v>0.93942456671714625</v>
      </c>
      <c r="L95" s="13"/>
      <c r="M95">
        <f>M94*B95</f>
        <v>554.31863127532517</v>
      </c>
      <c r="N95">
        <f t="shared" ref="N95:V106" si="4">N94*C95</f>
        <v>85.112377921755026</v>
      </c>
      <c r="O95">
        <f t="shared" si="4"/>
        <v>0</v>
      </c>
      <c r="P95">
        <f t="shared" si="4"/>
        <v>159.39473872622781</v>
      </c>
      <c r="Q95">
        <f t="shared" si="4"/>
        <v>182.78033139493675</v>
      </c>
      <c r="R95">
        <f t="shared" si="4"/>
        <v>0</v>
      </c>
      <c r="S95">
        <f t="shared" si="4"/>
        <v>0</v>
      </c>
      <c r="T95">
        <f t="shared" si="4"/>
        <v>147.73813327793937</v>
      </c>
      <c r="U95">
        <f t="shared" si="4"/>
        <v>0.54629910615472821</v>
      </c>
      <c r="V95">
        <f t="shared" si="4"/>
        <v>0</v>
      </c>
      <c r="W95">
        <f t="shared" si="2"/>
        <v>1129.8905117023389</v>
      </c>
    </row>
    <row r="96" spans="1:24">
      <c r="A96" s="11">
        <v>42767</v>
      </c>
      <c r="B96" s="13">
        <v>1.0606771371449717</v>
      </c>
      <c r="C96" s="13">
        <v>0.9896364736384694</v>
      </c>
      <c r="D96" s="13">
        <v>1.1288834281005358</v>
      </c>
      <c r="E96" s="13">
        <v>1.0261815466070821</v>
      </c>
      <c r="F96" s="13">
        <v>1.0632330197465001</v>
      </c>
      <c r="G96" s="13">
        <v>1.0414457208125969</v>
      </c>
      <c r="H96" s="13">
        <v>1.0275164023605041</v>
      </c>
      <c r="I96" s="13">
        <v>0.99230970544443653</v>
      </c>
      <c r="J96" s="13">
        <v>1.0748410414289933</v>
      </c>
      <c r="K96" s="13">
        <v>1.0712878176146223</v>
      </c>
      <c r="L96" s="13"/>
      <c r="M96">
        <f t="shared" ref="M96:M106" si="5">M95*B96</f>
        <v>587.95309888723102</v>
      </c>
      <c r="N96">
        <f t="shared" si="4"/>
        <v>84.230313549470367</v>
      </c>
      <c r="O96">
        <f t="shared" si="4"/>
        <v>0</v>
      </c>
      <c r="P96">
        <f t="shared" si="4"/>
        <v>163.56793950711221</v>
      </c>
      <c r="Q96">
        <f t="shared" si="4"/>
        <v>194.3380836993046</v>
      </c>
      <c r="R96">
        <f t="shared" si="4"/>
        <v>0</v>
      </c>
      <c r="S96">
        <f t="shared" si="4"/>
        <v>0</v>
      </c>
      <c r="T96">
        <f t="shared" si="4"/>
        <v>146.60198351594292</v>
      </c>
      <c r="U96">
        <f t="shared" si="4"/>
        <v>0.58718470019107627</v>
      </c>
      <c r="V96">
        <f t="shared" si="4"/>
        <v>0</v>
      </c>
      <c r="W96">
        <f t="shared" si="2"/>
        <v>1177.2786038592521</v>
      </c>
    </row>
    <row r="97" spans="1:24">
      <c r="A97" s="11">
        <v>42795</v>
      </c>
      <c r="B97" s="13">
        <v>1.0038263149889042</v>
      </c>
      <c r="C97" s="13">
        <v>1.0293841981869334</v>
      </c>
      <c r="D97" s="13">
        <v>1.0486896839567943</v>
      </c>
      <c r="E97" s="13">
        <v>1.0491101261268136</v>
      </c>
      <c r="F97" s="13">
        <v>1.0105754034438161</v>
      </c>
      <c r="G97" s="13">
        <v>1.0153544768452101</v>
      </c>
      <c r="H97" s="13">
        <v>0.961644765693767</v>
      </c>
      <c r="I97" s="13">
        <v>1.0045430788104266</v>
      </c>
      <c r="J97" s="13">
        <v>0.93803376124518345</v>
      </c>
      <c r="K97" s="13">
        <v>1.0001671793986426</v>
      </c>
      <c r="L97" s="13"/>
      <c r="M97">
        <f t="shared" si="5"/>
        <v>590.20279264227588</v>
      </c>
      <c r="N97">
        <f t="shared" si="4"/>
        <v>86.705353776155548</v>
      </c>
      <c r="O97">
        <f t="shared" si="4"/>
        <v>0</v>
      </c>
      <c r="P97">
        <f t="shared" si="4"/>
        <v>171.60078164660953</v>
      </c>
      <c r="Q97">
        <f t="shared" si="4"/>
        <v>196.39328733892285</v>
      </c>
      <c r="R97">
        <f t="shared" si="4"/>
        <v>0</v>
      </c>
      <c r="S97">
        <f t="shared" si="4"/>
        <v>0</v>
      </c>
      <c r="T97">
        <f t="shared" si="4"/>
        <v>147.2680078808207</v>
      </c>
      <c r="U97">
        <f t="shared" si="4"/>
        <v>0.55079907286586072</v>
      </c>
      <c r="V97">
        <f t="shared" si="4"/>
        <v>0</v>
      </c>
      <c r="W97">
        <f t="shared" si="2"/>
        <v>1192.7210223576506</v>
      </c>
    </row>
    <row r="98" spans="1:24">
      <c r="A98" s="11">
        <v>42826</v>
      </c>
      <c r="B98" s="13">
        <v>1.0069133257044844</v>
      </c>
      <c r="C98" s="13">
        <v>1.0394776489602544</v>
      </c>
      <c r="D98" s="13">
        <v>0.9999303076728302</v>
      </c>
      <c r="E98" s="13">
        <v>1.0433708574909197</v>
      </c>
      <c r="F98" s="13">
        <v>1.0264430957653956</v>
      </c>
      <c r="G98" s="13">
        <v>1.0796234235041784</v>
      </c>
      <c r="H98" s="13">
        <v>0.96730147323032711</v>
      </c>
      <c r="I98" s="13">
        <v>1.0425644852354348</v>
      </c>
      <c r="J98" s="13">
        <v>1.0123715919701213</v>
      </c>
      <c r="K98" s="13">
        <v>0.98829821130056839</v>
      </c>
      <c r="L98" s="13"/>
      <c r="M98">
        <f t="shared" si="5"/>
        <v>594.28305677950823</v>
      </c>
      <c r="N98">
        <f t="shared" si="4"/>
        <v>90.128277295505285</v>
      </c>
      <c r="O98">
        <f t="shared" si="4"/>
        <v>0</v>
      </c>
      <c r="P98">
        <f t="shared" si="4"/>
        <v>179.04325469273508</v>
      </c>
      <c r="Q98">
        <f t="shared" si="4"/>
        <v>201.58653384370683</v>
      </c>
      <c r="R98">
        <f t="shared" si="4"/>
        <v>0</v>
      </c>
      <c r="S98">
        <f t="shared" si="4"/>
        <v>0</v>
      </c>
      <c r="T98">
        <f t="shared" si="4"/>
        <v>153.53639482791579</v>
      </c>
      <c r="U98">
        <f t="shared" si="4"/>
        <v>0.55761333425287829</v>
      </c>
      <c r="V98">
        <f t="shared" si="4"/>
        <v>0</v>
      </c>
      <c r="W98">
        <f t="shared" si="2"/>
        <v>1219.135130773624</v>
      </c>
    </row>
    <row r="99" spans="1:24">
      <c r="A99" s="11">
        <v>42856</v>
      </c>
      <c r="B99" s="13">
        <v>1.0433475319347916</v>
      </c>
      <c r="C99" s="13">
        <v>1.0201577128273112</v>
      </c>
      <c r="D99" s="13">
        <v>1.0634180613111346</v>
      </c>
      <c r="E99" s="13">
        <v>1.0752764678537066</v>
      </c>
      <c r="F99" s="13">
        <v>1.0439596794128516</v>
      </c>
      <c r="G99" s="13">
        <v>1.0783249235208636</v>
      </c>
      <c r="H99" s="13">
        <v>0.94985139301634469</v>
      </c>
      <c r="I99" s="13">
        <v>1.0637917852460266</v>
      </c>
      <c r="J99" s="13">
        <v>0.9624164851836865</v>
      </c>
      <c r="K99" s="13">
        <v>1.0240189787553955</v>
      </c>
      <c r="L99" s="13"/>
      <c r="M99">
        <f t="shared" si="5"/>
        <v>620.04376056156354</v>
      </c>
      <c r="N99">
        <f t="shared" si="4"/>
        <v>91.945057226848348</v>
      </c>
      <c r="O99">
        <f t="shared" si="4"/>
        <v>0</v>
      </c>
      <c r="P99">
        <f t="shared" si="4"/>
        <v>192.52099849903576</v>
      </c>
      <c r="Q99">
        <f t="shared" si="4"/>
        <v>210.44821324542414</v>
      </c>
      <c r="R99">
        <f t="shared" si="4"/>
        <v>0</v>
      </c>
      <c r="S99">
        <f t="shared" si="4"/>
        <v>0</v>
      </c>
      <c r="T99">
        <f t="shared" si="4"/>
        <v>163.33075555422732</v>
      </c>
      <c r="U99">
        <f t="shared" si="4"/>
        <v>0.53665626524321131</v>
      </c>
      <c r="V99">
        <f t="shared" si="4"/>
        <v>0</v>
      </c>
      <c r="W99">
        <f t="shared" si="2"/>
        <v>1278.8254413523423</v>
      </c>
    </row>
    <row r="100" spans="1:24">
      <c r="A100" s="11">
        <v>42887</v>
      </c>
      <c r="B100" s="13">
        <v>0.98747903127593939</v>
      </c>
      <c r="C100" s="13">
        <v>0.9869702741678279</v>
      </c>
      <c r="D100" s="13">
        <v>0.94278612052333388</v>
      </c>
      <c r="E100" s="13">
        <v>0.97323606951873221</v>
      </c>
      <c r="F100" s="13">
        <v>0.98477366424109014</v>
      </c>
      <c r="G100" s="13">
        <v>1.0150441050768382</v>
      </c>
      <c r="H100" s="13">
        <v>1.0834963058955085</v>
      </c>
      <c r="I100" s="13">
        <v>0.9335571823832377</v>
      </c>
      <c r="J100" s="13">
        <v>1.0675610652821723</v>
      </c>
      <c r="K100" s="13">
        <v>1.1047240815209105</v>
      </c>
      <c r="L100" s="13"/>
      <c r="M100">
        <f t="shared" si="5"/>
        <v>612.28021202802324</v>
      </c>
      <c r="N100">
        <f t="shared" si="4"/>
        <v>90.74703833955914</v>
      </c>
      <c r="O100">
        <f t="shared" si="4"/>
        <v>0</v>
      </c>
      <c r="P100">
        <f t="shared" si="4"/>
        <v>187.36837987902331</v>
      </c>
      <c r="Q100">
        <f t="shared" si="4"/>
        <v>207.24385809068664</v>
      </c>
      <c r="R100">
        <f t="shared" si="4"/>
        <v>0</v>
      </c>
      <c r="S100">
        <f t="shared" si="4"/>
        <v>0</v>
      </c>
      <c r="T100">
        <f t="shared" si="4"/>
        <v>152.47859995172982</v>
      </c>
      <c r="U100">
        <f t="shared" si="4"/>
        <v>0.57291333421339474</v>
      </c>
      <c r="V100">
        <f t="shared" si="4"/>
        <v>0</v>
      </c>
      <c r="W100">
        <f t="shared" si="2"/>
        <v>1250.6910016232355</v>
      </c>
    </row>
    <row r="101" spans="1:24">
      <c r="A101" s="11">
        <v>42917</v>
      </c>
      <c r="B101" s="13">
        <v>1.0523036662388061</v>
      </c>
      <c r="C101" s="13">
        <v>1.054693123458581</v>
      </c>
      <c r="D101" s="13">
        <v>1.032703734683968</v>
      </c>
      <c r="E101" s="13">
        <v>1.020433842130833</v>
      </c>
      <c r="F101" s="13">
        <v>1.0616336005719087</v>
      </c>
      <c r="G101" s="13">
        <v>1.0129276243685656</v>
      </c>
      <c r="H101" s="13">
        <v>0.97347047464356617</v>
      </c>
      <c r="I101" s="13">
        <v>1.0393114871177538</v>
      </c>
      <c r="J101" s="13">
        <v>1.0525134862541856</v>
      </c>
      <c r="K101" s="13">
        <v>1.023474881435775</v>
      </c>
      <c r="L101" s="13"/>
      <c r="M101">
        <f t="shared" si="5"/>
        <v>644.3047118825624</v>
      </c>
      <c r="N101">
        <f t="shared" si="4"/>
        <v>95.710277310965239</v>
      </c>
      <c r="O101">
        <f t="shared" si="4"/>
        <v>0</v>
      </c>
      <c r="P101">
        <f t="shared" si="4"/>
        <v>191.19703577378121</v>
      </c>
      <c r="Q101">
        <f t="shared" si="4"/>
        <v>220.01704326122936</v>
      </c>
      <c r="R101">
        <f t="shared" si="4"/>
        <v>0</v>
      </c>
      <c r="S101">
        <f t="shared" si="4"/>
        <v>0</v>
      </c>
      <c r="T101">
        <f t="shared" si="4"/>
        <v>158.47276046946538</v>
      </c>
      <c r="U101">
        <f t="shared" si="4"/>
        <v>0.6029990107144495</v>
      </c>
      <c r="V101">
        <f t="shared" si="4"/>
        <v>0</v>
      </c>
      <c r="W101">
        <f t="shared" si="2"/>
        <v>1310.304827708718</v>
      </c>
    </row>
    <row r="102" spans="1:24">
      <c r="A102" s="11">
        <v>42948</v>
      </c>
      <c r="B102" s="13">
        <v>1.0453907841476264</v>
      </c>
      <c r="C102" s="13">
        <v>1.0284731786165</v>
      </c>
      <c r="D102" s="13">
        <v>1.1026692961115927</v>
      </c>
      <c r="E102" s="13">
        <v>0.99273115471056295</v>
      </c>
      <c r="F102" s="13">
        <v>1.0397750007990159</v>
      </c>
      <c r="G102" s="13">
        <v>1.0311331831322237</v>
      </c>
      <c r="H102" s="13">
        <v>0.94679275021862719</v>
      </c>
      <c r="I102" s="13">
        <v>1.0039555005202594</v>
      </c>
      <c r="J102" s="13">
        <v>0.97014921236037477</v>
      </c>
      <c r="K102" s="13">
        <v>0.99386416335416361</v>
      </c>
      <c r="L102" s="13"/>
      <c r="M102">
        <f t="shared" si="5"/>
        <v>673.55020798492239</v>
      </c>
      <c r="N102">
        <f t="shared" si="4"/>
        <v>98.4354531322751</v>
      </c>
      <c r="O102">
        <f t="shared" si="4"/>
        <v>0</v>
      </c>
      <c r="P102">
        <f t="shared" si="4"/>
        <v>189.80725410094263</v>
      </c>
      <c r="Q102">
        <f t="shared" si="4"/>
        <v>228.76822133274186</v>
      </c>
      <c r="R102">
        <f t="shared" si="4"/>
        <v>0</v>
      </c>
      <c r="S102">
        <f t="shared" si="4"/>
        <v>0</v>
      </c>
      <c r="T102">
        <f t="shared" si="4"/>
        <v>159.09959955594931</v>
      </c>
      <c r="U102">
        <f t="shared" si="4"/>
        <v>0.58499901529870835</v>
      </c>
      <c r="V102">
        <f t="shared" si="4"/>
        <v>0</v>
      </c>
      <c r="W102">
        <f t="shared" si="2"/>
        <v>1350.2457351221301</v>
      </c>
    </row>
    <row r="103" spans="1:24">
      <c r="A103" s="11">
        <v>42979</v>
      </c>
      <c r="B103" s="13">
        <v>1.0160450367049492</v>
      </c>
      <c r="C103" s="13">
        <v>0.99625519578394517</v>
      </c>
      <c r="D103" s="13">
        <v>0.93975607317073162</v>
      </c>
      <c r="E103" s="13">
        <v>0.98036920212868051</v>
      </c>
      <c r="F103" s="13">
        <v>1.0166151569730049</v>
      </c>
      <c r="G103" s="13">
        <v>0.97943359392740148</v>
      </c>
      <c r="H103" s="13">
        <v>1.0798903857450559</v>
      </c>
      <c r="I103" s="13">
        <v>0.947549841232459</v>
      </c>
      <c r="J103" s="13">
        <v>1.0586812747252747</v>
      </c>
      <c r="K103" s="13">
        <v>1.0692341477176854</v>
      </c>
      <c r="L103" s="13"/>
      <c r="M103">
        <f t="shared" si="5"/>
        <v>684.35734579466657</v>
      </c>
      <c r="N103">
        <f t="shared" si="4"/>
        <v>98.066831632376093</v>
      </c>
      <c r="O103">
        <f t="shared" si="4"/>
        <v>0</v>
      </c>
      <c r="P103">
        <f t="shared" si="4"/>
        <v>186.08118626117684</v>
      </c>
      <c r="Q103">
        <f t="shared" si="4"/>
        <v>232.5692412406205</v>
      </c>
      <c r="R103">
        <f t="shared" si="4"/>
        <v>0</v>
      </c>
      <c r="S103">
        <f t="shared" si="4"/>
        <v>0</v>
      </c>
      <c r="T103">
        <f t="shared" si="4"/>
        <v>150.75480029938757</v>
      </c>
      <c r="U103">
        <f t="shared" si="4"/>
        <v>0.61932750322946706</v>
      </c>
      <c r="V103">
        <f t="shared" si="4"/>
        <v>0</v>
      </c>
      <c r="W103">
        <f t="shared" si="2"/>
        <v>1352.4487327314571</v>
      </c>
    </row>
    <row r="104" spans="1:24">
      <c r="A104" s="11">
        <v>43009</v>
      </c>
      <c r="B104" s="13">
        <v>0.99313543801534399</v>
      </c>
      <c r="C104" s="13">
        <v>1.1166599843377631</v>
      </c>
      <c r="D104" s="13">
        <v>1.0968076588841855</v>
      </c>
      <c r="E104" s="13">
        <v>1.149716520523919</v>
      </c>
      <c r="F104" s="13">
        <v>1.0450399571463314</v>
      </c>
      <c r="G104" s="13">
        <v>1.0652923886714751</v>
      </c>
      <c r="H104" s="13">
        <v>1.0179509875629742</v>
      </c>
      <c r="I104" s="13">
        <v>0.93633053534303534</v>
      </c>
      <c r="J104" s="13">
        <v>1.0379904935848243</v>
      </c>
      <c r="K104" s="13">
        <v>1.0104481993524388</v>
      </c>
      <c r="L104" s="13"/>
      <c r="M104">
        <f t="shared" si="5"/>
        <v>679.65953237480437</v>
      </c>
      <c r="N104">
        <f t="shared" si="4"/>
        <v>109.50730667466314</v>
      </c>
      <c r="O104">
        <f t="shared" si="4"/>
        <v>0</v>
      </c>
      <c r="P104">
        <f t="shared" si="4"/>
        <v>213.94061400316352</v>
      </c>
      <c r="Q104">
        <f t="shared" si="4"/>
        <v>243.04414989965284</v>
      </c>
      <c r="R104">
        <f t="shared" si="4"/>
        <v>0</v>
      </c>
      <c r="S104">
        <f t="shared" si="4"/>
        <v>0</v>
      </c>
      <c r="T104">
        <f t="shared" si="4"/>
        <v>141.15632286985795</v>
      </c>
      <c r="U104">
        <f t="shared" si="4"/>
        <v>0.64285606076781143</v>
      </c>
      <c r="V104">
        <f t="shared" si="4"/>
        <v>0</v>
      </c>
      <c r="W104">
        <f t="shared" si="2"/>
        <v>1387.9507818829097</v>
      </c>
    </row>
    <row r="105" spans="1:24">
      <c r="A105" s="11">
        <v>43040</v>
      </c>
      <c r="B105" s="13">
        <v>1.0355659101042847</v>
      </c>
      <c r="C105" s="13">
        <v>1.0119018754508295</v>
      </c>
      <c r="D105" s="13">
        <v>1.0166233798685933</v>
      </c>
      <c r="E105" s="13">
        <v>1.0646623841922409</v>
      </c>
      <c r="F105" s="13">
        <v>1.0237315232660977</v>
      </c>
      <c r="G105" s="13">
        <v>1.0303157203207545</v>
      </c>
      <c r="H105" s="13">
        <v>1.0058781974684396</v>
      </c>
      <c r="I105" s="13">
        <v>1.0419095765170574</v>
      </c>
      <c r="J105" s="13">
        <v>1.0322000199999999</v>
      </c>
      <c r="K105" s="13">
        <v>1.0272108843537415</v>
      </c>
      <c r="L105" s="13"/>
      <c r="M105">
        <f t="shared" si="5"/>
        <v>703.83224220476677</v>
      </c>
      <c r="N105">
        <f t="shared" si="4"/>
        <v>110.81064899966077</v>
      </c>
      <c r="O105">
        <f t="shared" si="4"/>
        <v>0</v>
      </c>
      <c r="P105">
        <f t="shared" si="4"/>
        <v>227.77452418016</v>
      </c>
      <c r="Q105">
        <f t="shared" si="4"/>
        <v>248.81195779768538</v>
      </c>
      <c r="R105">
        <f t="shared" si="4"/>
        <v>0</v>
      </c>
      <c r="S105">
        <f t="shared" si="4"/>
        <v>0</v>
      </c>
      <c r="T105">
        <f t="shared" si="4"/>
        <v>147.0721245840387</v>
      </c>
      <c r="U105">
        <f t="shared" si="4"/>
        <v>0.66355603878165614</v>
      </c>
      <c r="V105">
        <f t="shared" si="4"/>
        <v>0</v>
      </c>
      <c r="W105">
        <f t="shared" si="2"/>
        <v>1438.9650538050932</v>
      </c>
    </row>
    <row r="106" spans="1:24">
      <c r="A106" s="11">
        <v>43070</v>
      </c>
      <c r="B106" s="13">
        <v>1.0060478598340412</v>
      </c>
      <c r="C106" s="13">
        <v>1.016276619134528</v>
      </c>
      <c r="D106" s="13">
        <v>0.9847540769390013</v>
      </c>
      <c r="E106" s="13">
        <v>0.9938134185234444</v>
      </c>
      <c r="F106" s="13">
        <v>1.0127009596838425</v>
      </c>
      <c r="G106" s="13">
        <v>1.0008722102641612</v>
      </c>
      <c r="H106" s="13">
        <v>1.0743757203050164</v>
      </c>
      <c r="I106" s="13">
        <v>1.0668619587943007</v>
      </c>
      <c r="J106" s="13">
        <v>1.016663436995477</v>
      </c>
      <c r="K106" s="13">
        <v>0.98556296688741718</v>
      </c>
      <c r="L106" s="13"/>
      <c r="M106">
        <f t="shared" si="5"/>
        <v>708.0889209523001</v>
      </c>
      <c r="N106">
        <f t="shared" si="4"/>
        <v>112.61427172947812</v>
      </c>
      <c r="O106">
        <f t="shared" si="4"/>
        <v>0</v>
      </c>
      <c r="P106">
        <f t="shared" si="4"/>
        <v>226.36537852803576</v>
      </c>
      <c r="Q106">
        <f t="shared" si="4"/>
        <v>251.97210844253172</v>
      </c>
      <c r="R106">
        <f t="shared" si="4"/>
        <v>0</v>
      </c>
      <c r="S106">
        <f t="shared" si="4"/>
        <v>0</v>
      </c>
      <c r="T106">
        <f t="shared" si="4"/>
        <v>156.90565491776695</v>
      </c>
      <c r="U106">
        <f t="shared" si="4"/>
        <v>0.67461316302686258</v>
      </c>
      <c r="V106">
        <f t="shared" si="4"/>
        <v>0</v>
      </c>
      <c r="W106">
        <f t="shared" si="2"/>
        <v>1456.6209477331392</v>
      </c>
    </row>
    <row r="107" spans="1:24">
      <c r="A107" s="11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5" t="s">
        <v>0</v>
      </c>
      <c r="N107" s="15" t="s">
        <v>2</v>
      </c>
      <c r="O107" s="15" t="s">
        <v>3</v>
      </c>
      <c r="P107" s="15" t="s">
        <v>4</v>
      </c>
      <c r="Q107" s="15" t="s">
        <v>5</v>
      </c>
      <c r="R107" s="15" t="s">
        <v>6</v>
      </c>
      <c r="S107" s="15" t="s">
        <v>7</v>
      </c>
      <c r="T107" s="15" t="s">
        <v>8</v>
      </c>
      <c r="U107" s="15" t="s">
        <v>9</v>
      </c>
      <c r="V107" s="15" t="s">
        <v>10</v>
      </c>
    </row>
    <row r="108" spans="1:24">
      <c r="A108" s="11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5">
        <v>0.55569999999999997</v>
      </c>
      <c r="N108" s="15">
        <v>0.17219999999999999</v>
      </c>
      <c r="O108" s="15">
        <v>0</v>
      </c>
      <c r="P108" s="15">
        <v>8.2600000000000007E-2</v>
      </c>
      <c r="Q108" s="15">
        <v>5.5399999999999998E-2</v>
      </c>
      <c r="R108" s="15">
        <v>9.3600000000000003E-2</v>
      </c>
      <c r="S108" s="15">
        <v>0</v>
      </c>
      <c r="T108" s="15">
        <v>0</v>
      </c>
      <c r="U108" s="15">
        <v>4.0399999999999998E-2</v>
      </c>
      <c r="V108" s="15">
        <v>0</v>
      </c>
      <c r="W108">
        <f>W106</f>
        <v>1456.6209477331392</v>
      </c>
      <c r="X108" s="14" t="s">
        <v>13</v>
      </c>
    </row>
    <row r="109" spans="1:24">
      <c r="A109" s="11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5">
        <f>M108*$W$108</f>
        <v>809.44426065530547</v>
      </c>
      <c r="N109" s="15">
        <f t="shared" ref="N109:V109" si="6">N108*$W$108</f>
        <v>250.83012719964657</v>
      </c>
      <c r="O109" s="15">
        <f t="shared" si="6"/>
        <v>0</v>
      </c>
      <c r="P109" s="15">
        <f t="shared" si="6"/>
        <v>120.31689028275731</v>
      </c>
      <c r="Q109" s="15">
        <f t="shared" si="6"/>
        <v>80.696800504415904</v>
      </c>
      <c r="R109" s="15">
        <f t="shared" si="6"/>
        <v>136.33972070782184</v>
      </c>
      <c r="S109" s="15">
        <f t="shared" si="6"/>
        <v>0</v>
      </c>
      <c r="T109" s="15">
        <f t="shared" si="6"/>
        <v>0</v>
      </c>
      <c r="U109" s="15">
        <f t="shared" si="6"/>
        <v>58.847486288418821</v>
      </c>
      <c r="V109" s="15">
        <f t="shared" si="6"/>
        <v>0</v>
      </c>
      <c r="W109" s="15">
        <f>SUM(M109:V109)</f>
        <v>1456.4752856383661</v>
      </c>
    </row>
    <row r="110" spans="1:24">
      <c r="A110" s="11">
        <v>43101</v>
      </c>
      <c r="B110" s="13">
        <v>1.1052796114728403</v>
      </c>
      <c r="C110" s="13">
        <v>1.1107084508918814</v>
      </c>
      <c r="D110" s="13">
        <v>0.9893635641284303</v>
      </c>
      <c r="E110" s="13">
        <v>1.2406389773254376</v>
      </c>
      <c r="F110" s="13">
        <v>1.0895457487163414</v>
      </c>
      <c r="G110" s="13">
        <v>0.99430632100587735</v>
      </c>
      <c r="H110" s="13">
        <v>1.0842261606799459</v>
      </c>
      <c r="I110" s="13">
        <v>1.0619225983001896</v>
      </c>
      <c r="J110" s="13">
        <v>1.0777586796691694</v>
      </c>
      <c r="K110" s="13">
        <v>1.0546969329554128</v>
      </c>
      <c r="L110" s="13"/>
      <c r="M110">
        <f>M109*B110</f>
        <v>894.66223792601647</v>
      </c>
      <c r="N110">
        <f t="shared" ref="N110:V121" si="7">N109*C110</f>
        <v>278.59914201893304</v>
      </c>
      <c r="O110">
        <f t="shared" si="7"/>
        <v>0</v>
      </c>
      <c r="P110">
        <f t="shared" si="7"/>
        <v>149.2698237153769</v>
      </c>
      <c r="Q110">
        <f t="shared" si="7"/>
        <v>87.922855924597059</v>
      </c>
      <c r="R110">
        <f t="shared" si="7"/>
        <v>135.56344610396317</v>
      </c>
      <c r="S110">
        <f t="shared" si="7"/>
        <v>0</v>
      </c>
      <c r="T110">
        <f t="shared" si="7"/>
        <v>0</v>
      </c>
      <c r="U110">
        <f t="shared" si="7"/>
        <v>63.423389124055817</v>
      </c>
      <c r="V110">
        <f t="shared" si="7"/>
        <v>0</v>
      </c>
      <c r="W110">
        <f t="shared" si="2"/>
        <v>1609.4408948129424</v>
      </c>
    </row>
    <row r="111" spans="1:24">
      <c r="A111" s="11">
        <v>43132</v>
      </c>
      <c r="B111" s="13">
        <v>0.99320838675707956</v>
      </c>
      <c r="C111" s="13">
        <v>0.98694868988635542</v>
      </c>
      <c r="D111" s="13">
        <v>1.063847605033631</v>
      </c>
      <c r="E111" s="13">
        <v>1.0424290733982846</v>
      </c>
      <c r="F111" s="13">
        <v>0.98961602697538376</v>
      </c>
      <c r="G111" s="13">
        <v>0.92170156551187077</v>
      </c>
      <c r="H111" s="13">
        <v>0.88795987971966972</v>
      </c>
      <c r="I111" s="13">
        <v>0.85139900896776433</v>
      </c>
      <c r="J111" s="13">
        <v>0.9906277805592888</v>
      </c>
      <c r="K111" s="13">
        <v>0.96190105905067314</v>
      </c>
      <c r="L111" s="13"/>
      <c r="M111">
        <f t="shared" ref="M111:M121" si="8">M110*B111</f>
        <v>888.58603802297728</v>
      </c>
      <c r="N111">
        <f t="shared" si="7"/>
        <v>274.96305821904866</v>
      </c>
      <c r="O111">
        <f t="shared" si="7"/>
        <v>0</v>
      </c>
      <c r="P111">
        <f t="shared" si="7"/>
        <v>155.60320402194563</v>
      </c>
      <c r="Q111">
        <f t="shared" si="7"/>
        <v>87.009867360428828</v>
      </c>
      <c r="R111">
        <f t="shared" si="7"/>
        <v>124.94904050020698</v>
      </c>
      <c r="S111">
        <f t="shared" si="7"/>
        <v>0</v>
      </c>
      <c r="T111">
        <f t="shared" si="7"/>
        <v>0</v>
      </c>
      <c r="U111">
        <f t="shared" si="7"/>
        <v>62.82897120351155</v>
      </c>
      <c r="V111">
        <f t="shared" si="7"/>
        <v>0</v>
      </c>
      <c r="W111">
        <f t="shared" si="2"/>
        <v>1593.940179328119</v>
      </c>
    </row>
    <row r="112" spans="1:24">
      <c r="A112" s="11">
        <v>43160</v>
      </c>
      <c r="B112" s="13">
        <v>0.95882984644858793</v>
      </c>
      <c r="C112" s="13">
        <v>0.97333902015588203</v>
      </c>
      <c r="D112" s="13">
        <v>0.9419492688513198</v>
      </c>
      <c r="E112" s="13">
        <v>0.95695062863435165</v>
      </c>
      <c r="F112" s="13">
        <v>0.9729949654629092</v>
      </c>
      <c r="G112" s="13">
        <v>0.99137821759293099</v>
      </c>
      <c r="H112" s="13">
        <v>0.89727786337955828</v>
      </c>
      <c r="I112" s="13">
        <v>0.94366194265843517</v>
      </c>
      <c r="J112" s="13">
        <v>0.96322740092823989</v>
      </c>
      <c r="K112" s="13">
        <v>0.8941581903340361</v>
      </c>
      <c r="L112" s="13"/>
      <c r="M112">
        <f t="shared" si="8"/>
        <v>852.00281439393041</v>
      </c>
      <c r="N112">
        <f t="shared" si="7"/>
        <v>267.63227366599358</v>
      </c>
      <c r="O112">
        <f t="shared" si="7"/>
        <v>0</v>
      </c>
      <c r="P112">
        <f t="shared" si="7"/>
        <v>148.90458390632014</v>
      </c>
      <c r="Q112">
        <f t="shared" si="7"/>
        <v>84.660162887292756</v>
      </c>
      <c r="R112">
        <f t="shared" si="7"/>
        <v>123.87175706104213</v>
      </c>
      <c r="S112">
        <f t="shared" si="7"/>
        <v>0</v>
      </c>
      <c r="T112">
        <f t="shared" si="7"/>
        <v>0</v>
      </c>
      <c r="U112">
        <f t="shared" si="7"/>
        <v>60.518586635353657</v>
      </c>
      <c r="V112">
        <f t="shared" si="7"/>
        <v>0</v>
      </c>
      <c r="W112">
        <f t="shared" si="2"/>
        <v>1537.5901785499325</v>
      </c>
    </row>
    <row r="113" spans="1:24">
      <c r="A113" s="11">
        <v>43191</v>
      </c>
      <c r="B113" s="13">
        <v>0.94942740403631465</v>
      </c>
      <c r="C113" s="13">
        <v>1.0246521318500756</v>
      </c>
      <c r="D113" s="13">
        <v>0.9849803075455954</v>
      </c>
      <c r="E113" s="13">
        <v>1.0820747888709548</v>
      </c>
      <c r="F113" s="13">
        <v>1.0606921402601872</v>
      </c>
      <c r="G113" s="13">
        <v>1.070725135224289</v>
      </c>
      <c r="H113" s="13">
        <v>0.99141383323793186</v>
      </c>
      <c r="I113" s="13">
        <v>0.91864210820264025</v>
      </c>
      <c r="J113" s="13">
        <v>0.95663454330308639</v>
      </c>
      <c r="K113" s="13">
        <v>1.011407362962963</v>
      </c>
      <c r="L113" s="13"/>
      <c r="M113">
        <f t="shared" si="8"/>
        <v>808.91482030166333</v>
      </c>
      <c r="N113">
        <f t="shared" si="7"/>
        <v>274.22997976374319</v>
      </c>
      <c r="O113">
        <f t="shared" si="7"/>
        <v>0</v>
      </c>
      <c r="P113">
        <f t="shared" si="7"/>
        <v>161.12589619234873</v>
      </c>
      <c r="Q113">
        <f t="shared" si="7"/>
        <v>89.798369367698626</v>
      </c>
      <c r="R113">
        <f t="shared" si="7"/>
        <v>132.63260382965461</v>
      </c>
      <c r="S113">
        <f t="shared" si="7"/>
        <v>0</v>
      </c>
      <c r="T113">
        <f t="shared" si="7"/>
        <v>0</v>
      </c>
      <c r="U113">
        <f t="shared" si="7"/>
        <v>57.894170487259814</v>
      </c>
      <c r="V113">
        <f t="shared" si="7"/>
        <v>0</v>
      </c>
      <c r="W113">
        <f t="shared" si="2"/>
        <v>1524.5958399423682</v>
      </c>
    </row>
    <row r="114" spans="1:24">
      <c r="A114" s="11">
        <v>43221</v>
      </c>
      <c r="B114" s="13">
        <v>0.98036408465732561</v>
      </c>
      <c r="C114" s="13">
        <v>1.0568862186768462</v>
      </c>
      <c r="D114" s="13">
        <v>1.1307636483302346</v>
      </c>
      <c r="E114" s="13">
        <v>1.0405394172690867</v>
      </c>
      <c r="F114" s="13">
        <v>1.0302648493915081</v>
      </c>
      <c r="G114" s="13">
        <v>0.95562585456729754</v>
      </c>
      <c r="H114" s="13">
        <v>1.0390685727303419</v>
      </c>
      <c r="I114" s="13">
        <v>0.99331000297260286</v>
      </c>
      <c r="J114" s="13">
        <v>0.97132894171501249</v>
      </c>
      <c r="K114" s="13">
        <v>0.97685667102050711</v>
      </c>
      <c r="L114" s="13"/>
      <c r="M114">
        <f t="shared" si="8"/>
        <v>793.03103737078516</v>
      </c>
      <c r="N114">
        <f t="shared" si="7"/>
        <v>289.82988636033059</v>
      </c>
      <c r="O114">
        <f t="shared" si="7"/>
        <v>0</v>
      </c>
      <c r="P114">
        <f t="shared" si="7"/>
        <v>167.6578461309459</v>
      </c>
      <c r="Q114">
        <f t="shared" si="7"/>
        <v>92.516103492215038</v>
      </c>
      <c r="R114">
        <f t="shared" si="7"/>
        <v>126.74714537819951</v>
      </c>
      <c r="S114">
        <f t="shared" si="7"/>
        <v>0</v>
      </c>
      <c r="T114">
        <f t="shared" si="7"/>
        <v>0</v>
      </c>
      <c r="U114">
        <f t="shared" si="7"/>
        <v>56.234283350858583</v>
      </c>
      <c r="V114">
        <f t="shared" si="7"/>
        <v>0</v>
      </c>
      <c r="W114">
        <f t="shared" si="2"/>
        <v>1526.0163020833347</v>
      </c>
    </row>
    <row r="115" spans="1:24">
      <c r="A115" s="11">
        <v>43252</v>
      </c>
      <c r="B115" s="13">
        <v>0.93924456204870277</v>
      </c>
      <c r="C115" s="13">
        <v>0.99767305737244261</v>
      </c>
      <c r="D115" s="13">
        <v>0.99058170900801024</v>
      </c>
      <c r="E115" s="13">
        <v>1.0430651915269133</v>
      </c>
      <c r="F115" s="13">
        <v>1.0132343634238496</v>
      </c>
      <c r="G115" s="13">
        <v>0.97925133989286095</v>
      </c>
      <c r="H115" s="13">
        <v>1.0268567687773007</v>
      </c>
      <c r="I115" s="13">
        <v>1.0522771327774214</v>
      </c>
      <c r="J115" s="13">
        <v>0.94535307031019278</v>
      </c>
      <c r="K115" s="13">
        <v>1.0034487328400441</v>
      </c>
      <c r="L115" s="13"/>
      <c r="M115">
        <f t="shared" si="8"/>
        <v>744.85008938635156</v>
      </c>
      <c r="N115">
        <f t="shared" si="7"/>
        <v>289.15546884301864</v>
      </c>
      <c r="O115">
        <f t="shared" si="7"/>
        <v>0</v>
      </c>
      <c r="P115">
        <f t="shared" si="7"/>
        <v>174.87806338556484</v>
      </c>
      <c r="Q115">
        <f t="shared" si="7"/>
        <v>93.740495228389491</v>
      </c>
      <c r="R115">
        <f t="shared" si="7"/>
        <v>124.11731193919711</v>
      </c>
      <c r="S115">
        <f t="shared" si="7"/>
        <v>0</v>
      </c>
      <c r="T115">
        <f t="shared" si="7"/>
        <v>0</v>
      </c>
      <c r="U115">
        <f t="shared" si="7"/>
        <v>53.161252422427516</v>
      </c>
      <c r="V115">
        <f t="shared" si="7"/>
        <v>0</v>
      </c>
      <c r="W115">
        <f t="shared" si="2"/>
        <v>1479.9026812049494</v>
      </c>
    </row>
    <row r="116" spans="1:24">
      <c r="A116" s="11">
        <v>43282</v>
      </c>
      <c r="B116" s="13">
        <v>1.1038148249219908</v>
      </c>
      <c r="C116" s="13">
        <v>1.0757529756033568</v>
      </c>
      <c r="D116" s="13">
        <v>1.027983318027119</v>
      </c>
      <c r="E116" s="13">
        <v>1.0456760100170845</v>
      </c>
      <c r="F116" s="13">
        <v>1.0323896421077308</v>
      </c>
      <c r="G116" s="13">
        <v>1.0054246664697855</v>
      </c>
      <c r="H116" s="13">
        <v>1.0333694450463464</v>
      </c>
      <c r="I116" s="13">
        <v>1.0905211188503163</v>
      </c>
      <c r="J116" s="13">
        <v>1.0666666427566818</v>
      </c>
      <c r="K116" s="13">
        <v>1.0742677995895935</v>
      </c>
      <c r="L116" s="13"/>
      <c r="M116">
        <f t="shared" si="8"/>
        <v>822.17657100912481</v>
      </c>
      <c r="N116">
        <f t="shared" si="7"/>
        <v>311.059856019861</v>
      </c>
      <c r="O116">
        <f t="shared" si="7"/>
        <v>0</v>
      </c>
      <c r="P116">
        <f t="shared" si="7"/>
        <v>182.86579556053226</v>
      </c>
      <c r="Q116">
        <f t="shared" si="7"/>
        <v>96.776716319838471</v>
      </c>
      <c r="R116">
        <f t="shared" si="7"/>
        <v>124.79060695959357</v>
      </c>
      <c r="S116">
        <f t="shared" si="7"/>
        <v>0</v>
      </c>
      <c r="T116">
        <f t="shared" si="7"/>
        <v>0</v>
      </c>
      <c r="U116">
        <f t="shared" si="7"/>
        <v>56.705334646171274</v>
      </c>
      <c r="V116">
        <f t="shared" si="7"/>
        <v>0</v>
      </c>
      <c r="W116">
        <f t="shared" si="2"/>
        <v>1594.3748805151213</v>
      </c>
    </row>
    <row r="117" spans="1:24">
      <c r="A117" s="11">
        <v>43313</v>
      </c>
      <c r="B117" s="13">
        <v>0.9825513588000363</v>
      </c>
      <c r="C117" s="13">
        <v>1.058917796777568</v>
      </c>
      <c r="D117" s="13">
        <v>1.1962268830196807</v>
      </c>
      <c r="E117" s="13">
        <v>1.1323644762722911</v>
      </c>
      <c r="F117" s="13">
        <v>1.0742284161829598</v>
      </c>
      <c r="G117" s="13">
        <v>1.0297702374532922</v>
      </c>
      <c r="H117" s="13">
        <v>1.020771495535495</v>
      </c>
      <c r="I117" s="13">
        <v>1.0338178600843448</v>
      </c>
      <c r="J117" s="13">
        <v>0.96578324830333762</v>
      </c>
      <c r="K117" s="13">
        <v>0.99095839464401714</v>
      </c>
      <c r="L117" s="13"/>
      <c r="M117">
        <f t="shared" si="8"/>
        <v>807.83070701857014</v>
      </c>
      <c r="N117">
        <f t="shared" si="7"/>
        <v>329.38681740249876</v>
      </c>
      <c r="O117">
        <f t="shared" si="7"/>
        <v>0</v>
      </c>
      <c r="P117">
        <f t="shared" si="7"/>
        <v>207.07073081801798</v>
      </c>
      <c r="Q117">
        <f t="shared" si="7"/>
        <v>103.96029869564768</v>
      </c>
      <c r="R117">
        <f t="shared" si="7"/>
        <v>128.50565296072114</v>
      </c>
      <c r="S117">
        <f t="shared" si="7"/>
        <v>0</v>
      </c>
      <c r="T117">
        <f t="shared" si="7"/>
        <v>0</v>
      </c>
      <c r="U117">
        <f t="shared" si="7"/>
        <v>54.765062290707085</v>
      </c>
      <c r="V117">
        <f t="shared" si="7"/>
        <v>0</v>
      </c>
      <c r="W117">
        <f t="shared" si="2"/>
        <v>1631.519269186163</v>
      </c>
    </row>
    <row r="118" spans="1:24">
      <c r="A118" s="11">
        <v>43344</v>
      </c>
      <c r="B118" s="13">
        <v>1.0797415395307071</v>
      </c>
      <c r="C118" s="13">
        <v>1.0181607848631571</v>
      </c>
      <c r="D118" s="13">
        <v>0.99169705237979078</v>
      </c>
      <c r="E118" s="13">
        <v>0.99517569834055974</v>
      </c>
      <c r="F118" s="13">
        <v>1.0217849889154129</v>
      </c>
      <c r="G118" s="13">
        <v>1.0311902676740496</v>
      </c>
      <c r="H118" s="13">
        <v>0.89876882694938443</v>
      </c>
      <c r="I118" s="13">
        <v>0.95728570114702882</v>
      </c>
      <c r="J118" s="13">
        <v>0.9537169382053271</v>
      </c>
      <c r="K118" s="13">
        <v>1.0070185291133782</v>
      </c>
      <c r="L118" s="13"/>
      <c r="M118">
        <f t="shared" si="8"/>
        <v>872.24837127641047</v>
      </c>
      <c r="N118">
        <f t="shared" si="7"/>
        <v>335.36874053010553</v>
      </c>
      <c r="O118">
        <f t="shared" si="7"/>
        <v>0</v>
      </c>
      <c r="P118">
        <f t="shared" si="7"/>
        <v>206.07175914771111</v>
      </c>
      <c r="Q118">
        <f t="shared" si="7"/>
        <v>106.22507265037538</v>
      </c>
      <c r="R118">
        <f t="shared" si="7"/>
        <v>132.51377867419455</v>
      </c>
      <c r="S118">
        <f t="shared" si="7"/>
        <v>0</v>
      </c>
      <c r="T118">
        <f t="shared" si="7"/>
        <v>0</v>
      </c>
      <c r="U118">
        <f t="shared" si="7"/>
        <v>52.230367528517178</v>
      </c>
      <c r="V118">
        <f t="shared" si="7"/>
        <v>0</v>
      </c>
      <c r="W118">
        <f t="shared" si="2"/>
        <v>1704.6580898073144</v>
      </c>
    </row>
    <row r="119" spans="1:24">
      <c r="A119" s="11">
        <v>43374</v>
      </c>
      <c r="B119" s="13">
        <v>0.84937568980339118</v>
      </c>
      <c r="C119" s="13">
        <v>0.93389870768823879</v>
      </c>
      <c r="D119" s="13">
        <v>0.96952244228718987</v>
      </c>
      <c r="E119" s="13">
        <v>0.79780824168131326</v>
      </c>
      <c r="F119" s="13">
        <v>0.91844899509491618</v>
      </c>
      <c r="G119" s="13">
        <v>1.0574451635012023</v>
      </c>
      <c r="H119" s="13">
        <v>1.0127473171090693</v>
      </c>
      <c r="I119" s="13">
        <v>1.0770968370516805</v>
      </c>
      <c r="J119" s="13">
        <v>0.98045952329826058</v>
      </c>
      <c r="K119" s="13">
        <v>0.91246167863009975</v>
      </c>
      <c r="L119" s="13"/>
      <c r="M119">
        <f t="shared" si="8"/>
        <v>740.86656203278562</v>
      </c>
      <c r="N119">
        <f t="shared" si="7"/>
        <v>313.20043338009782</v>
      </c>
      <c r="O119">
        <f t="shared" si="7"/>
        <v>0</v>
      </c>
      <c r="P119">
        <f t="shared" si="7"/>
        <v>164.40574782581047</v>
      </c>
      <c r="Q119">
        <f t="shared" si="7"/>
        <v>97.562311229621727</v>
      </c>
      <c r="R119">
        <f t="shared" si="7"/>
        <v>140.12605435629581</v>
      </c>
      <c r="S119">
        <f t="shared" si="7"/>
        <v>0</v>
      </c>
      <c r="T119">
        <f t="shared" si="7"/>
        <v>0</v>
      </c>
      <c r="U119">
        <f t="shared" si="7"/>
        <v>51.209761248702904</v>
      </c>
      <c r="V119">
        <f t="shared" si="7"/>
        <v>0</v>
      </c>
      <c r="W119">
        <f t="shared" si="2"/>
        <v>1507.3708700733143</v>
      </c>
    </row>
    <row r="120" spans="1:24">
      <c r="A120" s="11">
        <v>43405</v>
      </c>
      <c r="B120" s="13">
        <v>1.0223923323656492</v>
      </c>
      <c r="C120" s="13">
        <v>1.0381986806141501</v>
      </c>
      <c r="D120" s="13">
        <v>0.81595540528191535</v>
      </c>
      <c r="E120" s="13">
        <v>1.0576717564097255</v>
      </c>
      <c r="F120" s="13">
        <v>1.0280014568878582</v>
      </c>
      <c r="G120" s="13">
        <v>1.0656303074832214</v>
      </c>
      <c r="H120" s="13">
        <v>1.0197256997933497</v>
      </c>
      <c r="I120" s="13">
        <v>1.0228106718094041</v>
      </c>
      <c r="J120" s="13">
        <v>0.97218569864213766</v>
      </c>
      <c r="K120" s="13">
        <v>0.98976477222372106</v>
      </c>
      <c r="L120" s="13"/>
      <c r="M120">
        <f t="shared" si="8"/>
        <v>757.45629232841964</v>
      </c>
      <c r="N120">
        <f t="shared" si="7"/>
        <v>325.1642767029976</v>
      </c>
      <c r="O120">
        <f t="shared" si="7"/>
        <v>0</v>
      </c>
      <c r="P120">
        <f t="shared" si="7"/>
        <v>173.88731606677936</v>
      </c>
      <c r="Q120">
        <f t="shared" si="7"/>
        <v>100.29419808139778</v>
      </c>
      <c r="R120">
        <f t="shared" si="7"/>
        <v>149.32257039011009</v>
      </c>
      <c r="S120">
        <f t="shared" si="7"/>
        <v>0</v>
      </c>
      <c r="T120">
        <f t="shared" si="7"/>
        <v>0</v>
      </c>
      <c r="U120">
        <f t="shared" si="7"/>
        <v>49.785397516867299</v>
      </c>
      <c r="V120">
        <f t="shared" si="7"/>
        <v>0</v>
      </c>
      <c r="W120">
        <f t="shared" si="2"/>
        <v>1555.9100510865719</v>
      </c>
    </row>
    <row r="121" spans="1:24">
      <c r="A121" s="11">
        <v>43435</v>
      </c>
      <c r="B121" s="13">
        <v>0.87155078421214749</v>
      </c>
      <c r="C121" s="13">
        <v>0.91595275422448141</v>
      </c>
      <c r="D121" s="13">
        <v>0.88330162392205169</v>
      </c>
      <c r="E121" s="13">
        <v>0.88865030013135127</v>
      </c>
      <c r="F121" s="13">
        <v>0.93105635087577121</v>
      </c>
      <c r="G121" s="13">
        <v>0.9419660055690946</v>
      </c>
      <c r="H121" s="13">
        <v>0.84893151895599706</v>
      </c>
      <c r="I121" s="13">
        <v>0.87285313370177553</v>
      </c>
      <c r="J121" s="13">
        <v>0.89321925868932772</v>
      </c>
      <c r="K121" s="13">
        <v>0.80351906461615885</v>
      </c>
      <c r="L121" s="13"/>
      <c r="M121">
        <f t="shared" si="8"/>
        <v>660.1616255852598</v>
      </c>
      <c r="N121">
        <f t="shared" si="7"/>
        <v>297.83511482152204</v>
      </c>
      <c r="O121">
        <f t="shared" si="7"/>
        <v>0</v>
      </c>
      <c r="P121">
        <f t="shared" si="7"/>
        <v>154.52501561177863</v>
      </c>
      <c r="Q121">
        <f t="shared" si="7"/>
        <v>93.379550079677998</v>
      </c>
      <c r="R121">
        <f t="shared" si="7"/>
        <v>140.65678517168195</v>
      </c>
      <c r="S121">
        <f t="shared" si="7"/>
        <v>0</v>
      </c>
      <c r="T121">
        <f t="shared" si="7"/>
        <v>0</v>
      </c>
      <c r="U121">
        <f t="shared" si="7"/>
        <v>44.469275863569706</v>
      </c>
      <c r="V121">
        <f t="shared" si="7"/>
        <v>0</v>
      </c>
      <c r="W121">
        <f t="shared" si="2"/>
        <v>1391.0273671334901</v>
      </c>
    </row>
    <row r="122" spans="1:24">
      <c r="A122" s="11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5" t="s">
        <v>0</v>
      </c>
      <c r="N122" s="15" t="s">
        <v>2</v>
      </c>
      <c r="O122" s="15" t="s">
        <v>3</v>
      </c>
      <c r="P122" s="15" t="s">
        <v>4</v>
      </c>
      <c r="Q122" s="15" t="s">
        <v>5</v>
      </c>
      <c r="R122" s="15" t="s">
        <v>6</v>
      </c>
      <c r="S122" s="15" t="s">
        <v>7</v>
      </c>
      <c r="T122" s="15" t="s">
        <v>8</v>
      </c>
      <c r="U122" s="15" t="s">
        <v>9</v>
      </c>
      <c r="V122" s="15" t="s">
        <v>10</v>
      </c>
    </row>
    <row r="123" spans="1:24">
      <c r="A123" s="11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5">
        <v>0.12670000000000001</v>
      </c>
      <c r="N123" s="15">
        <v>0.17580000000000001</v>
      </c>
      <c r="O123" s="15">
        <v>3.9800000000000002E-2</v>
      </c>
      <c r="P123" s="15">
        <v>0.1027</v>
      </c>
      <c r="Q123" s="15">
        <v>0.22869999999999999</v>
      </c>
      <c r="R123" s="15">
        <v>0.32629999999999998</v>
      </c>
      <c r="S123" s="15">
        <v>0</v>
      </c>
      <c r="T123" s="15">
        <v>0</v>
      </c>
      <c r="U123" s="15">
        <v>0</v>
      </c>
      <c r="V123" s="15">
        <v>0</v>
      </c>
      <c r="W123">
        <f>W121</f>
        <v>1391.0273671334901</v>
      </c>
      <c r="X123" s="14" t="s">
        <v>14</v>
      </c>
    </row>
    <row r="124" spans="1:24">
      <c r="A124" s="11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5">
        <f>M123*$W$123</f>
        <v>176.24316741581322</v>
      </c>
      <c r="N124" s="15">
        <f t="shared" ref="N124:V124" si="9">N123*$W$123</f>
        <v>244.54261114206759</v>
      </c>
      <c r="O124" s="15">
        <f t="shared" si="9"/>
        <v>55.362889211912908</v>
      </c>
      <c r="P124" s="15">
        <f t="shared" si="9"/>
        <v>142.85851060460942</v>
      </c>
      <c r="Q124" s="15">
        <f t="shared" si="9"/>
        <v>318.12795886342917</v>
      </c>
      <c r="R124" s="15">
        <f t="shared" si="9"/>
        <v>453.89222989565781</v>
      </c>
      <c r="S124" s="15">
        <f t="shared" si="9"/>
        <v>0</v>
      </c>
      <c r="T124" s="15">
        <f t="shared" si="9"/>
        <v>0</v>
      </c>
      <c r="U124" s="15">
        <f t="shared" si="9"/>
        <v>0</v>
      </c>
      <c r="V124" s="15">
        <f t="shared" si="9"/>
        <v>0</v>
      </c>
      <c r="W124" s="15">
        <f>SUM(M124:V124)</f>
        <v>1391.0273671334901</v>
      </c>
    </row>
    <row r="125" spans="1:24">
      <c r="A125" s="11">
        <v>43466</v>
      </c>
      <c r="B125" s="13">
        <v>1.1063626887620333</v>
      </c>
      <c r="C125" s="13">
        <v>1.0281579206458602</v>
      </c>
      <c r="D125" s="13">
        <v>1.0551540495713438</v>
      </c>
      <c r="E125" s="13">
        <v>1.1443170977722421</v>
      </c>
      <c r="F125" s="13">
        <v>1.0232680987832636</v>
      </c>
      <c r="G125" s="13">
        <v>1.0068141687914671</v>
      </c>
      <c r="H125" s="13">
        <v>1.0614148844872011</v>
      </c>
      <c r="I125" s="13">
        <v>1.0740088421147971</v>
      </c>
      <c r="J125" s="13">
        <v>1.0668347255064452</v>
      </c>
      <c r="K125" s="13">
        <v>1.2381866646525803</v>
      </c>
      <c r="L125" s="13"/>
      <c r="M125">
        <f>M124*B125</f>
        <v>194.98886457809627</v>
      </c>
      <c r="N125">
        <f t="shared" ref="N125:V136" si="10">N124*C125</f>
        <v>251.42842258113737</v>
      </c>
      <c r="O125">
        <f t="shared" si="10"/>
        <v>58.416376747919571</v>
      </c>
      <c r="P125">
        <f t="shared" si="10"/>
        <v>163.47543624713171</v>
      </c>
      <c r="Q125">
        <f t="shared" si="10"/>
        <v>325.53019163598145</v>
      </c>
      <c r="R125">
        <f t="shared" si="10"/>
        <v>456.98512816330219</v>
      </c>
      <c r="S125">
        <f t="shared" si="10"/>
        <v>0</v>
      </c>
      <c r="T125">
        <f t="shared" si="10"/>
        <v>0</v>
      </c>
      <c r="U125">
        <f t="shared" si="10"/>
        <v>0</v>
      </c>
      <c r="V125">
        <f t="shared" si="10"/>
        <v>0</v>
      </c>
      <c r="W125">
        <f t="shared" si="2"/>
        <v>1450.8244199535684</v>
      </c>
    </row>
    <row r="126" spans="1:24">
      <c r="A126" s="11">
        <v>43497</v>
      </c>
      <c r="B126" s="13">
        <v>1.0680727738750198</v>
      </c>
      <c r="C126" s="13">
        <v>1.0727760126400459</v>
      </c>
      <c r="D126" s="13">
        <v>1.0403147550993812</v>
      </c>
      <c r="E126" s="13">
        <v>0.95409401180995246</v>
      </c>
      <c r="F126" s="13">
        <v>1.0971039218244545</v>
      </c>
      <c r="G126" s="13">
        <v>1.028302925541464</v>
      </c>
      <c r="H126" s="13">
        <v>1.0200367818442038</v>
      </c>
      <c r="I126" s="13">
        <v>1.0574240634399781</v>
      </c>
      <c r="J126" s="13">
        <v>0.99243501164148962</v>
      </c>
      <c r="K126" s="13">
        <v>0.99255353696173654</v>
      </c>
      <c r="L126" s="13"/>
      <c r="M126">
        <f t="shared" ref="M126:M136" si="11">M125*B126</f>
        <v>208.26229746466785</v>
      </c>
      <c r="N126">
        <f t="shared" si="10"/>
        <v>269.72638064096901</v>
      </c>
      <c r="O126">
        <f t="shared" si="10"/>
        <v>60.771418670305138</v>
      </c>
      <c r="P126">
        <f t="shared" si="10"/>
        <v>155.97093480140802</v>
      </c>
      <c r="Q126">
        <f t="shared" si="10"/>
        <v>357.14044991610149</v>
      </c>
      <c r="R126">
        <f t="shared" si="10"/>
        <v>469.91914421926452</v>
      </c>
      <c r="S126">
        <f t="shared" si="10"/>
        <v>0</v>
      </c>
      <c r="T126">
        <f t="shared" si="10"/>
        <v>0</v>
      </c>
      <c r="U126">
        <f t="shared" si="10"/>
        <v>0</v>
      </c>
      <c r="V126">
        <f t="shared" si="10"/>
        <v>0</v>
      </c>
      <c r="W126">
        <f t="shared" si="2"/>
        <v>1521.7906257127161</v>
      </c>
    </row>
    <row r="127" spans="1:24">
      <c r="A127" s="11">
        <v>43525</v>
      </c>
      <c r="B127" s="13">
        <v>0.97010439261685932</v>
      </c>
      <c r="C127" s="13">
        <v>1.0527537539297844</v>
      </c>
      <c r="D127" s="13">
        <v>1.0970257278440996</v>
      </c>
      <c r="E127" s="13">
        <v>1.0859356996037919</v>
      </c>
      <c r="F127" s="13">
        <v>1.0544829008399574</v>
      </c>
      <c r="G127" s="13">
        <v>1.0329634363133906</v>
      </c>
      <c r="H127" s="13">
        <v>0.96853078710224061</v>
      </c>
      <c r="I127" s="13">
        <v>1.0338764434381402</v>
      </c>
      <c r="J127" s="13">
        <v>1.0052406145783708</v>
      </c>
      <c r="K127" s="13">
        <v>0.97249141919349802</v>
      </c>
      <c r="L127" s="13"/>
      <c r="M127">
        <f t="shared" si="11"/>
        <v>202.03616958695329</v>
      </c>
      <c r="N127">
        <f t="shared" si="10"/>
        <v>283.95545975367406</v>
      </c>
      <c r="O127">
        <f t="shared" si="10"/>
        <v>66.66780979891</v>
      </c>
      <c r="P127">
        <f t="shared" si="10"/>
        <v>169.37440620142442</v>
      </c>
      <c r="Q127">
        <f t="shared" si="10"/>
        <v>376.59849763481822</v>
      </c>
      <c r="R127">
        <f t="shared" si="10"/>
        <v>485.40929400217925</v>
      </c>
      <c r="S127">
        <f t="shared" si="10"/>
        <v>0</v>
      </c>
      <c r="T127">
        <f t="shared" si="10"/>
        <v>0</v>
      </c>
      <c r="U127">
        <f t="shared" si="10"/>
        <v>0</v>
      </c>
      <c r="V127">
        <f t="shared" si="10"/>
        <v>0</v>
      </c>
      <c r="W127">
        <f t="shared" si="2"/>
        <v>1584.0416369779591</v>
      </c>
    </row>
    <row r="128" spans="1:24">
      <c r="A128" s="11">
        <v>43556</v>
      </c>
      <c r="B128" s="13">
        <v>1.1105076711019766</v>
      </c>
      <c r="C128" s="13">
        <v>1.1073427487308334</v>
      </c>
      <c r="D128" s="13">
        <v>1.0564359264319225</v>
      </c>
      <c r="E128" s="13">
        <v>1.0818587467495999</v>
      </c>
      <c r="F128" s="13">
        <v>1.0527562001055613</v>
      </c>
      <c r="G128" s="13">
        <v>1.0403897485115245</v>
      </c>
      <c r="H128" s="13">
        <v>1.0018625827814569</v>
      </c>
      <c r="I128" s="13">
        <v>1.0887943721860931</v>
      </c>
      <c r="J128" s="13">
        <v>1.1433649018159975</v>
      </c>
      <c r="K128" s="13">
        <v>1.1362905153280212</v>
      </c>
      <c r="L128" s="13"/>
      <c r="M128">
        <f t="shared" si="11"/>
        <v>224.36271616637148</v>
      </c>
      <c r="N128">
        <f t="shared" si="10"/>
        <v>314.43601932076098</v>
      </c>
      <c r="O128">
        <f t="shared" si="10"/>
        <v>70.430269408098681</v>
      </c>
      <c r="P128">
        <f t="shared" si="10"/>
        <v>183.2391828245307</v>
      </c>
      <c r="Q128">
        <f t="shared" si="10"/>
        <v>396.46640333549442</v>
      </c>
      <c r="R128">
        <f t="shared" si="10"/>
        <v>505.01485331208397</v>
      </c>
      <c r="S128">
        <f t="shared" si="10"/>
        <v>0</v>
      </c>
      <c r="T128">
        <f t="shared" si="10"/>
        <v>0</v>
      </c>
      <c r="U128">
        <f t="shared" si="10"/>
        <v>0</v>
      </c>
      <c r="V128">
        <f t="shared" si="10"/>
        <v>0</v>
      </c>
      <c r="W128">
        <f t="shared" si="2"/>
        <v>1693.94944436734</v>
      </c>
    </row>
    <row r="129" spans="1:25">
      <c r="A129" s="11">
        <v>43586</v>
      </c>
      <c r="B129" s="13">
        <v>1.0156302229118077</v>
      </c>
      <c r="C129" s="13">
        <v>0.94701373903459085</v>
      </c>
      <c r="D129" s="13">
        <v>0.87242740818258846</v>
      </c>
      <c r="E129" s="13">
        <v>0.92138680818831076</v>
      </c>
      <c r="F129" s="13">
        <v>0.98114704657318819</v>
      </c>
      <c r="G129" s="13">
        <v>1.0035430327235855</v>
      </c>
      <c r="H129" s="13">
        <v>0.91654614749018803</v>
      </c>
      <c r="I129" s="13">
        <v>0.94187918543255655</v>
      </c>
      <c r="J129" s="13">
        <v>0.84331604145077721</v>
      </c>
      <c r="K129" s="13">
        <v>0.87906654366618997</v>
      </c>
      <c r="L129" s="13"/>
      <c r="M129">
        <f t="shared" si="11"/>
        <v>227.86955543315051</v>
      </c>
      <c r="N129">
        <f t="shared" si="10"/>
        <v>297.77523034410672</v>
      </c>
      <c r="O129">
        <f t="shared" si="10"/>
        <v>61.445297397308984</v>
      </c>
      <c r="P129">
        <f t="shared" si="10"/>
        <v>168.83416579772867</v>
      </c>
      <c r="Q129">
        <f t="shared" si="10"/>
        <v>388.99184069811474</v>
      </c>
      <c r="R129">
        <f t="shared" si="10"/>
        <v>506.80413746326542</v>
      </c>
      <c r="S129">
        <f t="shared" si="10"/>
        <v>0</v>
      </c>
      <c r="T129">
        <f t="shared" si="10"/>
        <v>0</v>
      </c>
      <c r="U129">
        <f t="shared" si="10"/>
        <v>0</v>
      </c>
      <c r="V129">
        <f t="shared" si="10"/>
        <v>0</v>
      </c>
      <c r="W129">
        <f t="shared" si="2"/>
        <v>1651.7202271336751</v>
      </c>
    </row>
    <row r="130" spans="1:25">
      <c r="A130" s="11">
        <v>43617</v>
      </c>
      <c r="B130" s="13">
        <v>1.0738465154350487</v>
      </c>
      <c r="C130" s="13">
        <v>1.0831177797542042</v>
      </c>
      <c r="D130" s="13">
        <v>1.1305191692228631</v>
      </c>
      <c r="E130" s="13">
        <v>1.0667917419190964</v>
      </c>
      <c r="F130" s="13">
        <v>1.0757453718992702</v>
      </c>
      <c r="G130" s="13">
        <v>1.0473596601127824</v>
      </c>
      <c r="H130" s="13">
        <v>1.0664863886970113</v>
      </c>
      <c r="I130" s="13">
        <v>1.0312194878048779</v>
      </c>
      <c r="J130" s="13">
        <v>1.0766773673304832</v>
      </c>
      <c r="K130" s="13">
        <v>1.1267899717847154</v>
      </c>
      <c r="L130" s="13"/>
      <c r="M130">
        <f t="shared" si="11"/>
        <v>244.69692807562234</v>
      </c>
      <c r="N130">
        <f t="shared" si="10"/>
        <v>322.5256463561056</v>
      </c>
      <c r="O130">
        <f t="shared" si="10"/>
        <v>69.465086566257511</v>
      </c>
      <c r="P130">
        <f t="shared" si="10"/>
        <v>180.11089382681649</v>
      </c>
      <c r="Q130">
        <f t="shared" si="10"/>
        <v>418.45617233757514</v>
      </c>
      <c r="R130">
        <f t="shared" si="10"/>
        <v>530.80620915727752</v>
      </c>
      <c r="S130">
        <f t="shared" si="10"/>
        <v>0</v>
      </c>
      <c r="T130">
        <f t="shared" si="10"/>
        <v>0</v>
      </c>
      <c r="U130">
        <f t="shared" si="10"/>
        <v>0</v>
      </c>
      <c r="V130">
        <f t="shared" si="10"/>
        <v>0</v>
      </c>
      <c r="W130">
        <f t="shared" si="2"/>
        <v>1766.0609363196545</v>
      </c>
    </row>
    <row r="131" spans="1:25">
      <c r="A131" s="11">
        <v>43647</v>
      </c>
      <c r="B131" s="13">
        <v>0.99623151244406771</v>
      </c>
      <c r="C131" s="13">
        <v>1.0172439301231151</v>
      </c>
      <c r="D131" s="13">
        <v>1.0763944624090542</v>
      </c>
      <c r="E131" s="13">
        <v>0.98582082077847877</v>
      </c>
      <c r="F131" s="13">
        <v>1.0256410079117082</v>
      </c>
      <c r="G131" s="13">
        <v>1.0147356108112182</v>
      </c>
      <c r="H131" s="13">
        <v>1.0230346576500422</v>
      </c>
      <c r="I131" s="13">
        <v>1.0210501187570984</v>
      </c>
      <c r="J131" s="13">
        <v>1.0171193787464192</v>
      </c>
      <c r="K131" s="13">
        <v>1.0161360133676425</v>
      </c>
      <c r="L131" s="13"/>
      <c r="M131">
        <f t="shared" si="11"/>
        <v>243.77479074719449</v>
      </c>
      <c r="N131">
        <f t="shared" si="10"/>
        <v>328.08725606478282</v>
      </c>
      <c r="O131">
        <f t="shared" si="10"/>
        <v>74.771834510685167</v>
      </c>
      <c r="P131">
        <f t="shared" si="10"/>
        <v>177.55706918349767</v>
      </c>
      <c r="Q131">
        <f t="shared" si="10"/>
        <v>429.18581036318602</v>
      </c>
      <c r="R131">
        <f t="shared" si="10"/>
        <v>538.62796287159722</v>
      </c>
      <c r="S131">
        <f t="shared" si="10"/>
        <v>0</v>
      </c>
      <c r="T131">
        <f t="shared" si="10"/>
        <v>0</v>
      </c>
      <c r="U131">
        <f t="shared" si="10"/>
        <v>0</v>
      </c>
      <c r="V131">
        <f t="shared" si="10"/>
        <v>0</v>
      </c>
      <c r="W131">
        <f t="shared" si="2"/>
        <v>1792.0047237409433</v>
      </c>
    </row>
    <row r="132" spans="1:25">
      <c r="A132" s="11">
        <v>43678</v>
      </c>
      <c r="B132" s="13">
        <v>1.0605792064844419</v>
      </c>
      <c r="C132" s="13">
        <v>1.0116679896773175</v>
      </c>
      <c r="D132" s="13">
        <v>0.97981605256537929</v>
      </c>
      <c r="E132" s="13">
        <v>0.95152617720972499</v>
      </c>
      <c r="F132" s="13">
        <v>1.0158427359550561</v>
      </c>
      <c r="G132" s="13">
        <v>1.034405846457831</v>
      </c>
      <c r="H132" s="13">
        <v>0.96199132410658961</v>
      </c>
      <c r="I132" s="13">
        <v>1.0252490166897854</v>
      </c>
      <c r="J132" s="13">
        <v>0.93110415325170204</v>
      </c>
      <c r="K132" s="13">
        <v>0.90430008969645359</v>
      </c>
      <c r="L132" s="13"/>
      <c r="M132">
        <f t="shared" si="11"/>
        <v>258.54247413157043</v>
      </c>
      <c r="N132">
        <f t="shared" si="10"/>
        <v>331.91537478180612</v>
      </c>
      <c r="O132">
        <f t="shared" si="10"/>
        <v>73.262643733331345</v>
      </c>
      <c r="P132">
        <f t="shared" si="10"/>
        <v>168.95019927673621</v>
      </c>
      <c r="Q132">
        <f t="shared" si="10"/>
        <v>435.98528783242676</v>
      </c>
      <c r="R132">
        <f t="shared" si="10"/>
        <v>557.15991386005169</v>
      </c>
      <c r="S132">
        <f t="shared" si="10"/>
        <v>0</v>
      </c>
      <c r="T132">
        <f t="shared" si="10"/>
        <v>0</v>
      </c>
      <c r="U132">
        <f t="shared" si="10"/>
        <v>0</v>
      </c>
      <c r="V132">
        <f t="shared" si="10"/>
        <v>0</v>
      </c>
      <c r="W132">
        <f t="shared" si="2"/>
        <v>1825.8158936159225</v>
      </c>
    </row>
    <row r="133" spans="1:25">
      <c r="A133" s="11">
        <v>43709</v>
      </c>
      <c r="B133" s="13">
        <v>1.0154903887749755</v>
      </c>
      <c r="C133" s="13">
        <v>1.0084868561693974</v>
      </c>
      <c r="D133" s="13">
        <v>1.0729615584370689</v>
      </c>
      <c r="E133" s="13">
        <v>0.97726725903165879</v>
      </c>
      <c r="F133" s="13">
        <v>0.95127744907121925</v>
      </c>
      <c r="G133" s="13">
        <v>0.98504384096415176</v>
      </c>
      <c r="H133" s="13">
        <v>1.0831006871376423</v>
      </c>
      <c r="I133" s="13">
        <v>1.0185269777915489</v>
      </c>
      <c r="J133" s="13">
        <v>1.0284404903137869</v>
      </c>
      <c r="K133" s="13">
        <v>1.0735043379488527</v>
      </c>
      <c r="L133" s="13"/>
      <c r="M133">
        <f t="shared" si="11"/>
        <v>262.54739757071252</v>
      </c>
      <c r="N133">
        <f t="shared" si="10"/>
        <v>334.73229282799093</v>
      </c>
      <c r="O133">
        <f t="shared" si="10"/>
        <v>78.608000395334955</v>
      </c>
      <c r="P133">
        <f t="shared" si="10"/>
        <v>165.10949816002855</v>
      </c>
      <c r="Q133">
        <f t="shared" si="10"/>
        <v>414.74297244181224</v>
      </c>
      <c r="R133">
        <f t="shared" si="10"/>
        <v>548.82694157996127</v>
      </c>
      <c r="S133">
        <f t="shared" si="10"/>
        <v>0</v>
      </c>
      <c r="T133">
        <f t="shared" si="10"/>
        <v>0</v>
      </c>
      <c r="U133">
        <f t="shared" si="10"/>
        <v>0</v>
      </c>
      <c r="V133">
        <f t="shared" si="10"/>
        <v>0</v>
      </c>
      <c r="W133">
        <f t="shared" si="2"/>
        <v>1804.5671029758405</v>
      </c>
    </row>
    <row r="134" spans="1:25">
      <c r="A134" s="11">
        <v>43739</v>
      </c>
      <c r="B134" s="13">
        <v>0.96569757199250161</v>
      </c>
      <c r="C134" s="13">
        <v>1.0312162557089566</v>
      </c>
      <c r="D134" s="13">
        <v>1.1106844488101084</v>
      </c>
      <c r="E134" s="13">
        <v>1.0234746957278962</v>
      </c>
      <c r="F134" s="13">
        <v>1.0398233021284606</v>
      </c>
      <c r="G134" s="13">
        <v>0.91611937304813185</v>
      </c>
      <c r="H134" s="13">
        <v>1.0235924271132519</v>
      </c>
      <c r="I134" s="13">
        <v>0.99423243148924434</v>
      </c>
      <c r="J134" s="13">
        <v>1.0792125886671005</v>
      </c>
      <c r="K134" s="13">
        <v>1.0402431806530636</v>
      </c>
      <c r="L134" s="13"/>
      <c r="M134">
        <f t="shared" si="11"/>
        <v>253.5413843669871</v>
      </c>
      <c r="N134">
        <f t="shared" si="10"/>
        <v>345.18138167495482</v>
      </c>
      <c r="O134">
        <f t="shared" si="10"/>
        <v>87.30868359115739</v>
      </c>
      <c r="P134">
        <f t="shared" si="10"/>
        <v>168.98539339112085</v>
      </c>
      <c r="Q134">
        <f t="shared" si="10"/>
        <v>431.25940713901838</v>
      </c>
      <c r="R134">
        <f t="shared" si="10"/>
        <v>502.79099363215778</v>
      </c>
      <c r="S134">
        <f t="shared" si="10"/>
        <v>0</v>
      </c>
      <c r="T134">
        <f t="shared" si="10"/>
        <v>0</v>
      </c>
      <c r="U134">
        <f t="shared" si="10"/>
        <v>0</v>
      </c>
      <c r="V134">
        <f t="shared" si="10"/>
        <v>0</v>
      </c>
      <c r="W134">
        <f t="shared" si="2"/>
        <v>1789.0672437953963</v>
      </c>
    </row>
    <row r="135" spans="1:25">
      <c r="A135" s="11">
        <v>43770</v>
      </c>
      <c r="B135" s="13">
        <v>1.0380960132384838</v>
      </c>
      <c r="C135" s="13">
        <v>1.0558695004488214</v>
      </c>
      <c r="D135" s="13">
        <v>1.0743286874791556</v>
      </c>
      <c r="E135" s="13">
        <v>1.0135873042675583</v>
      </c>
      <c r="F135" s="13">
        <v>1.0315889185307563</v>
      </c>
      <c r="G135" s="13">
        <v>0.98871377206985933</v>
      </c>
      <c r="H135" s="13">
        <v>1.0548130533640703</v>
      </c>
      <c r="I135" s="13">
        <v>0.98505136099955382</v>
      </c>
      <c r="J135" s="13">
        <v>1.0744842795762057</v>
      </c>
      <c r="K135" s="13">
        <v>1.045366016624464</v>
      </c>
      <c r="L135" s="13"/>
      <c r="M135">
        <f t="shared" si="11"/>
        <v>263.20030030233534</v>
      </c>
      <c r="N135">
        <f t="shared" si="10"/>
        <v>364.46649303336852</v>
      </c>
      <c r="O135">
        <f t="shared" si="10"/>
        <v>93.798223448021005</v>
      </c>
      <c r="P135">
        <f t="shared" si="10"/>
        <v>171.28144934789904</v>
      </c>
      <c r="Q135">
        <f t="shared" si="10"/>
        <v>444.8824254167551</v>
      </c>
      <c r="R135">
        <f t="shared" si="10"/>
        <v>497.11637987680336</v>
      </c>
      <c r="S135">
        <f t="shared" si="10"/>
        <v>0</v>
      </c>
      <c r="T135">
        <f t="shared" si="10"/>
        <v>0</v>
      </c>
      <c r="U135">
        <f t="shared" si="10"/>
        <v>0</v>
      </c>
      <c r="V135">
        <f t="shared" si="10"/>
        <v>0</v>
      </c>
      <c r="W135">
        <f t="shared" si="2"/>
        <v>1834.7452714251824</v>
      </c>
    </row>
    <row r="136" spans="1:25" ht="14.65" thickBot="1">
      <c r="A136" s="12">
        <v>43800</v>
      </c>
      <c r="B136" s="13">
        <v>0.99578039024059639</v>
      </c>
      <c r="C136" s="13">
        <v>1.0417491860962746</v>
      </c>
      <c r="D136" s="13">
        <v>1.098783880261927</v>
      </c>
      <c r="E136" s="13">
        <v>1.0261216900697279</v>
      </c>
      <c r="F136" s="13">
        <v>1.0183729829920596</v>
      </c>
      <c r="G136" s="13">
        <v>1.0160942259583345</v>
      </c>
      <c r="H136" s="13">
        <v>0.98788101336542433</v>
      </c>
      <c r="I136" s="13">
        <v>1.0185730229411996</v>
      </c>
      <c r="J136" s="13">
        <v>1.0331446847210994</v>
      </c>
      <c r="K136" s="13">
        <v>1.0634983467718979</v>
      </c>
      <c r="L136" s="13"/>
      <c r="M136">
        <f t="shared" si="11"/>
        <v>262.08969774650166</v>
      </c>
      <c r="N136">
        <f t="shared" si="10"/>
        <v>379.68267247687521</v>
      </c>
      <c r="O136">
        <f t="shared" si="10"/>
        <v>103.06397592189178</v>
      </c>
      <c r="P136">
        <f t="shared" si="10"/>
        <v>175.75561028245866</v>
      </c>
      <c r="Q136">
        <f t="shared" si="10"/>
        <v>453.05624265240334</v>
      </c>
      <c r="R136">
        <f t="shared" si="10"/>
        <v>505.11708322212991</v>
      </c>
      <c r="S136">
        <f t="shared" si="10"/>
        <v>0</v>
      </c>
      <c r="T136">
        <f t="shared" si="10"/>
        <v>0</v>
      </c>
      <c r="U136">
        <f t="shared" si="10"/>
        <v>0</v>
      </c>
      <c r="V136">
        <f t="shared" si="10"/>
        <v>0</v>
      </c>
      <c r="W136">
        <f t="shared" si="2"/>
        <v>1878.7652823022604</v>
      </c>
      <c r="Y136">
        <v>2318.4920000000002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26B1B-18F9-4DCA-B768-200B3D1CC02F}">
  <dimension ref="B2:L73"/>
  <sheetViews>
    <sheetView topLeftCell="A43" workbookViewId="0">
      <selection activeCell="B62" sqref="B62:L62"/>
    </sheetView>
  </sheetViews>
  <sheetFormatPr defaultRowHeight="14.25"/>
  <cols>
    <col min="2" max="2" width="11.86328125" customWidth="1"/>
  </cols>
  <sheetData>
    <row r="2" spans="2:12">
      <c r="B2" s="11">
        <v>40544</v>
      </c>
      <c r="C2" s="13">
        <v>0.13860668639069165</v>
      </c>
      <c r="D2" s="13">
        <v>-6.4493013256897071E-3</v>
      </c>
      <c r="E2" s="13">
        <v>5.1959288194444425E-2</v>
      </c>
      <c r="F2" s="13">
        <v>-5.7555555555555631E-2</v>
      </c>
      <c r="G2" s="13">
        <v>-7.5304920449272431E-3</v>
      </c>
      <c r="H2" s="13">
        <v>-4.0255392385216367E-2</v>
      </c>
      <c r="I2" s="13">
        <v>4.6143852855759962E-2</v>
      </c>
      <c r="J2" s="13">
        <v>3.5502958579881713E-2</v>
      </c>
      <c r="K2" s="13">
        <v>8.0485155475382375E-2</v>
      </c>
      <c r="L2" s="13">
        <v>1.9027526829334618E-2</v>
      </c>
    </row>
    <row r="3" spans="2:12">
      <c r="B3" s="11">
        <v>40575</v>
      </c>
      <c r="C3" s="13">
        <v>-5.5275629529538267E-3</v>
      </c>
      <c r="D3" s="13">
        <v>-4.1471330688784787E-2</v>
      </c>
      <c r="E3" s="13">
        <v>4.0934859398851553E-2</v>
      </c>
      <c r="F3" s="13">
        <v>2.1516151850978663E-2</v>
      </c>
      <c r="G3" s="13">
        <v>4.5812512526843339E-2</v>
      </c>
      <c r="H3" s="13">
        <v>2.7283861199507566E-2</v>
      </c>
      <c r="I3" s="13">
        <v>-4.9352254741038722E-3</v>
      </c>
      <c r="J3" s="13">
        <v>0.13230769230769238</v>
      </c>
      <c r="K3" s="13">
        <v>9.5238095238095628E-3</v>
      </c>
      <c r="L3" s="13">
        <v>-2.9045684044695364E-2</v>
      </c>
    </row>
    <row r="4" spans="2:12">
      <c r="B4" s="11">
        <v>40603</v>
      </c>
      <c r="C4" s="13">
        <v>1.5664450951771047E-2</v>
      </c>
      <c r="D4" s="13">
        <v>-4.4770541760722302E-2</v>
      </c>
      <c r="E4" s="13">
        <v>-1.3306520049754854E-2</v>
      </c>
      <c r="F4" s="13">
        <v>3.9471406313116797E-2</v>
      </c>
      <c r="G4" s="13">
        <v>7.8028743160642837E-3</v>
      </c>
      <c r="H4" s="13">
        <v>5.4174947145876383E-3</v>
      </c>
      <c r="I4" s="13">
        <v>-1.7048947120207606E-2</v>
      </c>
      <c r="J4" s="13">
        <v>-4.037267080745352E-2</v>
      </c>
      <c r="K4" s="13">
        <v>-7.951482479784365E-2</v>
      </c>
      <c r="L4" s="13">
        <v>-5.5555514007596438E-2</v>
      </c>
    </row>
    <row r="5" spans="2:12">
      <c r="B5" s="11">
        <v>40634</v>
      </c>
      <c r="C5" s="13">
        <v>-1.4303507106877941E-2</v>
      </c>
      <c r="D5" s="13">
        <v>2.0874400191981189E-2</v>
      </c>
      <c r="E5" s="13">
        <v>4.6483485776971072E-3</v>
      </c>
      <c r="F5" s="13">
        <v>8.7048242935657452E-2</v>
      </c>
      <c r="G5" s="13">
        <v>6.1124691055436511E-2</v>
      </c>
      <c r="H5" s="13">
        <v>2.9176003636535792E-2</v>
      </c>
      <c r="I5" s="13">
        <v>-8.1993001639640531E-2</v>
      </c>
      <c r="J5" s="13">
        <v>6.0275080906148949E-2</v>
      </c>
      <c r="K5" s="13">
        <v>-4.2825768667642816E-2</v>
      </c>
      <c r="L5" s="13">
        <v>3.8461560215801813E-2</v>
      </c>
    </row>
    <row r="6" spans="2:12">
      <c r="B6" s="11">
        <v>40664</v>
      </c>
      <c r="C6" s="13">
        <v>-1.7034675078864345E-2</v>
      </c>
      <c r="D6" s="13">
        <v>-3.5108024691358028E-2</v>
      </c>
      <c r="E6" s="13">
        <v>-6.5690000106360738E-3</v>
      </c>
      <c r="F6" s="13">
        <v>4.4941524947653836E-3</v>
      </c>
      <c r="G6" s="13">
        <v>3.763430426859686E-2</v>
      </c>
      <c r="H6" s="13">
        <v>4.1246368056349729E-2</v>
      </c>
      <c r="I6" s="13">
        <v>-2.5420816715190149E-2</v>
      </c>
      <c r="J6" s="13">
        <v>-3.7008775276612074E-2</v>
      </c>
      <c r="K6" s="13">
        <v>-7.609942638623321E-2</v>
      </c>
      <c r="L6" s="13">
        <v>-0.10348583427076975</v>
      </c>
    </row>
    <row r="7" spans="2:12">
      <c r="B7" s="11">
        <v>40695</v>
      </c>
      <c r="C7" s="13">
        <v>3.940948550938414E-2</v>
      </c>
      <c r="D7" s="13">
        <v>3.958416633346655E-2</v>
      </c>
      <c r="E7" s="13">
        <v>-3.4959629704165843E-2</v>
      </c>
      <c r="F7" s="13">
        <v>3.9656311962987502E-2</v>
      </c>
      <c r="G7" s="13">
        <v>3.9477031309007184E-2</v>
      </c>
      <c r="H7" s="13">
        <v>3.4093683663310101E-2</v>
      </c>
      <c r="I7" s="13">
        <v>-1.0927105712826631E-2</v>
      </c>
      <c r="J7" s="13">
        <v>3.9619651347068711E-3</v>
      </c>
      <c r="K7" s="13">
        <v>-4.7599337748344309E-2</v>
      </c>
      <c r="L7" s="13">
        <v>1.1907581438270707E-2</v>
      </c>
    </row>
    <row r="8" spans="2:12">
      <c r="B8" s="11">
        <v>40725</v>
      </c>
      <c r="C8" s="13">
        <v>-6.4715301164439909E-2</v>
      </c>
      <c r="D8" s="13">
        <v>5.3846153846153794E-2</v>
      </c>
      <c r="E8" s="13">
        <v>0.16328537345095787</v>
      </c>
      <c r="F8" s="13">
        <v>8.8170570688053063E-2</v>
      </c>
      <c r="G8" s="13">
        <v>1.5191027050034455E-2</v>
      </c>
      <c r="H8" s="13">
        <v>2.5616733870967783E-2</v>
      </c>
      <c r="I8" s="13">
        <v>-4.2764791260328444E-3</v>
      </c>
      <c r="J8" s="13">
        <v>-5.2091554853985804E-2</v>
      </c>
      <c r="K8" s="13">
        <v>-3.3029117774880552E-2</v>
      </c>
      <c r="L8" s="13">
        <v>-7.9250698348960077E-2</v>
      </c>
    </row>
    <row r="9" spans="2:12">
      <c r="B9" s="11">
        <v>40756</v>
      </c>
      <c r="C9" s="13">
        <v>-2.0335414485590203E-2</v>
      </c>
      <c r="D9" s="13">
        <v>-2.9197080291970701E-2</v>
      </c>
      <c r="E9" s="13">
        <v>-1.4469320107955819E-2</v>
      </c>
      <c r="F9" s="13">
        <v>-3.2761100125831354E-2</v>
      </c>
      <c r="G9" s="13">
        <v>2.7355576338555052E-2</v>
      </c>
      <c r="H9" s="13">
        <v>4.5444043289406502E-2</v>
      </c>
      <c r="I9" s="13">
        <v>-6.5855437872031478E-2</v>
      </c>
      <c r="J9" s="13">
        <v>-0.10449625312239792</v>
      </c>
      <c r="K9" s="13">
        <v>-0.21348314606741572</v>
      </c>
      <c r="L9" s="13">
        <v>-0.19014087115284306</v>
      </c>
    </row>
    <row r="10" spans="2:12">
      <c r="B10" s="11">
        <v>40787</v>
      </c>
      <c r="C10" s="13">
        <v>-2.0892343418456891E-2</v>
      </c>
      <c r="D10" s="13">
        <v>-6.4285751879699315E-2</v>
      </c>
      <c r="E10" s="13">
        <v>-9.1209726127077853E-3</v>
      </c>
      <c r="F10" s="13">
        <v>4.6461924452911498E-3</v>
      </c>
      <c r="G10" s="13">
        <v>-2.4578926926669485E-2</v>
      </c>
      <c r="H10" s="13">
        <v>-2.8647316507142369E-2</v>
      </c>
      <c r="I10" s="13">
        <v>-7.5862030651341103E-2</v>
      </c>
      <c r="J10" s="13">
        <v>-2.7429102742910265E-2</v>
      </c>
      <c r="K10" s="13">
        <v>-0.22800000000000001</v>
      </c>
      <c r="L10" s="13">
        <v>-0.17487916827308114</v>
      </c>
    </row>
    <row r="11" spans="2:12">
      <c r="B11" s="11">
        <v>40817</v>
      </c>
      <c r="C11" s="13">
        <v>4.4878896542936315E-2</v>
      </c>
      <c r="D11" s="13">
        <v>6.9907596219670479E-2</v>
      </c>
      <c r="E11" s="13">
        <v>6.1523195054752858E-2</v>
      </c>
      <c r="F11" s="13">
        <v>-1.257919807612274E-2</v>
      </c>
      <c r="G11" s="13">
        <v>8.7960849276714839E-2</v>
      </c>
      <c r="H11" s="13">
        <v>5.7276224094739314E-2</v>
      </c>
      <c r="I11" s="13">
        <v>7.4212227437304074E-2</v>
      </c>
      <c r="J11" s="13">
        <v>0.12093690248565953</v>
      </c>
      <c r="K11" s="13">
        <v>0.30569940784603994</v>
      </c>
      <c r="L11" s="13">
        <v>0.23302102915608791</v>
      </c>
    </row>
    <row r="12" spans="2:12">
      <c r="B12" s="11">
        <v>40848</v>
      </c>
      <c r="C12" s="13">
        <v>2.9644267993563424E-2</v>
      </c>
      <c r="D12" s="13">
        <v>-3.9429179099856639E-2</v>
      </c>
      <c r="E12" s="13">
        <v>-5.5783416499330482E-2</v>
      </c>
      <c r="F12" s="13">
        <v>-9.9386445599737722E-2</v>
      </c>
      <c r="G12" s="13">
        <v>3.9781212104601713E-2</v>
      </c>
      <c r="H12" s="13">
        <v>2.8756048007669361E-2</v>
      </c>
      <c r="I12" s="13">
        <v>-1.9297182554997947E-3</v>
      </c>
      <c r="J12" s="13">
        <v>-3.3262260127931667E-2</v>
      </c>
      <c r="K12" s="13">
        <v>-0.16156457831998747</v>
      </c>
      <c r="L12" s="13">
        <v>-0.13010446343779675</v>
      </c>
    </row>
    <row r="13" spans="2:12">
      <c r="B13" s="11">
        <v>40878</v>
      </c>
      <c r="C13" s="13">
        <v>3.5188738702783398E-2</v>
      </c>
      <c r="D13" s="13">
        <v>1.4855316653635714E-2</v>
      </c>
      <c r="E13" s="13">
        <v>5.9654652014651956E-2</v>
      </c>
      <c r="F13" s="13">
        <v>-9.9797181340683369E-2</v>
      </c>
      <c r="G13" s="13">
        <v>4.7024853047334253E-2</v>
      </c>
      <c r="H13" s="13">
        <v>5.0356000325251157E-2</v>
      </c>
      <c r="I13" s="13">
        <v>6.5738512539114002E-2</v>
      </c>
      <c r="J13" s="13">
        <v>4.5875606528451657E-2</v>
      </c>
      <c r="K13" s="13">
        <v>2.2988505747126547E-2</v>
      </c>
      <c r="L13" s="13">
        <v>-4.2576455604075664E-2</v>
      </c>
    </row>
    <row r="14" spans="2:12">
      <c r="B14" s="11">
        <v>40909</v>
      </c>
      <c r="C14" s="13">
        <v>1.7552508836773485E-2</v>
      </c>
      <c r="D14" s="13">
        <v>0.13751934273957403</v>
      </c>
      <c r="E14" s="13">
        <v>0.12711100983484419</v>
      </c>
      <c r="F14" s="13">
        <v>0.12328134026574238</v>
      </c>
      <c r="G14" s="13">
        <v>-8.7658820053186301E-3</v>
      </c>
      <c r="H14" s="13">
        <v>-1.2757888712092217E-2</v>
      </c>
      <c r="I14" s="13">
        <v>5.9869378079440372E-2</v>
      </c>
      <c r="J14" s="13">
        <v>0.12104597216364392</v>
      </c>
      <c r="K14" s="13">
        <v>0.23265036351619284</v>
      </c>
      <c r="L14" s="13">
        <v>0.1676168820834999</v>
      </c>
    </row>
    <row r="15" spans="2:12">
      <c r="B15" s="11">
        <v>40940</v>
      </c>
      <c r="C15" s="13">
        <v>7.3979640427599705E-2</v>
      </c>
      <c r="D15" s="13">
        <v>7.4839110232336262E-2</v>
      </c>
      <c r="E15" s="13">
        <v>0.18831056349881276</v>
      </c>
      <c r="F15" s="13">
        <v>-7.5858876774326164E-2</v>
      </c>
      <c r="G15" s="13">
        <v>0.15629972178060408</v>
      </c>
      <c r="H15" s="13">
        <v>2.3220191119024988E-3</v>
      </c>
      <c r="I15" s="13">
        <v>7.1208561150584104E-2</v>
      </c>
      <c r="J15" s="13">
        <v>0.10647103085026344</v>
      </c>
      <c r="K15" s="13">
        <v>-5.8980697050937487E-3</v>
      </c>
      <c r="L15" s="13">
        <v>8.4635451973810241E-2</v>
      </c>
    </row>
    <row r="16" spans="2:12">
      <c r="B16" s="11">
        <v>40969</v>
      </c>
      <c r="C16" s="13">
        <v>1.6400824956415521E-2</v>
      </c>
      <c r="D16" s="13">
        <v>1.6383049779458245E-2</v>
      </c>
      <c r="E16" s="13">
        <v>0.10528359886637277</v>
      </c>
      <c r="F16" s="13">
        <v>0.12699649396182314</v>
      </c>
      <c r="G16" s="13">
        <v>1.4007011635060232E-2</v>
      </c>
      <c r="H16" s="13">
        <v>-1.188558634050756E-2</v>
      </c>
      <c r="I16" s="13">
        <v>9.1083346401938534E-2</v>
      </c>
      <c r="J16" s="13">
        <v>2.0401224073444454E-2</v>
      </c>
      <c r="K16" s="13">
        <v>5.933106476099971E-2</v>
      </c>
      <c r="L16" s="13">
        <v>9.6938745498199266E-2</v>
      </c>
    </row>
    <row r="17" spans="2:12">
      <c r="B17" s="11">
        <v>41000</v>
      </c>
      <c r="C17" s="13">
        <v>7.5673268688257285E-3</v>
      </c>
      <c r="D17" s="13">
        <v>-7.4394920917230031E-3</v>
      </c>
      <c r="E17" s="13">
        <v>-2.5969503794512565E-2</v>
      </c>
      <c r="F17" s="13">
        <v>0.14512863562293218</v>
      </c>
      <c r="G17" s="13">
        <v>4.2203423728813506E-2</v>
      </c>
      <c r="H17" s="13">
        <v>-6.6259022757574693E-3</v>
      </c>
      <c r="I17" s="13">
        <v>-2.1089660840353373E-2</v>
      </c>
      <c r="J17" s="13">
        <v>1.1329556814395196E-2</v>
      </c>
      <c r="K17" s="13">
        <v>-0.12016283707550092</v>
      </c>
      <c r="L17" s="13">
        <v>-9.6032779645219779E-2</v>
      </c>
    </row>
    <row r="18" spans="2:12">
      <c r="B18" s="11">
        <v>41030</v>
      </c>
      <c r="C18" s="13">
        <v>-8.5487054500916121E-2</v>
      </c>
      <c r="D18" s="13">
        <v>-8.8382229856339922E-2</v>
      </c>
      <c r="E18" s="13">
        <v>-1.0702359963077149E-2</v>
      </c>
      <c r="F18" s="13">
        <v>-8.188874514877105E-2</v>
      </c>
      <c r="G18" s="13">
        <v>-6.326238206985256E-2</v>
      </c>
      <c r="H18" s="13">
        <v>-8.3222178036598579E-2</v>
      </c>
      <c r="I18" s="13">
        <v>-4.0993389646522417E-2</v>
      </c>
      <c r="J18" s="13">
        <v>-4.7446457990115362E-2</v>
      </c>
      <c r="K18" s="13">
        <v>-0.22685189659421892</v>
      </c>
      <c r="L18" s="13">
        <v>-0.19763924946612429</v>
      </c>
    </row>
    <row r="19" spans="2:12">
      <c r="B19" s="11">
        <v>41061</v>
      </c>
      <c r="C19" s="13">
        <v>5.1690807305888493E-2</v>
      </c>
      <c r="D19" s="13">
        <v>4.7961594794052979E-2</v>
      </c>
      <c r="E19" s="13">
        <v>1.085279245139455E-2</v>
      </c>
      <c r="F19" s="13">
        <v>7.251890470151709E-2</v>
      </c>
      <c r="G19" s="13">
        <v>7.3177085874204434E-2</v>
      </c>
      <c r="H19" s="13">
        <v>-9.0664544019007521E-3</v>
      </c>
      <c r="I19" s="13">
        <v>4.3369736142581487E-2</v>
      </c>
      <c r="J19" s="13">
        <v>0.10584572812175713</v>
      </c>
      <c r="K19" s="13">
        <v>9.2065868263473086E-2</v>
      </c>
      <c r="L19" s="13">
        <v>3.3949453036589909E-2</v>
      </c>
    </row>
    <row r="20" spans="2:12">
      <c r="B20" s="11">
        <v>41091</v>
      </c>
      <c r="C20" s="13">
        <v>2.5149230014946608E-2</v>
      </c>
      <c r="D20" s="13">
        <v>-3.6613305001634469E-2</v>
      </c>
      <c r="E20" s="13">
        <v>4.5821903795740401E-2</v>
      </c>
      <c r="F20" s="13">
        <v>2.1677249835778296E-2</v>
      </c>
      <c r="G20" s="13">
        <v>4.400236330995267E-2</v>
      </c>
      <c r="H20" s="13">
        <v>9.3753756848002807E-3</v>
      </c>
      <c r="I20" s="13">
        <v>1.1064653440928617E-2</v>
      </c>
      <c r="J20" s="13">
        <v>1.8142008132624284E-2</v>
      </c>
      <c r="K20" s="13">
        <v>-6.3742289239204913E-2</v>
      </c>
      <c r="L20" s="13">
        <v>-1.021528639182775E-2</v>
      </c>
    </row>
    <row r="21" spans="2:12">
      <c r="B21" s="11">
        <v>41122</v>
      </c>
      <c r="C21" s="13">
        <v>2.0947709900785583E-2</v>
      </c>
      <c r="D21" s="13">
        <v>4.5809333078022797E-2</v>
      </c>
      <c r="E21" s="13">
        <v>8.9200373889582629E-2</v>
      </c>
      <c r="F21" s="13">
        <v>6.4166309472781985E-2</v>
      </c>
      <c r="G21" s="13">
        <v>-6.3532032941378712E-3</v>
      </c>
      <c r="H21" s="13">
        <v>1.4547560266925583E-3</v>
      </c>
      <c r="I21" s="13">
        <v>6.5068912597783359E-3</v>
      </c>
      <c r="J21" s="13">
        <v>3.010746543778808E-2</v>
      </c>
      <c r="K21" s="13">
        <v>9.8096632503660311E-2</v>
      </c>
      <c r="L21" s="13">
        <v>9.5097681352660501E-2</v>
      </c>
    </row>
    <row r="22" spans="2:12">
      <c r="B22" s="11">
        <v>41153</v>
      </c>
      <c r="C22" s="13">
        <v>2.4577551290076268E-2</v>
      </c>
      <c r="D22" s="13">
        <v>-3.4393251135626177E-2</v>
      </c>
      <c r="E22" s="13">
        <v>2.7960013758402398E-3</v>
      </c>
      <c r="F22" s="13">
        <v>2.4368630926007849E-2</v>
      </c>
      <c r="G22" s="13">
        <v>4.7017543859649132E-2</v>
      </c>
      <c r="H22" s="13">
        <v>2.5254241261688262E-2</v>
      </c>
      <c r="I22" s="13">
        <v>1.4692918445281178E-2</v>
      </c>
      <c r="J22" s="13">
        <v>6.5911247593870959E-2</v>
      </c>
      <c r="K22" s="13">
        <v>0.11599999999999989</v>
      </c>
      <c r="L22" s="13">
        <v>0.1013127600576494</v>
      </c>
    </row>
    <row r="23" spans="2:12">
      <c r="B23" s="11">
        <v>41183</v>
      </c>
      <c r="C23" s="13">
        <v>3.1056008708160885E-3</v>
      </c>
      <c r="D23" s="13">
        <v>-4.0994590053763484E-2</v>
      </c>
      <c r="E23" s="13">
        <v>-0.10760007942916773</v>
      </c>
      <c r="F23" s="13">
        <v>-8.426391947153182E-2</v>
      </c>
      <c r="G23" s="13">
        <v>3.3363092046470061E-2</v>
      </c>
      <c r="H23" s="13">
        <v>-5.3950920980926388E-2</v>
      </c>
      <c r="I23" s="13">
        <v>-2.4326673163239779E-2</v>
      </c>
      <c r="J23" s="13">
        <v>5.0083824841420051E-2</v>
      </c>
      <c r="K23" s="13">
        <v>3.8231720430107717E-2</v>
      </c>
      <c r="L23" s="13">
        <v>0.14272609588245425</v>
      </c>
    </row>
    <row r="24" spans="2:12">
      <c r="B24" s="11">
        <v>41214</v>
      </c>
      <c r="C24" s="13">
        <v>-3.9499840706733328E-3</v>
      </c>
      <c r="D24" s="13">
        <v>-6.7273999044358893E-2</v>
      </c>
      <c r="E24" s="13">
        <v>-1.6864905928947616E-2</v>
      </c>
      <c r="F24" s="13">
        <v>8.2270599854008183E-2</v>
      </c>
      <c r="G24" s="13">
        <v>7.8913320233880563E-2</v>
      </c>
      <c r="H24" s="13">
        <v>2.7649538214877703E-3</v>
      </c>
      <c r="I24" s="13">
        <v>-2.0184061151203869E-2</v>
      </c>
      <c r="J24" s="13">
        <v>-8.7929128053776135E-3</v>
      </c>
      <c r="K24" s="13">
        <v>-2.9343960261447831E-2</v>
      </c>
      <c r="L24" s="13">
        <v>-7.542121089652884E-2</v>
      </c>
    </row>
    <row r="25" spans="2:12">
      <c r="B25" s="11">
        <v>41244</v>
      </c>
      <c r="C25" s="13">
        <v>-1.0825315836270659E-2</v>
      </c>
      <c r="D25" s="13">
        <v>3.3808413455732539E-3</v>
      </c>
      <c r="E25" s="13">
        <v>-9.0742906579708321E-2</v>
      </c>
      <c r="F25" s="13">
        <v>-4.6816107915095637E-3</v>
      </c>
      <c r="G25" s="13">
        <v>1.249076147267339E-2</v>
      </c>
      <c r="H25" s="13">
        <v>1.3442072455858456E-2</v>
      </c>
      <c r="I25" s="13">
        <v>3.5443867642766795E-2</v>
      </c>
      <c r="J25" s="13">
        <v>4.3010752688171124E-3</v>
      </c>
      <c r="K25" s="13">
        <v>0.13337284330925647</v>
      </c>
      <c r="L25" s="13">
        <v>0.14434483656349434</v>
      </c>
    </row>
    <row r="26" spans="2:12">
      <c r="B26" s="11">
        <v>41275</v>
      </c>
      <c r="C26" s="13">
        <v>-5.8727900544718888E-2</v>
      </c>
      <c r="D26" s="13">
        <v>2.7705055324038032E-2</v>
      </c>
      <c r="E26" s="13">
        <v>-0.14408927547413669</v>
      </c>
      <c r="F26" s="13">
        <v>5.8317056642882809E-2</v>
      </c>
      <c r="G26" s="13">
        <v>4.1760153054492502E-2</v>
      </c>
      <c r="H26" s="13">
        <v>8.0263032312243965E-2</v>
      </c>
      <c r="I26" s="13">
        <v>1.9017027501462863E-2</v>
      </c>
      <c r="J26" s="13">
        <v>1.9272002141327647E-2</v>
      </c>
      <c r="K26" s="13">
        <v>0.19508361950399497</v>
      </c>
      <c r="L26" s="13">
        <v>6.5722925537843063E-2</v>
      </c>
    </row>
    <row r="27" spans="2:12">
      <c r="B27" s="11">
        <v>41306</v>
      </c>
      <c r="C27" s="13">
        <v>1.3007907919607221E-2</v>
      </c>
      <c r="D27" s="13">
        <v>1.2750382049166387E-2</v>
      </c>
      <c r="E27" s="13">
        <v>-3.093370216689707E-2</v>
      </c>
      <c r="F27" s="13">
        <v>-4.6327683615819629E-3</v>
      </c>
      <c r="G27" s="13">
        <v>4.622861006323576E-3</v>
      </c>
      <c r="H27" s="13">
        <v>6.4015216035100773E-3</v>
      </c>
      <c r="I27" s="13">
        <v>7.1777199438575971E-3</v>
      </c>
      <c r="J27" s="13">
        <v>4.4905407305388237E-2</v>
      </c>
      <c r="K27" s="13">
        <v>-1.3129146608315174E-2</v>
      </c>
      <c r="L27" s="13">
        <v>-4.5066176470586611E-3</v>
      </c>
    </row>
    <row r="28" spans="2:12">
      <c r="B28" s="11">
        <v>41334</v>
      </c>
      <c r="C28" s="13">
        <v>9.6818147727272763E-2</v>
      </c>
      <c r="D28" s="13">
        <v>2.9136763638013107E-2</v>
      </c>
      <c r="E28" s="13">
        <v>2.8545536410592861E-3</v>
      </c>
      <c r="F28" s="13">
        <v>8.400499489158865E-3</v>
      </c>
      <c r="G28" s="13">
        <v>7.0600075642965388E-2</v>
      </c>
      <c r="H28" s="13">
        <v>3.9520332856718882E-2</v>
      </c>
      <c r="I28" s="13">
        <v>5.4446975231073148E-2</v>
      </c>
      <c r="J28" s="13">
        <v>5.5038954511183659E-2</v>
      </c>
      <c r="K28" s="13">
        <v>-2.5277118637566202E-2</v>
      </c>
      <c r="L28" s="13">
        <v>5.4086274622676164E-2</v>
      </c>
    </row>
    <row r="29" spans="2:12">
      <c r="B29" s="11">
        <v>41365</v>
      </c>
      <c r="C29" s="13">
        <v>2.6626596351841947E-2</v>
      </c>
      <c r="D29" s="13">
        <v>0.15693802317588171</v>
      </c>
      <c r="E29" s="13">
        <v>2.7104323370450936E-4</v>
      </c>
      <c r="F29" s="13">
        <v>-4.7581522758827745E-2</v>
      </c>
      <c r="G29" s="13">
        <v>-8.1252239313525758E-3</v>
      </c>
      <c r="H29" s="13">
        <v>2.4576155590808356E-2</v>
      </c>
      <c r="I29" s="13">
        <v>2.6763934751882414E-2</v>
      </c>
      <c r="J29" s="13">
        <v>-1.6198189614101948E-2</v>
      </c>
      <c r="K29" s="13">
        <v>7.7343039126477773E-3</v>
      </c>
      <c r="L29" s="13">
        <v>5.4701579805534362E-2</v>
      </c>
    </row>
    <row r="30" spans="2:12">
      <c r="B30" s="11">
        <v>41395</v>
      </c>
      <c r="C30" s="13">
        <v>6.8019035947887149E-2</v>
      </c>
      <c r="D30" s="13">
        <v>5.4380788784337733E-2</v>
      </c>
      <c r="E30" s="13">
        <v>1.5696391409631597E-2</v>
      </c>
      <c r="F30" s="13">
        <v>6.0635908750640302E-2</v>
      </c>
      <c r="G30" s="13">
        <v>5.7461661761288765E-2</v>
      </c>
      <c r="H30" s="13">
        <v>-5.4532984673320878E-2</v>
      </c>
      <c r="I30" s="13">
        <v>6.7667166929963218E-2</v>
      </c>
      <c r="J30" s="13">
        <v>-2.7360823244552E-2</v>
      </c>
      <c r="K30" s="13">
        <v>0.16930022573363432</v>
      </c>
      <c r="L30" s="13">
        <v>0.11423064723531935</v>
      </c>
    </row>
    <row r="31" spans="2:12">
      <c r="B31" s="11">
        <v>41426</v>
      </c>
      <c r="C31" s="13">
        <v>2.4851147598012928E-2</v>
      </c>
      <c r="D31" s="13">
        <v>-1.0315214308583821E-2</v>
      </c>
      <c r="E31" s="13">
        <v>-0.11829325093154328</v>
      </c>
      <c r="F31" s="13">
        <v>3.1537890044576397E-2</v>
      </c>
      <c r="G31" s="13">
        <v>2.5878522510385169E-2</v>
      </c>
      <c r="H31" s="13">
        <v>2.5163094128611441E-2</v>
      </c>
      <c r="I31" s="13">
        <v>1.775588206549656E-2</v>
      </c>
      <c r="J31" s="13">
        <v>3.9332887196061109E-2</v>
      </c>
      <c r="K31" s="13">
        <v>-5.6756756756756718E-2</v>
      </c>
      <c r="L31" s="13">
        <v>-7.7322578291110541E-2</v>
      </c>
    </row>
    <row r="32" spans="2:12">
      <c r="B32" s="11">
        <v>41456</v>
      </c>
      <c r="C32" s="13">
        <v>0.10750510886506648</v>
      </c>
      <c r="D32" s="13">
        <v>-7.8170264094665112E-2</v>
      </c>
      <c r="E32" s="13">
        <v>0.14122505452349013</v>
      </c>
      <c r="F32" s="13">
        <v>8.4734776189275871E-2</v>
      </c>
      <c r="G32" s="13">
        <v>-3.1409050615595069E-2</v>
      </c>
      <c r="H32" s="13">
        <v>-9.2929090909091589E-3</v>
      </c>
      <c r="I32" s="13">
        <v>5.403440755997084E-2</v>
      </c>
      <c r="J32" s="13">
        <v>7.9760526946107788E-2</v>
      </c>
      <c r="K32" s="13">
        <v>0.113794474007368</v>
      </c>
      <c r="L32" s="13">
        <v>8.6929287326885804E-2</v>
      </c>
    </row>
    <row r="33" spans="2:12">
      <c r="B33" s="11">
        <v>41487</v>
      </c>
      <c r="C33" s="13">
        <v>1.9147477044268887E-2</v>
      </c>
      <c r="D33" s="13">
        <v>4.8995037688442239E-2</v>
      </c>
      <c r="E33" s="13">
        <v>7.6657992913530495E-2</v>
      </c>
      <c r="F33" s="13">
        <v>-6.7193413451962059E-2</v>
      </c>
      <c r="G33" s="13">
        <v>-1.4631919431262026E-2</v>
      </c>
      <c r="H33" s="13">
        <v>-3.7928231282050716E-2</v>
      </c>
      <c r="I33" s="13">
        <v>-5.5632137931034477E-2</v>
      </c>
      <c r="J33" s="13">
        <v>-6.6326572035200815E-2</v>
      </c>
      <c r="K33" s="13">
        <v>-5.3289197107283914E-2</v>
      </c>
      <c r="L33" s="13">
        <v>-7.3072440987196841E-2</v>
      </c>
    </row>
    <row r="34" spans="2:12">
      <c r="B34" s="11">
        <v>41518</v>
      </c>
      <c r="C34" s="13">
        <v>4.1904959024750159E-2</v>
      </c>
      <c r="D34" s="13">
        <v>-3.5929039764729378E-3</v>
      </c>
      <c r="E34" s="13">
        <v>-2.148923190799935E-2</v>
      </c>
      <c r="F34" s="13">
        <v>0.11267705886539969</v>
      </c>
      <c r="G34" s="13">
        <v>9.5631280816420222E-2</v>
      </c>
      <c r="H34" s="13">
        <v>1.9605743751528779E-2</v>
      </c>
      <c r="I34" s="13">
        <v>5.8422100368933751E-3</v>
      </c>
      <c r="J34" s="13">
        <v>7.198854834877641E-2</v>
      </c>
      <c r="K34" s="13">
        <v>4.6195690993788771E-2</v>
      </c>
      <c r="L34" s="13">
        <v>3.724311867398696E-3</v>
      </c>
    </row>
    <row r="35" spans="2:12">
      <c r="B35" s="11">
        <v>41548</v>
      </c>
      <c r="C35" s="13">
        <v>4.5393907203593008E-2</v>
      </c>
      <c r="D35" s="13">
        <v>6.4002435817380895E-2</v>
      </c>
      <c r="E35" s="13">
        <v>9.6381601531751224E-2</v>
      </c>
      <c r="F35" s="13">
        <v>0.16437436028659158</v>
      </c>
      <c r="G35" s="13">
        <v>2.91470003496807E-2</v>
      </c>
      <c r="H35" s="13">
        <v>3.2220975285532157E-3</v>
      </c>
      <c r="I35" s="13">
        <v>3.3155832526621493E-2</v>
      </c>
      <c r="J35" s="13">
        <v>5.4964541443463646E-2</v>
      </c>
      <c r="K35" s="13">
        <v>6.60481979202895E-2</v>
      </c>
      <c r="L35" s="13">
        <v>5.5658835524997029E-3</v>
      </c>
    </row>
    <row r="36" spans="2:12">
      <c r="B36" s="11">
        <v>41579</v>
      </c>
      <c r="C36" s="13">
        <v>6.2471893279492659E-2</v>
      </c>
      <c r="D36" s="13">
        <v>7.6814487432928652E-2</v>
      </c>
      <c r="E36" s="13">
        <v>6.3841718084819116E-2</v>
      </c>
      <c r="F36" s="13">
        <v>8.1284509518446374E-2</v>
      </c>
      <c r="G36" s="13">
        <v>3.4524879239334928E-2</v>
      </c>
      <c r="H36" s="13">
        <v>8.8065274183544932E-3</v>
      </c>
      <c r="I36" s="13">
        <v>3.1154861352889768E-2</v>
      </c>
      <c r="J36" s="13">
        <v>4.7689077633994922E-2</v>
      </c>
      <c r="K36" s="13">
        <v>8.945349808562475E-2</v>
      </c>
      <c r="L36" s="13">
        <v>8.4870829948151566E-2</v>
      </c>
    </row>
    <row r="37" spans="2:12">
      <c r="B37" s="11">
        <v>41609</v>
      </c>
      <c r="C37" s="13">
        <v>4.934005857754014E-2</v>
      </c>
      <c r="D37" s="13">
        <v>-1.8882795203703336E-2</v>
      </c>
      <c r="E37" s="13">
        <v>8.9016701407135697E-3</v>
      </c>
      <c r="F37" s="13">
        <v>1.3134546008840961E-2</v>
      </c>
      <c r="G37" s="13">
        <v>9.4465660298214543E-2</v>
      </c>
      <c r="H37" s="13">
        <v>-3.4918762403652521E-3</v>
      </c>
      <c r="I37" s="13">
        <v>3.1349432076328884E-2</v>
      </c>
      <c r="J37" s="13">
        <v>4.2109566557431949E-2</v>
      </c>
      <c r="K37" s="13">
        <v>1.9169968663577523E-3</v>
      </c>
      <c r="L37" s="13">
        <v>-1.5306066338097796E-2</v>
      </c>
    </row>
    <row r="38" spans="2:12">
      <c r="B38" s="11">
        <v>41640</v>
      </c>
      <c r="C38" s="13">
        <v>1.5135207449610994E-2</v>
      </c>
      <c r="D38" s="13">
        <v>1.1494252873563402E-2</v>
      </c>
      <c r="E38" s="13">
        <v>-0.1076966912465635</v>
      </c>
      <c r="F38" s="13">
        <v>-0.10055422149230314</v>
      </c>
      <c r="G38" s="13">
        <v>-3.2557931832510573E-2</v>
      </c>
      <c r="H38" s="13">
        <v>-2.9475430583071498E-2</v>
      </c>
      <c r="I38" s="13">
        <v>-1.3216298977254939E-3</v>
      </c>
      <c r="J38" s="13">
        <v>4.7719798048112487E-2</v>
      </c>
      <c r="K38" s="13">
        <v>-5.8992376945396108E-2</v>
      </c>
      <c r="L38" s="13">
        <v>-8.9810034737861505E-2</v>
      </c>
    </row>
    <row r="39" spans="2:12">
      <c r="B39" s="11">
        <v>41671</v>
      </c>
      <c r="C39" s="13">
        <v>7.5475440316070883E-2</v>
      </c>
      <c r="D39" s="13">
        <v>1.2420745243128866E-2</v>
      </c>
      <c r="E39" s="13">
        <v>5.1218634867406333E-2</v>
      </c>
      <c r="F39" s="13">
        <v>9.5068164710474523E-3</v>
      </c>
      <c r="G39" s="13">
        <v>4.8786206147192306E-2</v>
      </c>
      <c r="H39" s="13">
        <v>1.0406753964250842E-2</v>
      </c>
      <c r="I39" s="13">
        <v>2.3819982355535865E-2</v>
      </c>
      <c r="J39" s="13">
        <v>-5.0688741965105602E-2</v>
      </c>
      <c r="K39" s="13">
        <v>4.3713961369027381E-2</v>
      </c>
      <c r="L39" s="13">
        <v>2.5300463841450564E-2</v>
      </c>
    </row>
    <row r="40" spans="2:12">
      <c r="B40" s="11">
        <v>41699</v>
      </c>
      <c r="C40" s="13">
        <v>5.7917559003371841E-3</v>
      </c>
      <c r="D40" s="13">
        <v>6.9955649439946435E-2</v>
      </c>
      <c r="E40" s="13">
        <v>1.9952871848769788E-2</v>
      </c>
      <c r="F40" s="13">
        <v>-7.1057663628831771E-2</v>
      </c>
      <c r="G40" s="13">
        <v>-4.4613631147850975E-2</v>
      </c>
      <c r="H40" s="13">
        <v>3.0267965732675477E-2</v>
      </c>
      <c r="I40" s="13">
        <v>7.1520985416673163E-2</v>
      </c>
      <c r="J40" s="13">
        <v>-3.1921030447708734E-2</v>
      </c>
      <c r="K40" s="13">
        <v>1.2013019870552659E-2</v>
      </c>
      <c r="L40" s="13">
        <v>-2.1180402607846968E-2</v>
      </c>
    </row>
    <row r="41" spans="2:12">
      <c r="B41" s="11">
        <v>41730</v>
      </c>
      <c r="C41" s="13">
        <v>5.513317645389636E-3</v>
      </c>
      <c r="D41" s="13">
        <v>-1.4393753871980693E-2</v>
      </c>
      <c r="E41" s="13">
        <v>9.9396237324841555E-2</v>
      </c>
      <c r="F41" s="13">
        <v>-9.5846889089580639E-2</v>
      </c>
      <c r="G41" s="13">
        <v>-6.1382377466876678E-2</v>
      </c>
      <c r="H41" s="13">
        <v>3.4173192228636046E-2</v>
      </c>
      <c r="I41" s="13">
        <v>-2.0105145954757674E-3</v>
      </c>
      <c r="J41" s="13">
        <v>3.4372462030375778E-2</v>
      </c>
      <c r="K41" s="13">
        <v>-7.6997112608277827E-3</v>
      </c>
      <c r="L41" s="13">
        <v>6.5126473324641151E-3</v>
      </c>
    </row>
    <row r="42" spans="2:12">
      <c r="B42" s="11">
        <v>41760</v>
      </c>
      <c r="C42" s="13">
        <v>-2.9852869683519158E-3</v>
      </c>
      <c r="D42" s="13">
        <v>1.3366261714541489E-2</v>
      </c>
      <c r="E42" s="13">
        <v>7.2717771433555067E-2</v>
      </c>
      <c r="F42" s="13">
        <v>2.7685529214480607E-2</v>
      </c>
      <c r="G42" s="13">
        <v>6.0312916440452093E-2</v>
      </c>
      <c r="H42" s="13">
        <v>4.9322353008161748E-4</v>
      </c>
      <c r="I42" s="13">
        <v>2.2965350986409033E-2</v>
      </c>
      <c r="J42" s="13">
        <v>8.5008117658737104E-3</v>
      </c>
      <c r="K42" s="13">
        <v>-2.2631425800193746E-3</v>
      </c>
      <c r="L42" s="13">
        <v>-7.0966395324566127E-3</v>
      </c>
    </row>
    <row r="43" spans="2:12">
      <c r="B43" s="11">
        <v>41791</v>
      </c>
      <c r="C43" s="13">
        <v>-1.7842945964299837E-2</v>
      </c>
      <c r="D43" s="13">
        <v>1.8563801137366907E-2</v>
      </c>
      <c r="E43" s="13">
        <v>2.7661920836259631E-2</v>
      </c>
      <c r="F43" s="13">
        <v>3.9129739241721403E-2</v>
      </c>
      <c r="G43" s="13">
        <v>-1.9177917423078828E-2</v>
      </c>
      <c r="H43" s="13">
        <v>-6.8027408064675818E-3</v>
      </c>
      <c r="I43" s="13">
        <v>3.5053210615463057E-2</v>
      </c>
      <c r="J43" s="13">
        <v>2.8352490421455878E-2</v>
      </c>
      <c r="K43" s="13">
        <v>4.7634509149886282E-2</v>
      </c>
      <c r="L43" s="13">
        <v>-9.8802186251839581E-3</v>
      </c>
    </row>
    <row r="44" spans="2:12">
      <c r="B44" s="11">
        <v>41821</v>
      </c>
      <c r="C44" s="13">
        <v>3.8822902726881152E-2</v>
      </c>
      <c r="D44" s="13">
        <v>3.5011965587242941E-2</v>
      </c>
      <c r="E44" s="13">
        <v>2.873130313138908E-2</v>
      </c>
      <c r="F44" s="13">
        <v>-3.6301496397561486E-2</v>
      </c>
      <c r="G44" s="13">
        <v>1.4237007669802436E-3</v>
      </c>
      <c r="H44" s="13">
        <v>-6.1346040527020924E-2</v>
      </c>
      <c r="I44" s="13">
        <v>-3.1582933189061378E-2</v>
      </c>
      <c r="J44" s="13">
        <v>9.3144560357669821E-4</v>
      </c>
      <c r="K44" s="13">
        <v>3.0924835699060768E-4</v>
      </c>
      <c r="L44" s="13">
        <v>3.8428918829253395E-2</v>
      </c>
    </row>
    <row r="45" spans="2:12">
      <c r="B45" s="11">
        <v>41852</v>
      </c>
      <c r="C45" s="13">
        <v>4.2103365621947886E-2</v>
      </c>
      <c r="D45" s="13">
        <v>5.2594995366079783E-2</v>
      </c>
      <c r="E45" s="13">
        <v>7.2175732217573285E-2</v>
      </c>
      <c r="F45" s="13">
        <v>8.3229496150036872E-2</v>
      </c>
      <c r="G45" s="13">
        <v>7.1560970031012139E-3</v>
      </c>
      <c r="H45" s="13">
        <v>-8.883217192961413E-3</v>
      </c>
      <c r="I45" s="13">
        <v>1.0608977972142311E-2</v>
      </c>
      <c r="J45" s="13">
        <v>1.842549785966879E-2</v>
      </c>
      <c r="K45" s="13">
        <v>6.0915306122448859E-2</v>
      </c>
      <c r="L45" s="13">
        <v>5.6021304436720591E-2</v>
      </c>
    </row>
    <row r="46" spans="2:12">
      <c r="B46" s="11">
        <v>41883</v>
      </c>
      <c r="C46" s="13">
        <v>5.0459764367816115E-2</v>
      </c>
      <c r="D46" s="13">
        <v>2.047107638124581E-2</v>
      </c>
      <c r="E46" s="13">
        <v>-1.7073170731707318E-2</v>
      </c>
      <c r="F46" s="13">
        <v>-4.8961774421897225E-2</v>
      </c>
      <c r="G46" s="13">
        <v>3.9995858460457499E-3</v>
      </c>
      <c r="H46" s="13">
        <v>1.1630356256611615E-2</v>
      </c>
      <c r="I46" s="13">
        <v>8.359253661727321E-3</v>
      </c>
      <c r="J46" s="13">
        <v>-1.7178435044647875E-2</v>
      </c>
      <c r="K46" s="13">
        <v>7.5779362408063041E-3</v>
      </c>
      <c r="L46" s="13">
        <v>3.2913454679052993E-3</v>
      </c>
    </row>
    <row r="47" spans="2:12">
      <c r="B47" s="11">
        <v>41913</v>
      </c>
      <c r="C47" s="13">
        <v>4.2619586621181677E-2</v>
      </c>
      <c r="D47" s="13">
        <v>1.2726488077513273E-2</v>
      </c>
      <c r="E47" s="13">
        <v>7.1960297766749379E-2</v>
      </c>
      <c r="F47" s="13">
        <v>-5.2660960178637896E-2</v>
      </c>
      <c r="G47" s="13">
        <v>0.13150863066989049</v>
      </c>
      <c r="H47" s="13">
        <v>-1.1391150962791885E-2</v>
      </c>
      <c r="I47" s="13">
        <v>2.3520359042227924E-2</v>
      </c>
      <c r="J47" s="13">
        <v>2.9193009639011148E-2</v>
      </c>
      <c r="K47" s="13">
        <v>1.0992218686722594E-2</v>
      </c>
      <c r="L47" s="13">
        <v>3.2998822848321042E-2</v>
      </c>
    </row>
    <row r="48" spans="2:12">
      <c r="B48" s="11">
        <v>41944</v>
      </c>
      <c r="C48" s="13">
        <v>5.1948940737563355E-3</v>
      </c>
      <c r="D48" s="13">
        <v>1.8317358502292672E-2</v>
      </c>
      <c r="E48" s="13">
        <v>0.10120370370370377</v>
      </c>
      <c r="F48" s="13">
        <v>0.10862299482747341</v>
      </c>
      <c r="G48" s="13">
        <v>6.9419759579828794E-2</v>
      </c>
      <c r="H48" s="13">
        <v>3.2860289143487993E-2</v>
      </c>
      <c r="I48" s="13">
        <v>2.6181955170465124E-2</v>
      </c>
      <c r="J48" s="13">
        <v>3.053300923335173E-2</v>
      </c>
      <c r="K48" s="13">
        <v>6.5808009562002417E-3</v>
      </c>
      <c r="L48" s="13">
        <v>8.219727409298232E-3</v>
      </c>
    </row>
    <row r="49" spans="2:12">
      <c r="B49" s="11">
        <v>41974</v>
      </c>
      <c r="C49" s="13">
        <v>5.2725465156874584E-3</v>
      </c>
      <c r="D49" s="13">
        <v>-2.844593121844945E-2</v>
      </c>
      <c r="E49" s="13">
        <v>-7.1891061969225595E-2</v>
      </c>
      <c r="F49" s="13">
        <v>-8.3539988397117251E-2</v>
      </c>
      <c r="G49" s="13">
        <v>1.5531228699311023E-2</v>
      </c>
      <c r="H49" s="13">
        <v>-3.2124791491060636E-2</v>
      </c>
      <c r="I49" s="13">
        <v>6.2408223201175375E-3</v>
      </c>
      <c r="J49" s="13">
        <v>1.7005575035063183E-2</v>
      </c>
      <c r="K49" s="13">
        <v>0.10289934621944287</v>
      </c>
      <c r="L49" s="13">
        <v>2.5940336743739073E-3</v>
      </c>
    </row>
    <row r="50" spans="2:12">
      <c r="B50" s="11">
        <v>42005</v>
      </c>
      <c r="C50" s="13">
        <v>-2.181031234007285E-2</v>
      </c>
      <c r="D50" s="13">
        <v>-0.13024755370834115</v>
      </c>
      <c r="E50" s="13">
        <v>6.1424245748296594E-2</v>
      </c>
      <c r="F50" s="13">
        <v>0.14235540518769141</v>
      </c>
      <c r="G50" s="13">
        <v>-2.7803232899928428E-2</v>
      </c>
      <c r="H50" s="13">
        <v>-1.3447118893717674E-2</v>
      </c>
      <c r="I50" s="13">
        <v>-5.2900437796424671E-2</v>
      </c>
      <c r="J50" s="13">
        <v>-8.377859278671243E-2</v>
      </c>
      <c r="K50" s="13">
        <v>-0.12860819919093297</v>
      </c>
      <c r="L50" s="13">
        <v>-0.13232304320230925</v>
      </c>
    </row>
    <row r="51" spans="2:12">
      <c r="B51" s="11">
        <v>42036</v>
      </c>
      <c r="C51" s="13">
        <v>6.2005671338474136E-2</v>
      </c>
      <c r="D51" s="13">
        <v>8.5395936366537764E-2</v>
      </c>
      <c r="E51" s="13">
        <v>9.6449330950859197E-2</v>
      </c>
      <c r="F51" s="13">
        <v>7.229283840577666E-2</v>
      </c>
      <c r="G51" s="13">
        <v>6.4336400073180436E-2</v>
      </c>
      <c r="H51" s="13">
        <v>6.9883165948005851E-2</v>
      </c>
      <c r="I51" s="13">
        <v>5.5277409679407093E-2</v>
      </c>
      <c r="J51" s="13">
        <v>0.11721542362312605</v>
      </c>
      <c r="K51" s="13">
        <v>5.856255372485783E-2</v>
      </c>
      <c r="L51" s="13">
        <v>0.11650685587844821</v>
      </c>
    </row>
    <row r="52" spans="2:12">
      <c r="B52" s="11">
        <v>42064</v>
      </c>
      <c r="C52" s="13">
        <v>1.4546383186007683E-2</v>
      </c>
      <c r="D52" s="13">
        <v>-7.274796226900633E-2</v>
      </c>
      <c r="E52" s="13">
        <v>-3.137169351569697E-2</v>
      </c>
      <c r="F52" s="13">
        <v>-2.1201547832573074E-2</v>
      </c>
      <c r="G52" s="13">
        <v>-3.5641812474907886E-2</v>
      </c>
      <c r="H52" s="13">
        <v>-1.4762385950204468E-2</v>
      </c>
      <c r="I52" s="13">
        <v>-7.1180688607761847E-3</v>
      </c>
      <c r="J52" s="13">
        <v>-4.9006397810495136E-2</v>
      </c>
      <c r="K52" s="13">
        <v>-2.7941323611585366E-3</v>
      </c>
      <c r="L52" s="13">
        <v>-1.7168981959900048E-2</v>
      </c>
    </row>
    <row r="53" spans="2:12">
      <c r="B53" s="11">
        <v>42095</v>
      </c>
      <c r="C53" s="13">
        <v>-8.0607018307798858E-2</v>
      </c>
      <c r="D53" s="13">
        <v>0.19626165764879505</v>
      </c>
      <c r="E53" s="13">
        <v>5.7863859197942527E-3</v>
      </c>
      <c r="F53" s="13">
        <v>0.13351255038968016</v>
      </c>
      <c r="G53" s="13">
        <v>9.7844207439584177E-3</v>
      </c>
      <c r="H53" s="13">
        <v>-9.1338154939693359E-3</v>
      </c>
      <c r="I53" s="13">
        <v>1.2867573056339203E-2</v>
      </c>
      <c r="J53" s="13">
        <v>2.2843916315072949E-2</v>
      </c>
      <c r="K53" s="13">
        <v>4.5390923098652919E-2</v>
      </c>
      <c r="L53" s="13">
        <v>3.4937888198757705E-2</v>
      </c>
    </row>
    <row r="54" spans="2:12">
      <c r="B54" s="11">
        <v>42125</v>
      </c>
      <c r="C54" s="13">
        <v>8.5744423823865719E-3</v>
      </c>
      <c r="D54" s="13">
        <v>-3.6595354370792775E-2</v>
      </c>
      <c r="E54" s="13">
        <v>4.099081102676784E-2</v>
      </c>
      <c r="F54" s="13">
        <v>1.7663188502859917E-2</v>
      </c>
      <c r="G54" s="13">
        <v>3.9818272226270796E-2</v>
      </c>
      <c r="H54" s="13">
        <v>-6.4215741142959566E-3</v>
      </c>
      <c r="I54" s="13">
        <v>1.5608004196297867E-2</v>
      </c>
      <c r="J54" s="13">
        <v>1.2119148619084055E-2</v>
      </c>
      <c r="K54" s="13">
        <v>2.3854193946550702E-2</v>
      </c>
      <c r="L54" s="13">
        <v>1.4253600900225058E-2</v>
      </c>
    </row>
    <row r="55" spans="2:12">
      <c r="B55" s="11">
        <v>42156</v>
      </c>
      <c r="C55" s="13">
        <v>-1.2221057580569482E-2</v>
      </c>
      <c r="D55" s="13">
        <v>-5.783181694767775E-2</v>
      </c>
      <c r="E55" s="13">
        <v>-3.7227509978507788E-2</v>
      </c>
      <c r="F55" s="13">
        <v>1.1322600936560749E-2</v>
      </c>
      <c r="G55" s="13">
        <v>-2.227719860221325E-2</v>
      </c>
      <c r="H55" s="13">
        <v>-8.9648702178673368E-3</v>
      </c>
      <c r="I55" s="13">
        <v>5.0036276805507721E-3</v>
      </c>
      <c r="J55" s="13">
        <v>2.8737598357851515E-2</v>
      </c>
      <c r="K55" s="13">
        <v>1.5445025773690328E-2</v>
      </c>
      <c r="L55" s="13">
        <v>2.1449703348753513E-2</v>
      </c>
    </row>
    <row r="56" spans="2:12">
      <c r="B56" s="11">
        <v>42186</v>
      </c>
      <c r="C56" s="13">
        <v>0.11403987457901701</v>
      </c>
      <c r="D56" s="13">
        <v>5.7757619127627662E-2</v>
      </c>
      <c r="E56" s="13">
        <v>-3.2926700151478958E-2</v>
      </c>
      <c r="F56" s="13">
        <v>0.23511258034048235</v>
      </c>
      <c r="G56" s="13">
        <v>0.12196565533981665</v>
      </c>
      <c r="H56" s="13">
        <v>5.038393815083627E-2</v>
      </c>
      <c r="I56" s="13">
        <v>2.8982875925217838E-2</v>
      </c>
      <c r="J56" s="13">
        <v>3.7745261057532356E-2</v>
      </c>
      <c r="K56" s="13">
        <v>1.2889661951802165E-3</v>
      </c>
      <c r="L56" s="13">
        <v>5.8291036991635278E-2</v>
      </c>
    </row>
    <row r="57" spans="2:12">
      <c r="B57" s="11">
        <v>42217</v>
      </c>
      <c r="C57" s="13">
        <v>-2.8585286472661963E-2</v>
      </c>
      <c r="D57" s="13">
        <v>-6.809423837057299E-2</v>
      </c>
      <c r="E57" s="13">
        <v>-7.0403954809432706E-2</v>
      </c>
      <c r="F57" s="13">
        <v>-4.3383379898036624E-2</v>
      </c>
      <c r="G57" s="13">
        <v>-5.3623483070001698E-2</v>
      </c>
      <c r="H57" s="13">
        <v>-4.8467894567715789E-2</v>
      </c>
      <c r="I57" s="13">
        <v>-7.8451651606214812E-2</v>
      </c>
      <c r="J57" s="13">
        <v>-9.7420253164556908E-2</v>
      </c>
      <c r="K57" s="13">
        <v>-0.11302778063851707</v>
      </c>
      <c r="L57" s="13">
        <v>-8.5186436626521436E-2</v>
      </c>
    </row>
    <row r="58" spans="2:12">
      <c r="B58" s="11">
        <v>42248</v>
      </c>
      <c r="C58" s="13">
        <v>3.0470251582124328E-2</v>
      </c>
      <c r="D58" s="13">
        <v>1.7003630514705881E-2</v>
      </c>
      <c r="E58" s="13">
        <v>-2.1816246122162198E-2</v>
      </c>
      <c r="F58" s="13">
        <v>-1.9497747294830083E-3</v>
      </c>
      <c r="G58" s="13">
        <v>-2.3001387531498461E-2</v>
      </c>
      <c r="H58" s="13">
        <v>3.6939613879381619E-2</v>
      </c>
      <c r="I58" s="13">
        <v>-3.7127394069852104E-2</v>
      </c>
      <c r="J58" s="13">
        <v>9.7638910078504376E-3</v>
      </c>
      <c r="K58" s="13">
        <v>-8.563137632419808E-2</v>
      </c>
      <c r="L58" s="13">
        <v>-7.236348167539268E-2</v>
      </c>
    </row>
    <row r="59" spans="2:12">
      <c r="B59" s="11">
        <v>42278</v>
      </c>
      <c r="C59" s="13">
        <v>6.0392668567774525E-2</v>
      </c>
      <c r="D59" s="13">
        <v>0.18933577448421934</v>
      </c>
      <c r="E59" s="13">
        <v>8.3408845569942131E-2</v>
      </c>
      <c r="F59" s="13">
        <v>0.22272363203031909</v>
      </c>
      <c r="G59" s="13">
        <v>0.11369505519982445</v>
      </c>
      <c r="H59" s="13">
        <v>0.13924694143151262</v>
      </c>
      <c r="I59" s="13">
        <v>5.4333030353769511E-2</v>
      </c>
      <c r="J59" s="13">
        <v>0.10091413147278028</v>
      </c>
      <c r="K59" s="13">
        <v>4.6666698412698521E-2</v>
      </c>
      <c r="L59" s="13">
        <v>7.1759663943566601E-2</v>
      </c>
    </row>
    <row r="60" spans="2:12">
      <c r="B60" s="11">
        <v>42309</v>
      </c>
      <c r="C60" s="13">
        <v>-3.047800545441568E-3</v>
      </c>
      <c r="D60" s="13">
        <v>3.2484784051762541E-2</v>
      </c>
      <c r="E60" s="13">
        <v>-1.0041807531380743E-2</v>
      </c>
      <c r="F60" s="13">
        <v>6.2150567183255956E-2</v>
      </c>
      <c r="G60" s="13">
        <v>1.8432585242779537E-2</v>
      </c>
      <c r="H60" s="13">
        <v>1.7015625835189317E-2</v>
      </c>
      <c r="I60" s="13">
        <v>1.7731788284665394E-2</v>
      </c>
      <c r="J60" s="13">
        <v>-2.810600536908358E-2</v>
      </c>
      <c r="K60" s="13">
        <v>4.0339640875351995E-2</v>
      </c>
      <c r="L60" s="13">
        <v>1.7303028674178315E-2</v>
      </c>
    </row>
    <row r="61" spans="2:12">
      <c r="B61" s="11">
        <v>42339</v>
      </c>
      <c r="C61" s="13">
        <v>-9.171427100357208E-3</v>
      </c>
      <c r="D61" s="13">
        <v>2.0791205916879656E-2</v>
      </c>
      <c r="E61" s="13">
        <v>-0.11022822957808188</v>
      </c>
      <c r="F61" s="13">
        <v>1.6681587443947817E-2</v>
      </c>
      <c r="G61" s="13">
        <v>-1.8478660461241303E-2</v>
      </c>
      <c r="H61" s="13">
        <v>3.4863304664915766E-2</v>
      </c>
      <c r="I61" s="13">
        <v>-1.3430073082761318E-2</v>
      </c>
      <c r="J61" s="13">
        <v>-7.2790009858692079E-2</v>
      </c>
      <c r="K61" s="13">
        <v>-7.259475430305401E-2</v>
      </c>
      <c r="L61" s="13">
        <v>-4.3261231281198062E-2</v>
      </c>
    </row>
    <row r="62" spans="2:12">
      <c r="B62" s="15" t="s">
        <v>41</v>
      </c>
      <c r="C62" s="15" t="s">
        <v>0</v>
      </c>
      <c r="D62" s="15" t="s">
        <v>2</v>
      </c>
      <c r="E62" s="15" t="s">
        <v>3</v>
      </c>
      <c r="F62" s="15" t="s">
        <v>4</v>
      </c>
      <c r="G62" s="15" t="s">
        <v>5</v>
      </c>
      <c r="H62" s="15" t="s">
        <v>6</v>
      </c>
      <c r="I62" s="15" t="s">
        <v>7</v>
      </c>
      <c r="J62" s="15" t="s">
        <v>8</v>
      </c>
      <c r="K62" s="15" t="s">
        <v>9</v>
      </c>
      <c r="L62" s="15" t="s">
        <v>10</v>
      </c>
    </row>
    <row r="63" spans="2:12">
      <c r="B63" s="18" t="s">
        <v>28</v>
      </c>
      <c r="C63" s="18">
        <f>AVERAGE(C2:C61)</f>
        <v>1.9963297408962313E-2</v>
      </c>
      <c r="D63" s="18">
        <f t="shared" ref="D63:L63" si="0">AVERAGE(D2:D61)</f>
        <v>1.3408520271596499E-2</v>
      </c>
      <c r="E63" s="18">
        <f t="shared" si="0"/>
        <v>1.6311982290562875E-2</v>
      </c>
      <c r="F63" s="18">
        <f t="shared" si="0"/>
        <v>2.531432153216874E-2</v>
      </c>
      <c r="G63" s="18">
        <f t="shared" si="0"/>
        <v>2.6128119177716846E-2</v>
      </c>
      <c r="H63" s="18">
        <f t="shared" si="0"/>
        <v>7.868734724145612E-3</v>
      </c>
      <c r="I63" s="18">
        <f t="shared" si="0"/>
        <v>1.0189286894856786E-2</v>
      </c>
      <c r="J63" s="18">
        <f t="shared" si="0"/>
        <v>1.7337654705774117E-2</v>
      </c>
      <c r="K63" s="18">
        <f t="shared" si="0"/>
        <v>7.566296367449577E-3</v>
      </c>
      <c r="L63" s="18">
        <f t="shared" si="0"/>
        <v>5.2319166117976677E-3</v>
      </c>
    </row>
    <row r="64" spans="2:12">
      <c r="B64" s="18" t="s">
        <v>42</v>
      </c>
      <c r="C64" s="18">
        <v>9.2933179998215699E-3</v>
      </c>
      <c r="D64" s="18">
        <v>1.7052029507273501E-2</v>
      </c>
      <c r="E64" s="18">
        <v>1.4637050729674901E-2</v>
      </c>
      <c r="F64" s="18">
        <v>1.6514015157733999E-2</v>
      </c>
      <c r="G64" s="18">
        <v>1.10756536641952E-2</v>
      </c>
      <c r="H64" s="18">
        <v>6.2066147913197997E-3</v>
      </c>
      <c r="I64" s="18">
        <v>1.25613830038327E-2</v>
      </c>
      <c r="J64" s="18">
        <v>1.676511204795E-2</v>
      </c>
      <c r="K64" s="18">
        <v>3.29623452743633E-2</v>
      </c>
      <c r="L64" s="18">
        <v>2.9825392240712099E-2</v>
      </c>
    </row>
    <row r="65" spans="2:12">
      <c r="B65" s="18" t="s">
        <v>43</v>
      </c>
      <c r="C65" s="18">
        <f>SQRT(C64)</f>
        <v>9.6401856827664736E-2</v>
      </c>
      <c r="D65" s="18">
        <f t="shared" ref="D65:L65" si="1">SQRT(D64)</f>
        <v>0.13058341972575807</v>
      </c>
      <c r="E65" s="18">
        <f t="shared" si="1"/>
        <v>0.12098367960049364</v>
      </c>
      <c r="F65" s="18">
        <f t="shared" si="1"/>
        <v>0.12850686813448534</v>
      </c>
      <c r="G65" s="18">
        <f t="shared" si="1"/>
        <v>0.10524093150573688</v>
      </c>
      <c r="H65" s="18">
        <f t="shared" si="1"/>
        <v>7.8782071509448132E-2</v>
      </c>
      <c r="I65" s="18">
        <f t="shared" si="1"/>
        <v>0.11207757582956861</v>
      </c>
      <c r="J65" s="18">
        <f t="shared" si="1"/>
        <v>0.12948016082763414</v>
      </c>
      <c r="K65" s="18">
        <f t="shared" si="1"/>
        <v>0.18155535044267712</v>
      </c>
      <c r="L65" s="18">
        <f t="shared" si="1"/>
        <v>0.1727002960064403</v>
      </c>
    </row>
    <row r="66" spans="2:12">
      <c r="B66" s="18" t="s">
        <v>31</v>
      </c>
      <c r="C66" s="18">
        <f>C63/C65</f>
        <v>0.20708415860339927</v>
      </c>
      <c r="D66" s="18">
        <f t="shared" ref="D66:L66" si="2">D63/D65</f>
        <v>0.10268164442129109</v>
      </c>
      <c r="E66" s="18">
        <f t="shared" si="2"/>
        <v>0.13482795650146781</v>
      </c>
      <c r="F66" s="18">
        <f t="shared" si="2"/>
        <v>0.19698808242433183</v>
      </c>
      <c r="G66" s="18">
        <f t="shared" si="2"/>
        <v>0.24826955447740934</v>
      </c>
      <c r="H66" s="18">
        <f t="shared" si="2"/>
        <v>9.9879764182158312E-2</v>
      </c>
      <c r="I66" s="18">
        <f t="shared" si="2"/>
        <v>9.091280587966305E-2</v>
      </c>
      <c r="J66" s="18">
        <f t="shared" si="2"/>
        <v>0.13390201707313487</v>
      </c>
      <c r="K66" s="18">
        <f t="shared" si="2"/>
        <v>4.1674874075597682E-2</v>
      </c>
      <c r="L66" s="18">
        <f t="shared" si="2"/>
        <v>3.0294775010707337E-2</v>
      </c>
    </row>
    <row r="67" spans="2:12">
      <c r="B67" s="11"/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 spans="2:12">
      <c r="B68" s="11"/>
      <c r="C68" s="13"/>
      <c r="D68" s="13"/>
      <c r="E68" s="13"/>
      <c r="F68" s="13"/>
      <c r="G68" s="13"/>
      <c r="H68" s="13"/>
      <c r="I68" s="13"/>
      <c r="J68" s="13"/>
      <c r="K68" s="13"/>
      <c r="L68" s="13"/>
    </row>
    <row r="69" spans="2:12">
      <c r="B69" s="11"/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 spans="2:12">
      <c r="B70" s="11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 spans="2:12">
      <c r="B71" s="11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spans="2:12">
      <c r="B72" s="11"/>
      <c r="C72" s="13"/>
      <c r="D72" s="13"/>
      <c r="E72" s="13"/>
      <c r="F72" s="13"/>
      <c r="G72" s="13"/>
      <c r="H72" s="13"/>
      <c r="I72" s="13"/>
      <c r="J72" s="13"/>
      <c r="K72" s="13"/>
      <c r="L72" s="13"/>
    </row>
    <row r="73" spans="2:12">
      <c r="B73" s="11"/>
      <c r="C73" s="13"/>
      <c r="D73" s="13"/>
      <c r="E73" s="13"/>
      <c r="F73" s="13"/>
      <c r="G73" s="13"/>
      <c r="H73" s="13"/>
      <c r="I73" s="13"/>
      <c r="J73" s="13"/>
      <c r="K73" s="13"/>
      <c r="L73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9FD3B-E1A8-48E7-BFD5-054F26EC2413}">
  <dimension ref="B2:V49"/>
  <sheetViews>
    <sheetView topLeftCell="I22" zoomScaleNormal="100" workbookViewId="0">
      <selection activeCell="S5" sqref="S5:V21"/>
    </sheetView>
  </sheetViews>
  <sheetFormatPr defaultRowHeight="14.25"/>
  <cols>
    <col min="2" max="2" width="12.3984375" customWidth="1"/>
    <col min="3" max="3" width="14.1328125" customWidth="1"/>
    <col min="4" max="4" width="15.06640625" customWidth="1"/>
    <col min="5" max="5" width="14.59765625" customWidth="1"/>
    <col min="6" max="6" width="12.1328125" customWidth="1"/>
    <col min="7" max="7" width="14" bestFit="1" customWidth="1"/>
    <col min="8" max="10" width="14" customWidth="1"/>
    <col min="11" max="11" width="14.9296875" customWidth="1"/>
    <col min="12" max="12" width="13.46484375" customWidth="1"/>
    <col min="13" max="13" width="15.86328125" customWidth="1"/>
    <col min="17" max="17" width="11.1328125" customWidth="1"/>
    <col min="19" max="19" width="11.06640625" customWidth="1"/>
  </cols>
  <sheetData>
    <row r="2" spans="2:22">
      <c r="C2" t="s">
        <v>15</v>
      </c>
    </row>
    <row r="5" spans="2:22">
      <c r="B5" t="s">
        <v>32</v>
      </c>
      <c r="C5" t="s">
        <v>16</v>
      </c>
      <c r="D5" t="s">
        <v>19</v>
      </c>
      <c r="E5" t="s">
        <v>20</v>
      </c>
      <c r="F5" t="s">
        <v>21</v>
      </c>
      <c r="G5" t="s">
        <v>18</v>
      </c>
      <c r="H5" t="s">
        <v>36</v>
      </c>
      <c r="K5" t="s">
        <v>33</v>
      </c>
      <c r="L5" t="s">
        <v>16</v>
      </c>
      <c r="M5" t="s">
        <v>19</v>
      </c>
      <c r="N5" t="s">
        <v>20</v>
      </c>
      <c r="O5" t="s">
        <v>21</v>
      </c>
      <c r="P5" t="s">
        <v>18</v>
      </c>
      <c r="Q5" t="s">
        <v>36</v>
      </c>
      <c r="S5" t="s">
        <v>33</v>
      </c>
      <c r="T5" t="s">
        <v>16</v>
      </c>
      <c r="U5" t="s">
        <v>18</v>
      </c>
      <c r="V5" t="s">
        <v>36</v>
      </c>
    </row>
    <row r="6" spans="2:22">
      <c r="B6" s="16">
        <v>42369</v>
      </c>
      <c r="C6">
        <v>1000</v>
      </c>
      <c r="D6" s="15">
        <v>1000.1000000000001</v>
      </c>
      <c r="E6">
        <v>1000</v>
      </c>
      <c r="F6">
        <v>999.90000000000009</v>
      </c>
      <c r="G6">
        <v>1000</v>
      </c>
      <c r="H6">
        <v>999.19999999999993</v>
      </c>
      <c r="K6" s="11">
        <v>42370</v>
      </c>
      <c r="L6">
        <f>(C7-C6)/C6</f>
        <v>-4.7739020752463827E-2</v>
      </c>
      <c r="M6">
        <f>(D7-D6)/D6</f>
        <v>-4.7532839686530305E-2</v>
      </c>
      <c r="N6">
        <f>(E7-E6)/E6</f>
        <v>-4.7540407481289092E-2</v>
      </c>
      <c r="O6">
        <f>(F7-F6)/F6</f>
        <v>-4.2822453387805902E-2</v>
      </c>
      <c r="P6">
        <f t="shared" ref="P6:Q17" si="0">(G7-G6)/G6</f>
        <v>-0.13151543189071765</v>
      </c>
      <c r="Q6">
        <f t="shared" si="0"/>
        <v>-8.0334721877347207E-2</v>
      </c>
      <c r="S6" s="11">
        <v>42370</v>
      </c>
      <c r="T6">
        <v>-4.7739020752463827E-2</v>
      </c>
      <c r="U6">
        <v>-0.13151543189071765</v>
      </c>
      <c r="V6">
        <v>-8.0334721877347207E-2</v>
      </c>
    </row>
    <row r="7" spans="2:22">
      <c r="B7" s="11">
        <v>42370</v>
      </c>
      <c r="C7">
        <v>952.26097924753617</v>
      </c>
      <c r="D7" s="15">
        <v>952.56240702950117</v>
      </c>
      <c r="E7">
        <v>952.45959251871091</v>
      </c>
      <c r="F7">
        <v>957.08182885753297</v>
      </c>
      <c r="G7">
        <v>868.48456810928235</v>
      </c>
      <c r="H7">
        <v>918.92954590015461</v>
      </c>
      <c r="K7" s="11">
        <v>42401</v>
      </c>
      <c r="L7">
        <f t="shared" ref="L7:L17" si="1">(C8-C7)/C7</f>
        <v>-1.0085450088789487E-2</v>
      </c>
      <c r="M7">
        <f>(D8-D7)/D7</f>
        <v>-9.9960067583491786E-3</v>
      </c>
      <c r="N7">
        <f>(E8-E7)/E7</f>
        <v>-1.1584345409092802E-2</v>
      </c>
      <c r="O7">
        <f>(F8-F7)/F7</f>
        <v>-1.6480566470991397E-2</v>
      </c>
      <c r="P7">
        <f t="shared" si="0"/>
        <v>-5.8739386712095464E-2</v>
      </c>
      <c r="Q7">
        <f t="shared" si="0"/>
        <v>-5.5538555081095869E-2</v>
      </c>
      <c r="S7" s="11">
        <v>42401</v>
      </c>
      <c r="T7">
        <v>-1.0085450088789487E-2</v>
      </c>
      <c r="U7">
        <v>-5.8739386712095464E-2</v>
      </c>
      <c r="V7">
        <v>-5.5538555081095869E-2</v>
      </c>
    </row>
    <row r="8" spans="2:22">
      <c r="B8" s="11">
        <v>42401</v>
      </c>
      <c r="C8">
        <v>942.65699866983334</v>
      </c>
      <c r="D8">
        <v>943.04058677108492</v>
      </c>
      <c r="E8">
        <v>941.42597161077038</v>
      </c>
      <c r="F8">
        <v>941.30857815886839</v>
      </c>
      <c r="G8">
        <v>817.470317209624</v>
      </c>
      <c r="H8">
        <v>867.89352669953246</v>
      </c>
      <c r="K8" s="11">
        <v>42430</v>
      </c>
      <c r="L8">
        <f t="shared" si="1"/>
        <v>4.828186127814231E-2</v>
      </c>
      <c r="M8">
        <f>(D9-D8)/D8</f>
        <v>4.833739083264952E-2</v>
      </c>
      <c r="N8">
        <f>(E9-E8)/E8</f>
        <v>4.9434016722788514E-2</v>
      </c>
      <c r="O8">
        <f>(F9-F8)/F8</f>
        <v>5.1406023900997487E-2</v>
      </c>
      <c r="P8">
        <f t="shared" si="0"/>
        <v>7.4422648028040522E-2</v>
      </c>
      <c r="Q8">
        <f t="shared" si="0"/>
        <v>7.5362502439689408E-2</v>
      </c>
      <c r="S8" s="11">
        <v>42430</v>
      </c>
      <c r="T8">
        <v>4.828186127814231E-2</v>
      </c>
      <c r="U8">
        <v>7.4422648028040522E-2</v>
      </c>
      <c r="V8">
        <v>7.5362502439689408E-2</v>
      </c>
    </row>
    <row r="9" spans="2:22">
      <c r="B9" s="11">
        <v>42430</v>
      </c>
      <c r="C9">
        <v>988.17023311248022</v>
      </c>
      <c r="D9">
        <v>988.62470818488998</v>
      </c>
      <c r="E9">
        <v>987.96443883464462</v>
      </c>
      <c r="F9">
        <v>989.69750942591713</v>
      </c>
      <c r="G9">
        <v>878.30862290068649</v>
      </c>
      <c r="H9">
        <v>933.30015472281661</v>
      </c>
      <c r="K9" s="11">
        <v>42461</v>
      </c>
      <c r="L9">
        <f t="shared" si="1"/>
        <v>3.141562961464156E-2</v>
      </c>
      <c r="M9">
        <f>(D10-D9)/D9</f>
        <v>3.1064088906469653E-2</v>
      </c>
      <c r="N9">
        <f>(E10-E9)/E9</f>
        <v>2.9023207553416822E-2</v>
      </c>
      <c r="O9">
        <f>(F10-F9)/F9</f>
        <v>1.9789131899367072E-2</v>
      </c>
      <c r="P9">
        <f t="shared" si="0"/>
        <v>0.11109430331831763</v>
      </c>
      <c r="Q9">
        <f t="shared" si="0"/>
        <v>7.0314511329304399E-2</v>
      </c>
      <c r="S9" s="11">
        <v>42461</v>
      </c>
      <c r="T9">
        <v>3.141562961464156E-2</v>
      </c>
      <c r="U9">
        <v>0.11109430331831763</v>
      </c>
      <c r="V9">
        <v>7.0314511329304399E-2</v>
      </c>
    </row>
    <row r="10" spans="2:22">
      <c r="B10" s="11">
        <v>42461</v>
      </c>
      <c r="C10">
        <v>1019.2142231521559</v>
      </c>
      <c r="D10">
        <v>1019.335434015078</v>
      </c>
      <c r="E10">
        <v>1016.6383357983375</v>
      </c>
      <c r="F10">
        <v>1009.2827639804217</v>
      </c>
      <c r="G10">
        <v>975.88370746030921</v>
      </c>
      <c r="H10">
        <v>998.92469902571565</v>
      </c>
      <c r="K10" s="11">
        <v>42491</v>
      </c>
      <c r="L10">
        <f t="shared" si="1"/>
        <v>2.9874413538566146E-2</v>
      </c>
      <c r="M10">
        <f>(D11-D10)/D10</f>
        <v>2.977104378712029E-2</v>
      </c>
      <c r="N10">
        <f>(E11-E10)/E10</f>
        <v>2.9683149673113803E-2</v>
      </c>
      <c r="O10">
        <f>(F11-F10)/F10</f>
        <v>2.8466520623180384E-2</v>
      </c>
      <c r="P10">
        <f t="shared" si="0"/>
        <v>9.5817098500583578E-2</v>
      </c>
      <c r="Q10">
        <f t="shared" si="0"/>
        <v>5.6279180017236863E-2</v>
      </c>
      <c r="S10" s="11">
        <v>42491</v>
      </c>
      <c r="T10">
        <v>2.9874413538566146E-2</v>
      </c>
      <c r="U10">
        <v>9.5817098500583578E-2</v>
      </c>
      <c r="V10">
        <v>5.6279180017236863E-2</v>
      </c>
    </row>
    <row r="11" spans="2:22">
      <c r="B11" s="11">
        <v>42491</v>
      </c>
      <c r="C11">
        <v>1049.6626503389919</v>
      </c>
      <c r="D11">
        <v>1049.6821138549042</v>
      </c>
      <c r="E11">
        <v>1046.8153636832649</v>
      </c>
      <c r="F11">
        <v>1038.0135325958909</v>
      </c>
      <c r="G11">
        <v>1069.3900527831483</v>
      </c>
      <c r="H11">
        <v>1055.1433619858481</v>
      </c>
      <c r="K11" s="11">
        <v>42522</v>
      </c>
      <c r="L11">
        <f t="shared" si="1"/>
        <v>-7.2630240703213779E-3</v>
      </c>
      <c r="M11">
        <f>(D12-D11)/D11</f>
        <v>-7.3968908292930168E-3</v>
      </c>
      <c r="N11">
        <f>(E12-E11)/E11</f>
        <v>-1.1500120348396321E-2</v>
      </c>
      <c r="O11">
        <f>(F12-F11)/F11</f>
        <v>-2.0106272615871779E-2</v>
      </c>
      <c r="P11">
        <f t="shared" si="0"/>
        <v>-9.9199490861800639E-3</v>
      </c>
      <c r="Q11">
        <f t="shared" si="0"/>
        <v>-1.1873594111979432E-2</v>
      </c>
      <c r="S11" s="11">
        <v>42522</v>
      </c>
      <c r="T11">
        <v>-7.2630240703213779E-3</v>
      </c>
      <c r="U11">
        <v>-9.9199490861800639E-3</v>
      </c>
      <c r="V11">
        <v>-1.1873594111979432E-2</v>
      </c>
    </row>
    <row r="12" spans="2:22">
      <c r="B12" s="11">
        <v>42522</v>
      </c>
      <c r="C12">
        <v>1042.0389252438624</v>
      </c>
      <c r="D12">
        <v>1041.9177298532579</v>
      </c>
      <c r="E12">
        <v>1034.7768610183571</v>
      </c>
      <c r="F12">
        <v>1017.1429495305538</v>
      </c>
      <c r="G12">
        <v>1058.7817579062721</v>
      </c>
      <c r="H12">
        <v>1042.6150179756787</v>
      </c>
      <c r="K12" s="11">
        <v>42552</v>
      </c>
      <c r="L12">
        <f t="shared" si="1"/>
        <v>3.9621156626294091E-2</v>
      </c>
      <c r="M12">
        <f>(D13-D12)/D12</f>
        <v>3.9640077957521058E-2</v>
      </c>
      <c r="N12">
        <f>(E13-E12)/E12</f>
        <v>4.0850596242768503E-2</v>
      </c>
      <c r="O12">
        <f>(F13-F12)/F12</f>
        <v>4.4707335117265809E-2</v>
      </c>
      <c r="P12">
        <f t="shared" si="0"/>
        <v>6.0353263483595473E-2</v>
      </c>
      <c r="Q12">
        <f t="shared" si="0"/>
        <v>3.8735801730571749E-2</v>
      </c>
      <c r="S12" s="11">
        <v>42552</v>
      </c>
      <c r="T12">
        <v>3.9621156626294091E-2</v>
      </c>
      <c r="U12">
        <v>6.0353263483595473E-2</v>
      </c>
      <c r="V12">
        <v>3.8735801730571749E-2</v>
      </c>
    </row>
    <row r="13" spans="2:22">
      <c r="B13" s="11">
        <v>42552</v>
      </c>
      <c r="C13">
        <v>1083.3257127116447</v>
      </c>
      <c r="D13">
        <v>1083.2194298899644</v>
      </c>
      <c r="E13">
        <v>1077.0481127691774</v>
      </c>
      <c r="F13">
        <v>1062.6167002373804</v>
      </c>
      <c r="G13">
        <v>1122.6826923128137</v>
      </c>
      <c r="H13">
        <v>1083.0015465933011</v>
      </c>
      <c r="K13" s="11">
        <v>42583</v>
      </c>
      <c r="L13">
        <f t="shared" si="1"/>
        <v>5.2572136675932879E-4</v>
      </c>
      <c r="M13">
        <f>(D14-D13)/D13</f>
        <v>5.8763048836747679E-4</v>
      </c>
      <c r="N13">
        <f>(E14-E13)/E13</f>
        <v>3.3061418285091878E-3</v>
      </c>
      <c r="O13">
        <f>(F14-F13)/F13</f>
        <v>8.5828177855044509E-3</v>
      </c>
      <c r="P13">
        <f t="shared" si="0"/>
        <v>1.3639831506692254E-2</v>
      </c>
      <c r="Q13">
        <f t="shared" si="0"/>
        <v>5.986472534703996E-3</v>
      </c>
      <c r="S13" s="11">
        <v>42583</v>
      </c>
      <c r="T13">
        <v>5.2572136675932879E-4</v>
      </c>
      <c r="U13">
        <v>1.3639831506692254E-2</v>
      </c>
      <c r="V13">
        <v>5.986472534703996E-3</v>
      </c>
    </row>
    <row r="14" spans="2:22">
      <c r="B14" s="11">
        <v>42583</v>
      </c>
      <c r="C14">
        <v>1083.8952401859769</v>
      </c>
      <c r="D14">
        <v>1083.8559626525598</v>
      </c>
      <c r="E14">
        <v>1080.6089865861204</v>
      </c>
      <c r="F14">
        <v>1071.7369457513519</v>
      </c>
      <c r="G14">
        <v>1137.9958950714401</v>
      </c>
      <c r="H14">
        <v>1089.4849056070238</v>
      </c>
      <c r="K14" s="11">
        <v>42614</v>
      </c>
      <c r="L14">
        <f t="shared" si="1"/>
        <v>1.7566769879339274E-2</v>
      </c>
      <c r="M14">
        <f>(D15-D14)/D14</f>
        <v>1.7502302448873186E-2</v>
      </c>
      <c r="N14">
        <f>(E15-E14)/E14</f>
        <v>1.8486550386623234E-2</v>
      </c>
      <c r="O14">
        <f>(F15-F14)/F14</f>
        <v>1.6871217614730431E-2</v>
      </c>
      <c r="P14">
        <f t="shared" si="0"/>
        <v>8.8603177492329446E-2</v>
      </c>
      <c r="Q14">
        <f t="shared" si="0"/>
        <v>6.5345791682682189E-2</v>
      </c>
      <c r="S14" s="11">
        <v>42614</v>
      </c>
      <c r="T14">
        <v>1.7566769879339274E-2</v>
      </c>
      <c r="U14">
        <v>8.8603177492329446E-2</v>
      </c>
      <c r="V14">
        <v>6.5345791682682189E-2</v>
      </c>
    </row>
    <row r="15" spans="2:22">
      <c r="B15" s="11">
        <v>42614</v>
      </c>
      <c r="C15">
        <v>1102.9357784436352</v>
      </c>
      <c r="D15">
        <v>1102.8259375219195</v>
      </c>
      <c r="E15">
        <v>1100.5857190648826</v>
      </c>
      <c r="F15">
        <v>1089.8184529888695</v>
      </c>
      <c r="G15">
        <v>1238.8259473479973</v>
      </c>
      <c r="H15">
        <v>1160.6781592902471</v>
      </c>
      <c r="K15" s="11">
        <v>42644</v>
      </c>
      <c r="L15">
        <f t="shared" si="1"/>
        <v>2.4922558117648924E-3</v>
      </c>
      <c r="M15">
        <f>(D16-D15)/D15</f>
        <v>2.5962553848430424E-3</v>
      </c>
      <c r="N15">
        <f>(E16-E15)/E15</f>
        <v>1.8688445869770025E-3</v>
      </c>
      <c r="O15">
        <f>(F16-F15)/F15</f>
        <v>4.0089415804766427E-3</v>
      </c>
      <c r="P15">
        <f t="shared" si="0"/>
        <v>-5.671734347571785E-2</v>
      </c>
      <c r="Q15">
        <f t="shared" si="0"/>
        <v>-4.7568005711347852E-2</v>
      </c>
      <c r="S15" s="11">
        <v>42644</v>
      </c>
      <c r="T15">
        <v>2.4922558117648924E-3</v>
      </c>
      <c r="U15">
        <v>-5.671734347571785E-2</v>
      </c>
      <c r="V15">
        <v>-4.7568005711347852E-2</v>
      </c>
    </row>
    <row r="16" spans="2:22">
      <c r="B16" s="11">
        <v>42644</v>
      </c>
      <c r="C16">
        <v>1105.6845765474648</v>
      </c>
      <c r="D16">
        <v>1105.6891553007554</v>
      </c>
      <c r="E16">
        <v>1102.6425427284612</v>
      </c>
      <c r="F16">
        <v>1094.1874715002273</v>
      </c>
      <c r="G16">
        <v>1168.5630305856293</v>
      </c>
      <c r="H16">
        <v>1105.4670139800919</v>
      </c>
      <c r="K16" s="11">
        <v>42675</v>
      </c>
      <c r="L16">
        <f t="shared" si="1"/>
        <v>-2.3154806949499266E-3</v>
      </c>
      <c r="M16">
        <f>(D17-D16)/D16</f>
        <v>-2.3845901103654627E-3</v>
      </c>
      <c r="N16">
        <f>(E17-E16)/E16</f>
        <v>-7.2529667844890401E-3</v>
      </c>
      <c r="O16">
        <f>(F17-F16)/F16</f>
        <v>-1.4551034943701807E-2</v>
      </c>
      <c r="P16">
        <f t="shared" si="0"/>
        <v>-4.9694891248768185E-2</v>
      </c>
      <c r="Q16">
        <f t="shared" si="0"/>
        <v>-2.3035268651260741E-2</v>
      </c>
      <c r="S16" s="11">
        <v>42675</v>
      </c>
      <c r="T16">
        <v>-2.3154806949499266E-3</v>
      </c>
      <c r="U16">
        <v>-4.9694891248768185E-2</v>
      </c>
      <c r="V16">
        <v>-2.3035268651260741E-2</v>
      </c>
    </row>
    <row r="17" spans="2:22">
      <c r="B17" s="11">
        <v>42675</v>
      </c>
      <c r="C17">
        <v>1103.1243852557652</v>
      </c>
      <c r="D17">
        <v>1103.0525398758869</v>
      </c>
      <c r="E17">
        <v>1094.6451129908871</v>
      </c>
      <c r="F17">
        <v>1078.2659113674667</v>
      </c>
      <c r="G17">
        <v>1110.4914178633455</v>
      </c>
      <c r="H17">
        <v>1080.0022843279535</v>
      </c>
      <c r="K17" s="11">
        <v>42705</v>
      </c>
      <c r="L17">
        <f t="shared" si="1"/>
        <v>-2.04824176056344E-2</v>
      </c>
      <c r="M17">
        <f>(D18-D17)/D17</f>
        <v>-2.0405867572352715E-2</v>
      </c>
      <c r="N17">
        <f>(E18-E17)/E17</f>
        <v>-1.7955793580030435E-2</v>
      </c>
      <c r="O17">
        <f>(F18-F17)/F17</f>
        <v>-1.2321659706330113E-2</v>
      </c>
      <c r="P17">
        <f t="shared" si="0"/>
        <v>-9.3262453868405793E-4</v>
      </c>
      <c r="Q17">
        <f t="shared" si="0"/>
        <v>5.9485599825790771E-3</v>
      </c>
      <c r="S17" s="11">
        <v>42705</v>
      </c>
      <c r="T17">
        <v>-2.04824176056344E-2</v>
      </c>
      <c r="U17">
        <v>-9.3262453868405793E-4</v>
      </c>
      <c r="V17">
        <v>5.9485599825790771E-3</v>
      </c>
    </row>
    <row r="18" spans="2:22">
      <c r="B18" s="11">
        <v>42705</v>
      </c>
      <c r="C18">
        <v>1080.5297309259979</v>
      </c>
      <c r="D18">
        <v>1080.5437958218322</v>
      </c>
      <c r="E18">
        <v>1074.9898912986337</v>
      </c>
      <c r="F18">
        <v>1064.9798857346609</v>
      </c>
      <c r="G18">
        <v>1109.4557463170481</v>
      </c>
      <c r="H18">
        <v>1086.4267426976007</v>
      </c>
      <c r="K18" s="15" t="s">
        <v>28</v>
      </c>
      <c r="L18" s="15">
        <f>AVERAGE(L6:L17)</f>
        <v>6.824367908612382E-3</v>
      </c>
      <c r="M18" s="15">
        <f>AVERAGE(M6:M17)</f>
        <v>6.8152162374127958E-3</v>
      </c>
      <c r="N18" s="15">
        <f>AVERAGE(N6:N17)</f>
        <v>6.4015727825749479E-3</v>
      </c>
      <c r="O18" s="15">
        <f t="shared" ref="M18:P18" si="2">AVERAGE(O6:O17)</f>
        <v>5.6291667830684388E-3</v>
      </c>
      <c r="P18" s="15">
        <f>AVERAGE(P6:P17)</f>
        <v>1.1367557948116303E-2</v>
      </c>
      <c r="Q18" s="15">
        <f>AVERAGE(Q6:Q17)</f>
        <v>8.3018895236447125E-3</v>
      </c>
      <c r="S18" s="15" t="s">
        <v>28</v>
      </c>
      <c r="T18" s="15">
        <v>6.824367908612382E-3</v>
      </c>
      <c r="U18" s="15">
        <v>1.1367557948116303E-2</v>
      </c>
      <c r="V18" s="15">
        <v>8.3018895236447125E-3</v>
      </c>
    </row>
    <row r="19" spans="2:22">
      <c r="K19" s="15" t="s">
        <v>34</v>
      </c>
      <c r="L19" s="15">
        <f>VAR(L6:L17)</f>
        <v>7.6318041030581192E-4</v>
      </c>
      <c r="M19" s="15">
        <f>VAR(M6:M17)</f>
        <v>7.5920662455615452E-4</v>
      </c>
      <c r="N19" s="15">
        <f>VAR(N6:N17)</f>
        <v>7.8199086220650453E-4</v>
      </c>
      <c r="O19" s="15">
        <f t="shared" ref="M19:O19" si="3">VAR(O6:O17)</f>
        <v>7.9187195250071988E-4</v>
      </c>
      <c r="P19" s="15">
        <f t="shared" ref="P19:Q19" si="4">VAR(P6:P17)</f>
        <v>5.792941631871701E-3</v>
      </c>
      <c r="Q19" s="15">
        <f t="shared" si="4"/>
        <v>2.8434731487695483E-3</v>
      </c>
      <c r="S19" s="15" t="s">
        <v>34</v>
      </c>
      <c r="T19" s="15">
        <v>7.6318041030581192E-4</v>
      </c>
      <c r="U19" s="15">
        <v>5.792941631871701E-3</v>
      </c>
      <c r="V19" s="15">
        <v>2.8434731487695483E-3</v>
      </c>
    </row>
    <row r="20" spans="2:22">
      <c r="G20" s="14"/>
      <c r="H20" s="14"/>
      <c r="I20" s="14"/>
      <c r="J20" s="14"/>
      <c r="K20" s="15" t="s">
        <v>30</v>
      </c>
      <c r="L20" s="15">
        <f>SQRT(L19)</f>
        <v>2.762572008664773E-2</v>
      </c>
      <c r="M20" s="15">
        <f>SQRT(M19)</f>
        <v>2.7553704370849204E-2</v>
      </c>
      <c r="N20" s="15">
        <f>SQRT(N19)</f>
        <v>2.7964099524327699E-2</v>
      </c>
      <c r="O20" s="15">
        <f t="shared" ref="M20:Q20" si="5">SQRT(O19)</f>
        <v>2.8140219482099282E-2</v>
      </c>
      <c r="P20" s="15">
        <f t="shared" si="5"/>
        <v>7.6111376494396032E-2</v>
      </c>
      <c r="Q20" s="15">
        <f t="shared" si="5"/>
        <v>5.3324226658898188E-2</v>
      </c>
      <c r="S20" s="15" t="s">
        <v>30</v>
      </c>
      <c r="T20" s="15">
        <v>2.762572008664773E-2</v>
      </c>
      <c r="U20" s="15">
        <v>7.6111376494396032E-2</v>
      </c>
      <c r="V20" s="15">
        <v>5.3324226658898188E-2</v>
      </c>
    </row>
    <row r="21" spans="2:22">
      <c r="K21" s="15" t="s">
        <v>31</v>
      </c>
      <c r="L21" s="15">
        <f>L18/L20</f>
        <v>0.24702950320237216</v>
      </c>
      <c r="M21" s="15">
        <f>M18/M20</f>
        <v>0.24734301223842126</v>
      </c>
      <c r="N21" s="15">
        <f>N18/N20</f>
        <v>0.22892111283632874</v>
      </c>
      <c r="O21" s="15">
        <f t="shared" ref="M21:Q21" si="6">O18/O20</f>
        <v>0.20003990326547724</v>
      </c>
      <c r="P21" s="15">
        <f t="shared" si="6"/>
        <v>0.14935425519407441</v>
      </c>
      <c r="Q21" s="15">
        <f t="shared" si="6"/>
        <v>0.15568701214833991</v>
      </c>
      <c r="S21" s="15" t="s">
        <v>31</v>
      </c>
      <c r="T21" s="15">
        <v>0.24702950320237216</v>
      </c>
      <c r="U21" s="15">
        <v>0.14935425519407441</v>
      </c>
      <c r="V21" s="15">
        <v>0.15568701214833991</v>
      </c>
    </row>
    <row r="22" spans="2:22">
      <c r="D22" s="14" t="s">
        <v>37</v>
      </c>
    </row>
    <row r="23" spans="2:22">
      <c r="D23" s="15" t="s">
        <v>0</v>
      </c>
      <c r="E23" s="15" t="s">
        <v>2</v>
      </c>
      <c r="F23" s="15" t="s">
        <v>3</v>
      </c>
      <c r="G23" s="15" t="s">
        <v>4</v>
      </c>
      <c r="H23" s="15" t="s">
        <v>5</v>
      </c>
      <c r="I23" s="15" t="s">
        <v>6</v>
      </c>
      <c r="J23" s="15" t="s">
        <v>7</v>
      </c>
      <c r="K23" s="15" t="s">
        <v>8</v>
      </c>
      <c r="L23" s="15" t="s">
        <v>9</v>
      </c>
      <c r="M23" s="15" t="s">
        <v>10</v>
      </c>
    </row>
    <row r="24" spans="2:22">
      <c r="C24" t="s">
        <v>35</v>
      </c>
      <c r="D24">
        <v>0</v>
      </c>
      <c r="E24">
        <v>0</v>
      </c>
      <c r="F24">
        <v>2.8000000000000001E-2</v>
      </c>
      <c r="G24">
        <v>0.69469999999999998</v>
      </c>
      <c r="H24">
        <v>0</v>
      </c>
      <c r="I24">
        <v>0.27650000000000002</v>
      </c>
      <c r="J24">
        <v>0</v>
      </c>
      <c r="K24">
        <v>0</v>
      </c>
      <c r="L24">
        <v>0</v>
      </c>
      <c r="M24">
        <v>0</v>
      </c>
    </row>
    <row r="25" spans="2:22">
      <c r="C25" t="s">
        <v>35</v>
      </c>
      <c r="D25">
        <v>0</v>
      </c>
      <c r="E25">
        <v>0</v>
      </c>
      <c r="F25">
        <v>2.8000000000000001E-2</v>
      </c>
      <c r="G25">
        <v>0.69469999999999998</v>
      </c>
      <c r="H25">
        <v>0</v>
      </c>
      <c r="I25">
        <v>0.27650000000000002</v>
      </c>
      <c r="J25">
        <v>0</v>
      </c>
      <c r="K25">
        <v>0</v>
      </c>
      <c r="L25">
        <v>0</v>
      </c>
      <c r="M25">
        <v>0</v>
      </c>
    </row>
    <row r="26" spans="2:22">
      <c r="C26" t="s">
        <v>20</v>
      </c>
      <c r="D26">
        <v>0.36649999999999999</v>
      </c>
      <c r="E26">
        <v>0</v>
      </c>
      <c r="F26">
        <v>3.9699999999999999E-2</v>
      </c>
      <c r="G26">
        <v>0.1167</v>
      </c>
      <c r="H26">
        <v>0.47710000000000002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2:22">
      <c r="C27" t="s">
        <v>21</v>
      </c>
      <c r="D27">
        <v>0.29920000000000002</v>
      </c>
      <c r="E27">
        <v>4.3900000000000002E-2</v>
      </c>
      <c r="F27">
        <v>2.8299999999999999E-2</v>
      </c>
      <c r="G27">
        <v>7.7200000000000005E-2</v>
      </c>
      <c r="H27">
        <v>0.55130000000000001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2:22">
      <c r="C28" t="s">
        <v>18</v>
      </c>
      <c r="D28" s="21">
        <v>6.3138609945836097E-11</v>
      </c>
      <c r="E28" s="21">
        <v>9.1693477471064398E-11</v>
      </c>
      <c r="F28" s="21">
        <v>2.53370942165693E-12</v>
      </c>
      <c r="G28">
        <v>0.99999999974188603</v>
      </c>
      <c r="H28" s="21">
        <v>8.3913099287883601E-11</v>
      </c>
      <c r="I28" s="21">
        <v>1.89297213057792E-10</v>
      </c>
      <c r="J28" s="21">
        <v>2.53709624156174E-12</v>
      </c>
      <c r="K28" s="21">
        <v>2.43811325914362E-12</v>
      </c>
      <c r="L28" s="21">
        <v>6.7217853829300702E-12</v>
      </c>
      <c r="M28" s="21">
        <v>2.1101265458614999E-12</v>
      </c>
    </row>
    <row r="29" spans="2:22">
      <c r="C29" t="s">
        <v>35</v>
      </c>
      <c r="D29">
        <v>0</v>
      </c>
      <c r="E29">
        <v>0</v>
      </c>
      <c r="F29">
        <v>2.8000000000000001E-2</v>
      </c>
      <c r="G29">
        <v>0.69469999999999998</v>
      </c>
      <c r="H29">
        <v>0</v>
      </c>
      <c r="I29">
        <v>0.27650000000000002</v>
      </c>
      <c r="J29">
        <v>0</v>
      </c>
      <c r="K29">
        <v>0</v>
      </c>
      <c r="L29">
        <v>0</v>
      </c>
      <c r="M29">
        <v>0</v>
      </c>
    </row>
    <row r="32" spans="2:22">
      <c r="E32" s="15" t="s">
        <v>22</v>
      </c>
      <c r="F32" s="15" t="s">
        <v>23</v>
      </c>
      <c r="G32" s="15" t="s">
        <v>24</v>
      </c>
      <c r="H32" s="15" t="s">
        <v>25</v>
      </c>
      <c r="I32" s="15" t="s">
        <v>26</v>
      </c>
      <c r="J32" s="15" t="s">
        <v>27</v>
      </c>
    </row>
    <row r="33" spans="2:13">
      <c r="D33" t="s">
        <v>16</v>
      </c>
      <c r="E33">
        <v>2.3172999999999999E-2</v>
      </c>
      <c r="F33">
        <v>3.6706000000000003E-2</v>
      </c>
      <c r="G33">
        <f>E33/F33</f>
        <v>0.63131368168691759</v>
      </c>
    </row>
    <row r="34" spans="2:13">
      <c r="D34" t="s">
        <v>19</v>
      </c>
      <c r="E34">
        <v>2.3172999999999999E-2</v>
      </c>
      <c r="F34">
        <v>3.6672999999999997E-2</v>
      </c>
      <c r="G34">
        <f>E34/F34</f>
        <v>0.63188176587680311</v>
      </c>
    </row>
    <row r="35" spans="2:13">
      <c r="D35" t="s">
        <v>20</v>
      </c>
      <c r="E35">
        <v>2.3383999999999999E-2</v>
      </c>
      <c r="F35">
        <v>3.6915999999999997E-2</v>
      </c>
      <c r="G35">
        <f t="shared" ref="G35:G38" si="7">E35/F35</f>
        <v>0.63343807563116261</v>
      </c>
    </row>
    <row r="36" spans="2:13">
      <c r="D36" t="s">
        <v>21</v>
      </c>
      <c r="E36">
        <v>2.3383999999999999E-2</v>
      </c>
      <c r="F36">
        <v>3.6105999999999999E-2</v>
      </c>
      <c r="G36">
        <f t="shared" si="7"/>
        <v>0.64764859026200627</v>
      </c>
    </row>
    <row r="37" spans="2:13">
      <c r="D37" t="s">
        <v>18</v>
      </c>
      <c r="G37" t="e">
        <f t="shared" si="7"/>
        <v>#DIV/0!</v>
      </c>
    </row>
    <row r="38" spans="2:13">
      <c r="D38" t="s">
        <v>35</v>
      </c>
      <c r="G38" t="e">
        <f t="shared" si="7"/>
        <v>#DIV/0!</v>
      </c>
    </row>
    <row r="40" spans="2:13">
      <c r="C40" s="15" t="s">
        <v>0</v>
      </c>
      <c r="D40" s="15" t="s">
        <v>2</v>
      </c>
      <c r="E40" s="15" t="s">
        <v>3</v>
      </c>
      <c r="F40" s="15" t="s">
        <v>4</v>
      </c>
      <c r="G40" s="15" t="s">
        <v>5</v>
      </c>
      <c r="H40" s="15" t="s">
        <v>6</v>
      </c>
      <c r="I40" s="15" t="s">
        <v>7</v>
      </c>
      <c r="J40" s="15" t="s">
        <v>8</v>
      </c>
      <c r="K40" s="15" t="s">
        <v>9</v>
      </c>
      <c r="L40" s="15" t="s">
        <v>10</v>
      </c>
    </row>
    <row r="41" spans="2:13">
      <c r="B41" s="20" t="s">
        <v>28</v>
      </c>
      <c r="C41">
        <v>1.996329740896231E-2</v>
      </c>
      <c r="D41">
        <v>1.3408520271596495E-2</v>
      </c>
      <c r="E41">
        <v>1.6311982290562882E-2</v>
      </c>
      <c r="F41">
        <v>2.5314321532168744E-2</v>
      </c>
      <c r="G41">
        <v>2.612811917771685E-2</v>
      </c>
      <c r="H41">
        <v>7.868734724145612E-3</v>
      </c>
      <c r="I41">
        <v>1.0189286894856783E-2</v>
      </c>
      <c r="J41">
        <v>1.7337654705774117E-2</v>
      </c>
      <c r="K41">
        <v>7.5662963674495787E-3</v>
      </c>
      <c r="L41">
        <v>5.2319166117976677E-3</v>
      </c>
    </row>
    <row r="42" spans="2:13">
      <c r="B42" s="20" t="s">
        <v>30</v>
      </c>
      <c r="C42">
        <f>SQRT(C43)</f>
        <v>4.3076329769781666E-2</v>
      </c>
      <c r="D42">
        <f>SQRT(D43)</f>
        <v>6.30946918793584E-2</v>
      </c>
      <c r="E42">
        <f>SQRT(E43)</f>
        <v>7.0961985671240596E-2</v>
      </c>
      <c r="F42">
        <f>SQRT(F43)</f>
        <v>7.9911232410116481E-2</v>
      </c>
      <c r="G42">
        <f>SQRT(G43)</f>
        <v>4.8113486241998626E-2</v>
      </c>
      <c r="H42">
        <f>SQRT(H43)</f>
        <v>3.6821622039440845E-2</v>
      </c>
      <c r="I42">
        <f>SQRT(I43)</f>
        <v>3.9785549915750916E-2</v>
      </c>
      <c r="J42">
        <f>SQRT(J43)</f>
        <v>5.5437933266243682E-2</v>
      </c>
      <c r="K42">
        <f>SQRT(K43)</f>
        <v>0.10024673716892794</v>
      </c>
      <c r="L42">
        <f>SQRT(L43)</f>
        <v>8.6622616094798793E-2</v>
      </c>
    </row>
    <row r="43" spans="2:13">
      <c r="B43" s="20" t="s">
        <v>38</v>
      </c>
      <c r="C43">
        <v>1.8555701864349783E-3</v>
      </c>
      <c r="D43">
        <v>3.9809401433511743E-3</v>
      </c>
      <c r="E43">
        <v>5.0356034104053551E-3</v>
      </c>
      <c r="F43">
        <v>6.3858050653036501E-3</v>
      </c>
      <c r="G43">
        <v>2.3149075583589911E-3</v>
      </c>
      <c r="H43">
        <v>1.3558318496154356E-3</v>
      </c>
      <c r="I43">
        <v>1.5828899820987076E-3</v>
      </c>
      <c r="J43">
        <v>3.0733644448324876E-3</v>
      </c>
      <c r="K43">
        <v>1.0049408313016119E-2</v>
      </c>
      <c r="L43">
        <v>7.5034776191068957E-3</v>
      </c>
    </row>
    <row r="48" spans="2:13">
      <c r="D48" s="15" t="s">
        <v>0</v>
      </c>
      <c r="E48" s="15" t="s">
        <v>2</v>
      </c>
      <c r="F48" s="15" t="s">
        <v>3</v>
      </c>
      <c r="G48" s="15" t="s">
        <v>4</v>
      </c>
      <c r="H48" s="15" t="s">
        <v>5</v>
      </c>
      <c r="I48" s="15" t="s">
        <v>6</v>
      </c>
      <c r="J48" s="15" t="s">
        <v>7</v>
      </c>
      <c r="K48" s="15" t="s">
        <v>8</v>
      </c>
      <c r="L48" s="15" t="s">
        <v>9</v>
      </c>
      <c r="M48" s="15" t="s">
        <v>10</v>
      </c>
    </row>
    <row r="49" spans="3:13">
      <c r="C49" t="s">
        <v>18</v>
      </c>
      <c r="D49" s="21">
        <v>6.3138609945836097E-11</v>
      </c>
      <c r="E49" s="21">
        <v>9.1693477471064398E-11</v>
      </c>
      <c r="F49" s="21">
        <v>2.53370942165693E-12</v>
      </c>
      <c r="G49">
        <v>0.99999999974188603</v>
      </c>
      <c r="H49" s="21">
        <v>8.3913099287883601E-11</v>
      </c>
      <c r="I49" s="21">
        <v>1.89297213057792E-10</v>
      </c>
      <c r="J49" s="21">
        <v>2.53709624156174E-12</v>
      </c>
      <c r="K49" s="21">
        <v>2.43811325914362E-12</v>
      </c>
      <c r="L49" s="21">
        <v>6.7217853829300702E-12</v>
      </c>
      <c r="M49" s="21">
        <v>2.1101265458614999E-12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B8A1-3A62-411F-8227-19B44CCE9A89}">
  <dimension ref="C3:AE48"/>
  <sheetViews>
    <sheetView tabSelected="1" topLeftCell="O16" zoomScale="70" zoomScaleNormal="70" workbookViewId="0">
      <selection activeCell="AD33" sqref="AD33:AE48"/>
    </sheetView>
  </sheetViews>
  <sheetFormatPr defaultRowHeight="14.25"/>
  <cols>
    <col min="3" max="3" width="10.59765625" customWidth="1"/>
    <col min="4" max="4" width="11.19921875" customWidth="1"/>
    <col min="24" max="24" width="15.46484375" customWidth="1"/>
    <col min="25" max="25" width="17.265625" customWidth="1"/>
    <col min="30" max="30" width="10.73046875" customWidth="1"/>
    <col min="31" max="31" width="13.796875" customWidth="1"/>
  </cols>
  <sheetData>
    <row r="3" spans="3:14">
      <c r="C3" t="s">
        <v>19</v>
      </c>
    </row>
    <row r="4" spans="3:14">
      <c r="C4" s="15" t="s">
        <v>41</v>
      </c>
      <c r="D4" s="15" t="s">
        <v>0</v>
      </c>
      <c r="E4" s="15" t="s">
        <v>2</v>
      </c>
      <c r="F4" s="15" t="s">
        <v>3</v>
      </c>
      <c r="G4" s="15" t="s">
        <v>4</v>
      </c>
      <c r="H4" s="15" t="s">
        <v>5</v>
      </c>
      <c r="I4" s="15" t="s">
        <v>6</v>
      </c>
      <c r="J4" s="15" t="s">
        <v>7</v>
      </c>
      <c r="K4" s="15" t="s">
        <v>8</v>
      </c>
      <c r="L4" s="15" t="s">
        <v>9</v>
      </c>
      <c r="M4" s="15" t="s">
        <v>10</v>
      </c>
    </row>
    <row r="5" spans="3:14">
      <c r="C5" t="s">
        <v>28</v>
      </c>
      <c r="D5">
        <v>-2.410888671875E-3</v>
      </c>
      <c r="E5">
        <v>-6.591796875E-3</v>
      </c>
      <c r="F5">
        <v>1.94091796875E-2</v>
      </c>
      <c r="G5">
        <v>5.352783203125E-2</v>
      </c>
      <c r="H5">
        <v>3.662109375E-4</v>
      </c>
      <c r="I5">
        <v>9.521484375E-3</v>
      </c>
      <c r="J5" s="21">
        <v>-6.103515625E-3</v>
      </c>
      <c r="K5">
        <v>-4.5166015625E-3</v>
      </c>
      <c r="L5">
        <v>-1.6357421875E-2</v>
      </c>
      <c r="M5">
        <v>-1.8798828125E-2</v>
      </c>
    </row>
    <row r="6" spans="3:14">
      <c r="C6" t="s">
        <v>44</v>
      </c>
      <c r="D6">
        <v>3.79451939774407E-4</v>
      </c>
      <c r="E6">
        <v>1.3070344204201799E-3</v>
      </c>
      <c r="F6">
        <v>1.1003250944825701E-3</v>
      </c>
      <c r="G6">
        <v>1.3775344064488599E-3</v>
      </c>
      <c r="H6">
        <v>1.1911030136973299E-3</v>
      </c>
      <c r="I6">
        <v>5.5473522113480501E-4</v>
      </c>
      <c r="J6">
        <v>1.0546589976849899E-3</v>
      </c>
      <c r="K6">
        <v>1.2853087118486501E-3</v>
      </c>
      <c r="L6">
        <v>1.7610470380219701E-3</v>
      </c>
      <c r="M6">
        <v>1.7057094043795599E-3</v>
      </c>
    </row>
    <row r="7" spans="3:14">
      <c r="C7" t="s">
        <v>45</v>
      </c>
      <c r="D7">
        <f>SQRT(D6)</f>
        <v>1.9479526169145056E-2</v>
      </c>
      <c r="E7">
        <f t="shared" ref="E7:M7" si="0">SQRT(E6)</f>
        <v>3.6152931007321934E-2</v>
      </c>
      <c r="F7">
        <f t="shared" si="0"/>
        <v>3.3171148525225506E-2</v>
      </c>
      <c r="G7">
        <f t="shared" si="0"/>
        <v>3.7115150632172571E-2</v>
      </c>
      <c r="H7">
        <f t="shared" si="0"/>
        <v>3.4512360303191811E-2</v>
      </c>
      <c r="I7">
        <f t="shared" si="0"/>
        <v>2.3552817689924174E-2</v>
      </c>
      <c r="J7">
        <f t="shared" si="0"/>
        <v>3.2475513817105187E-2</v>
      </c>
      <c r="K7">
        <f t="shared" si="0"/>
        <v>3.5851202376610047E-2</v>
      </c>
      <c r="L7">
        <f t="shared" si="0"/>
        <v>4.1964830966202758E-2</v>
      </c>
      <c r="M7">
        <f t="shared" si="0"/>
        <v>4.1300234919181271E-2</v>
      </c>
    </row>
    <row r="8" spans="3:14">
      <c r="C8" t="s">
        <v>31</v>
      </c>
      <c r="D8">
        <f>D5/D7</f>
        <v>-0.12376526261166303</v>
      </c>
      <c r="E8">
        <f t="shared" ref="E8:M8" si="1">E5/E7</f>
        <v>-0.1823309118053246</v>
      </c>
      <c r="F8">
        <f t="shared" si="1"/>
        <v>0.58512232920545371</v>
      </c>
      <c r="G8">
        <f t="shared" si="1"/>
        <v>1.4422097477586526</v>
      </c>
      <c r="H8">
        <f t="shared" si="1"/>
        <v>1.0611008180339717E-2</v>
      </c>
      <c r="I8">
        <f t="shared" si="1"/>
        <v>0.40426094662437195</v>
      </c>
      <c r="J8">
        <f t="shared" si="1"/>
        <v>-0.18794208028158174</v>
      </c>
      <c r="K8">
        <f t="shared" si="1"/>
        <v>-0.12598187126484522</v>
      </c>
      <c r="L8">
        <f t="shared" si="1"/>
        <v>-0.38978881836015944</v>
      </c>
      <c r="M8">
        <f t="shared" si="1"/>
        <v>-0.45517484735345098</v>
      </c>
    </row>
    <row r="10" spans="3:14" ht="14.65" thickBot="1"/>
    <row r="11" spans="3:14" ht="14.65" thickBot="1">
      <c r="D11" s="15" t="s">
        <v>48</v>
      </c>
      <c r="E11" s="22" t="s">
        <v>0</v>
      </c>
      <c r="F11" s="23" t="s">
        <v>2</v>
      </c>
      <c r="G11" s="23" t="s">
        <v>3</v>
      </c>
      <c r="H11" s="23" t="s">
        <v>4</v>
      </c>
      <c r="I11" s="23" t="s">
        <v>5</v>
      </c>
      <c r="J11" s="23" t="s">
        <v>6</v>
      </c>
      <c r="K11" s="23" t="s">
        <v>7</v>
      </c>
      <c r="L11" s="23" t="s">
        <v>8</v>
      </c>
      <c r="M11" s="23" t="s">
        <v>9</v>
      </c>
      <c r="N11" s="23" t="s">
        <v>10</v>
      </c>
    </row>
    <row r="12" spans="3:14" ht="14.65" thickBot="1">
      <c r="D12" s="15" t="s">
        <v>46</v>
      </c>
      <c r="E12" s="24">
        <v>0.26740000000000003</v>
      </c>
      <c r="F12" s="25">
        <v>0</v>
      </c>
      <c r="G12" s="25">
        <v>0.1734</v>
      </c>
      <c r="H12" s="25">
        <v>1.84E-2</v>
      </c>
      <c r="I12" s="25">
        <v>0.17169999999999999</v>
      </c>
      <c r="J12" s="25">
        <v>0.2331</v>
      </c>
      <c r="K12" s="25">
        <v>0</v>
      </c>
      <c r="L12" s="25">
        <v>0.13589999999999999</v>
      </c>
      <c r="M12" s="25">
        <v>0</v>
      </c>
      <c r="N12" s="25">
        <v>0</v>
      </c>
    </row>
    <row r="13" spans="3:14" ht="14.65" thickBot="1">
      <c r="D13" s="15" t="s">
        <v>47</v>
      </c>
      <c r="E13" s="26">
        <v>0.28489999999999999</v>
      </c>
      <c r="F13" s="27">
        <v>0</v>
      </c>
      <c r="G13" s="27">
        <v>0.16289999999999999</v>
      </c>
      <c r="H13" s="27">
        <v>2.1899999999999999E-2</v>
      </c>
      <c r="I13" s="27">
        <v>0.14230000000000001</v>
      </c>
      <c r="J13" s="27">
        <v>0.2394</v>
      </c>
      <c r="K13" s="27">
        <v>0</v>
      </c>
      <c r="L13" s="27">
        <v>0.14860000000000001</v>
      </c>
      <c r="M13" s="27">
        <v>0</v>
      </c>
      <c r="N13" s="27">
        <v>0</v>
      </c>
    </row>
    <row r="14" spans="3:14" ht="14.65" thickBot="1">
      <c r="D14" s="15" t="s">
        <v>19</v>
      </c>
      <c r="E14" s="24">
        <v>0.26740000000000003</v>
      </c>
      <c r="F14" s="25">
        <v>0</v>
      </c>
      <c r="G14" s="25">
        <v>0.1734</v>
      </c>
      <c r="H14" s="25">
        <v>1.84E-2</v>
      </c>
      <c r="I14" s="25">
        <v>0.17169999999999999</v>
      </c>
      <c r="J14" s="25">
        <v>0.2331</v>
      </c>
      <c r="K14" s="25">
        <v>0</v>
      </c>
      <c r="L14" s="25">
        <v>0.13589999999999999</v>
      </c>
      <c r="M14" s="25">
        <v>0</v>
      </c>
      <c r="N14" s="25">
        <v>0</v>
      </c>
    </row>
    <row r="18" spans="7:31" ht="14.65" thickBot="1"/>
    <row r="19" spans="7:31" ht="14.65" thickBot="1">
      <c r="G19" s="22" t="s">
        <v>46</v>
      </c>
      <c r="H19" s="23" t="s">
        <v>49</v>
      </c>
      <c r="I19" s="23" t="s">
        <v>0</v>
      </c>
      <c r="J19" s="23" t="s">
        <v>2</v>
      </c>
      <c r="K19" s="23" t="s">
        <v>3</v>
      </c>
      <c r="L19" s="23" t="s">
        <v>4</v>
      </c>
      <c r="M19" s="23" t="s">
        <v>5</v>
      </c>
      <c r="N19" s="23" t="s">
        <v>6</v>
      </c>
      <c r="O19" s="23" t="s">
        <v>7</v>
      </c>
      <c r="P19" s="23" t="s">
        <v>8</v>
      </c>
      <c r="Q19" s="23" t="s">
        <v>9</v>
      </c>
      <c r="R19" s="23" t="s">
        <v>10</v>
      </c>
      <c r="T19" s="22" t="s">
        <v>51</v>
      </c>
      <c r="U19" s="23" t="s">
        <v>55</v>
      </c>
      <c r="V19" s="23" t="s">
        <v>0</v>
      </c>
      <c r="W19" s="23" t="s">
        <v>2</v>
      </c>
      <c r="X19" s="23" t="s">
        <v>3</v>
      </c>
      <c r="Y19" s="23" t="s">
        <v>4</v>
      </c>
      <c r="Z19" s="23" t="s">
        <v>5</v>
      </c>
      <c r="AA19" s="23" t="s">
        <v>6</v>
      </c>
      <c r="AB19" s="23" t="s">
        <v>7</v>
      </c>
      <c r="AC19" s="23" t="s">
        <v>8</v>
      </c>
      <c r="AD19" s="23" t="s">
        <v>9</v>
      </c>
      <c r="AE19" s="23" t="s">
        <v>10</v>
      </c>
    </row>
    <row r="20" spans="7:31" ht="14.65" thickBot="1">
      <c r="G20" s="33">
        <v>2015</v>
      </c>
      <c r="H20" s="34" t="s">
        <v>50</v>
      </c>
      <c r="I20" s="25">
        <v>0.26740000000000003</v>
      </c>
      <c r="J20" s="25">
        <v>0</v>
      </c>
      <c r="K20" s="25">
        <v>0.1734</v>
      </c>
      <c r="L20" s="25">
        <v>1.84E-2</v>
      </c>
      <c r="M20" s="25">
        <v>0.17169999999999999</v>
      </c>
      <c r="N20" s="25">
        <v>0.2331</v>
      </c>
      <c r="O20" s="25">
        <v>0</v>
      </c>
      <c r="P20" s="25">
        <v>0.13589999999999999</v>
      </c>
      <c r="Q20" s="25">
        <v>0</v>
      </c>
      <c r="R20" s="25">
        <v>0</v>
      </c>
      <c r="U20" t="s">
        <v>46</v>
      </c>
      <c r="V20" s="25">
        <v>0.40139999999999998</v>
      </c>
      <c r="W20" s="25">
        <v>1E-3</v>
      </c>
      <c r="X20" s="25">
        <v>3.6799999999999999E-2</v>
      </c>
      <c r="Y20" s="25">
        <v>0.12379999999999999</v>
      </c>
      <c r="Z20" s="25">
        <v>0.43659999999999999</v>
      </c>
      <c r="AA20" s="25">
        <v>2.9999999999999997E-4</v>
      </c>
      <c r="AB20" s="25">
        <v>0</v>
      </c>
      <c r="AC20" s="25">
        <v>0</v>
      </c>
      <c r="AD20" s="25">
        <v>0</v>
      </c>
      <c r="AE20" s="25">
        <v>0</v>
      </c>
    </row>
    <row r="21" spans="7:31" ht="14.65" thickBot="1">
      <c r="G21" s="33">
        <v>2016</v>
      </c>
      <c r="H21" s="34" t="s">
        <v>51</v>
      </c>
      <c r="I21" s="25">
        <v>0.40139999999999998</v>
      </c>
      <c r="J21" s="25">
        <v>1E-3</v>
      </c>
      <c r="K21" s="25">
        <v>3.6799999999999999E-2</v>
      </c>
      <c r="L21" s="25">
        <v>0.12379999999999999</v>
      </c>
      <c r="M21" s="25">
        <v>0.43659999999999999</v>
      </c>
      <c r="N21" s="25">
        <v>2.9999999999999997E-4</v>
      </c>
      <c r="O21" s="25">
        <v>0</v>
      </c>
      <c r="P21" s="25">
        <v>0</v>
      </c>
      <c r="Q21" s="25">
        <v>0</v>
      </c>
      <c r="R21" s="25">
        <v>0</v>
      </c>
      <c r="U21" t="s">
        <v>19</v>
      </c>
      <c r="V21" s="25">
        <v>0.40110000000000001</v>
      </c>
      <c r="W21" s="25">
        <v>5.0000000000000001E-4</v>
      </c>
      <c r="X21" s="25">
        <v>3.8100000000000002E-2</v>
      </c>
      <c r="Y21" s="25">
        <v>0.12180000000000001</v>
      </c>
      <c r="Z21" s="25">
        <v>0.43840000000000001</v>
      </c>
      <c r="AA21" s="25">
        <v>2.0000000000000001E-4</v>
      </c>
      <c r="AB21" s="25">
        <v>0</v>
      </c>
      <c r="AC21" s="25">
        <v>0</v>
      </c>
      <c r="AD21" s="25">
        <v>0</v>
      </c>
      <c r="AE21" s="25">
        <v>0</v>
      </c>
    </row>
    <row r="22" spans="7:31" ht="14.65" thickBot="1">
      <c r="G22" s="33">
        <v>2017</v>
      </c>
      <c r="H22" s="34" t="s">
        <v>52</v>
      </c>
      <c r="I22" s="25">
        <v>0.50739999999999996</v>
      </c>
      <c r="J22" s="25">
        <v>7.5300000000000006E-2</v>
      </c>
      <c r="K22" s="25">
        <v>0</v>
      </c>
      <c r="L22" s="25">
        <v>0.1336</v>
      </c>
      <c r="M22" s="25">
        <v>0.15870000000000001</v>
      </c>
      <c r="N22" s="25">
        <v>0</v>
      </c>
      <c r="O22" s="25">
        <v>0</v>
      </c>
      <c r="P22" s="25">
        <v>0.1245</v>
      </c>
      <c r="Q22" s="25">
        <v>5.0000000000000001E-4</v>
      </c>
      <c r="R22" s="25">
        <v>0</v>
      </c>
      <c r="U22" t="s">
        <v>18</v>
      </c>
      <c r="V22" s="25">
        <v>0</v>
      </c>
      <c r="W22" s="25">
        <v>0</v>
      </c>
      <c r="X22" s="25">
        <v>0</v>
      </c>
      <c r="Y22" s="25">
        <v>1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</row>
    <row r="23" spans="7:31" ht="14.65" thickBot="1">
      <c r="G23" s="33">
        <v>2018</v>
      </c>
      <c r="H23" s="34" t="s">
        <v>53</v>
      </c>
      <c r="I23" s="25">
        <v>0.55569999999999997</v>
      </c>
      <c r="J23" s="25">
        <v>0.17219999999999999</v>
      </c>
      <c r="K23" s="25">
        <v>0</v>
      </c>
      <c r="L23" s="25">
        <v>8.2600000000000007E-2</v>
      </c>
      <c r="M23" s="25">
        <v>5.5399999999999998E-2</v>
      </c>
      <c r="N23" s="25">
        <v>9.3600000000000003E-2</v>
      </c>
      <c r="O23" s="25">
        <v>0</v>
      </c>
      <c r="P23" s="25">
        <v>0</v>
      </c>
      <c r="Q23" s="25">
        <v>4.0399999999999998E-2</v>
      </c>
      <c r="R23" s="25">
        <v>0</v>
      </c>
    </row>
    <row r="24" spans="7:31" ht="14.65" thickBot="1">
      <c r="G24" s="33">
        <v>2019</v>
      </c>
      <c r="H24" s="34" t="s">
        <v>54</v>
      </c>
      <c r="I24" s="25">
        <v>0.12670000000000001</v>
      </c>
      <c r="J24" s="25">
        <v>0.17580000000000001</v>
      </c>
      <c r="K24" s="25">
        <v>3.9800000000000002E-2</v>
      </c>
      <c r="L24" s="25">
        <v>0.1027</v>
      </c>
      <c r="M24" s="25">
        <v>0.22869999999999999</v>
      </c>
      <c r="N24" s="25">
        <v>0.32629999999999998</v>
      </c>
      <c r="O24" s="25">
        <v>0</v>
      </c>
      <c r="P24" s="25">
        <v>0</v>
      </c>
      <c r="Q24" s="25">
        <v>0</v>
      </c>
      <c r="R24" s="25">
        <v>0</v>
      </c>
    </row>
    <row r="28" spans="7:31" ht="14.65" thickBot="1"/>
    <row r="29" spans="7:31" ht="14.65" thickBot="1">
      <c r="G29" s="22" t="s">
        <v>19</v>
      </c>
      <c r="H29" s="23" t="s">
        <v>49</v>
      </c>
      <c r="I29" s="23" t="s">
        <v>0</v>
      </c>
      <c r="J29" s="23" t="s">
        <v>2</v>
      </c>
      <c r="K29" s="23" t="s">
        <v>3</v>
      </c>
      <c r="L29" s="23" t="s">
        <v>4</v>
      </c>
      <c r="M29" s="23" t="s">
        <v>5</v>
      </c>
      <c r="N29" s="23" t="s">
        <v>6</v>
      </c>
      <c r="O29" s="23" t="s">
        <v>7</v>
      </c>
      <c r="P29" s="23" t="s">
        <v>8</v>
      </c>
      <c r="Q29" s="23" t="s">
        <v>9</v>
      </c>
      <c r="R29" s="23" t="s">
        <v>10</v>
      </c>
      <c r="X29" s="28" t="s">
        <v>33</v>
      </c>
      <c r="Y29" s="29" t="s">
        <v>16</v>
      </c>
    </row>
    <row r="30" spans="7:31" ht="14.65" thickBot="1">
      <c r="G30" s="33">
        <v>2015</v>
      </c>
      <c r="H30" s="34" t="s">
        <v>50</v>
      </c>
      <c r="I30" s="25">
        <v>0.28489999999999999</v>
      </c>
      <c r="J30" s="25">
        <v>0</v>
      </c>
      <c r="K30" s="25">
        <v>0.16289999999999999</v>
      </c>
      <c r="L30" s="25">
        <v>2.1899999999999999E-2</v>
      </c>
      <c r="M30" s="25">
        <v>0.14230000000000001</v>
      </c>
      <c r="N30" s="25">
        <v>0.2394</v>
      </c>
      <c r="O30" s="25">
        <v>0</v>
      </c>
      <c r="P30" s="25">
        <v>0.14860000000000001</v>
      </c>
      <c r="Q30" s="25">
        <v>0</v>
      </c>
      <c r="R30" s="25">
        <v>0</v>
      </c>
      <c r="X30" s="35">
        <v>42370</v>
      </c>
      <c r="Y30" s="31">
        <v>-4.7739999999999998E-2</v>
      </c>
    </row>
    <row r="31" spans="7:31" ht="14.65" thickBot="1">
      <c r="G31" s="33">
        <v>2016</v>
      </c>
      <c r="H31" s="34" t="s">
        <v>51</v>
      </c>
      <c r="I31" s="25">
        <v>0.40110000000000001</v>
      </c>
      <c r="J31" s="25">
        <v>5.0000000000000001E-4</v>
      </c>
      <c r="K31" s="25">
        <v>3.8100000000000002E-2</v>
      </c>
      <c r="L31" s="25">
        <v>0.12180000000000001</v>
      </c>
      <c r="M31" s="25">
        <v>0.43840000000000001</v>
      </c>
      <c r="N31" s="25">
        <v>2.0000000000000001E-4</v>
      </c>
      <c r="O31" s="25">
        <v>0</v>
      </c>
      <c r="P31" s="25">
        <v>0</v>
      </c>
      <c r="Q31" s="25">
        <v>0</v>
      </c>
      <c r="R31" s="25">
        <v>0</v>
      </c>
      <c r="X31" s="35">
        <v>42401</v>
      </c>
      <c r="Y31" s="31">
        <v>-1.009E-2</v>
      </c>
    </row>
    <row r="32" spans="7:31" ht="14.65" thickBot="1">
      <c r="G32" s="33">
        <v>2017</v>
      </c>
      <c r="H32" s="34" t="s">
        <v>52</v>
      </c>
      <c r="I32" s="25">
        <v>0.50409999999999999</v>
      </c>
      <c r="J32" s="25">
        <v>7.8399999999999997E-2</v>
      </c>
      <c r="K32" s="25">
        <v>0</v>
      </c>
      <c r="L32" s="25">
        <v>0.1356</v>
      </c>
      <c r="M32" s="25">
        <v>0.15210000000000001</v>
      </c>
      <c r="N32" s="25">
        <v>0</v>
      </c>
      <c r="O32" s="25">
        <v>1E-4</v>
      </c>
      <c r="P32" s="25">
        <v>0.12970000000000001</v>
      </c>
      <c r="Q32" s="25">
        <v>0</v>
      </c>
      <c r="R32" s="25">
        <v>0</v>
      </c>
      <c r="X32" s="35">
        <v>42430</v>
      </c>
      <c r="Y32" s="31">
        <v>4.8281999999999999E-2</v>
      </c>
    </row>
    <row r="33" spans="7:31" ht="28.9" thickBot="1">
      <c r="G33" s="33">
        <v>2018</v>
      </c>
      <c r="H33" s="34" t="s">
        <v>53</v>
      </c>
      <c r="I33" s="25">
        <v>0.54659999999999997</v>
      </c>
      <c r="J33" s="25">
        <v>0.16650000000000001</v>
      </c>
      <c r="K33" s="25">
        <v>0</v>
      </c>
      <c r="L33" s="25">
        <v>7.4499999999999997E-2</v>
      </c>
      <c r="M33" s="25">
        <v>5.67E-2</v>
      </c>
      <c r="N33" s="25">
        <v>0.1037</v>
      </c>
      <c r="O33" s="25">
        <v>0</v>
      </c>
      <c r="P33" s="25">
        <v>0</v>
      </c>
      <c r="Q33" s="25">
        <v>5.1900000000000002E-2</v>
      </c>
      <c r="R33" s="25">
        <v>0</v>
      </c>
      <c r="X33" s="35">
        <v>42461</v>
      </c>
      <c r="Y33" s="31">
        <v>3.1415999999999999E-2</v>
      </c>
      <c r="AD33" s="28" t="s">
        <v>33</v>
      </c>
      <c r="AE33" s="29" t="s">
        <v>46</v>
      </c>
    </row>
    <row r="34" spans="7:31" ht="14.65" thickBot="1">
      <c r="G34" s="33">
        <v>2019</v>
      </c>
      <c r="H34" s="34" t="s">
        <v>54</v>
      </c>
      <c r="I34" s="25">
        <v>0.12330000000000001</v>
      </c>
      <c r="J34" s="25">
        <v>0.17399999999999999</v>
      </c>
      <c r="K34" s="25">
        <v>3.7999999999999999E-2</v>
      </c>
      <c r="L34" s="25">
        <v>0.1014</v>
      </c>
      <c r="M34" s="25">
        <v>0.23699999999999999</v>
      </c>
      <c r="N34" s="25">
        <v>0.32640000000000002</v>
      </c>
      <c r="O34" s="25">
        <v>0</v>
      </c>
      <c r="P34" s="25">
        <v>0</v>
      </c>
      <c r="Q34" s="25">
        <v>0</v>
      </c>
      <c r="R34" s="25">
        <v>0</v>
      </c>
      <c r="X34" s="35">
        <v>42491</v>
      </c>
      <c r="Y34" s="31">
        <v>2.9874000000000001E-2</v>
      </c>
      <c r="AD34" s="36">
        <v>42370</v>
      </c>
      <c r="AE34" s="32">
        <v>-4.7739999999999998E-2</v>
      </c>
    </row>
    <row r="35" spans="7:31" ht="14.65" thickBot="1">
      <c r="X35" s="35">
        <v>42522</v>
      </c>
      <c r="Y35" s="31">
        <v>-7.26E-3</v>
      </c>
      <c r="AD35" s="36">
        <v>42401</v>
      </c>
      <c r="AE35" s="32">
        <v>-1.009E-2</v>
      </c>
    </row>
    <row r="36" spans="7:31" ht="14.65" thickBot="1">
      <c r="X36" s="35">
        <v>42552</v>
      </c>
      <c r="Y36" s="31">
        <v>3.9621000000000003E-2</v>
      </c>
      <c r="AD36" s="36">
        <v>42430</v>
      </c>
      <c r="AE36" s="32">
        <v>4.8281999999999999E-2</v>
      </c>
    </row>
    <row r="37" spans="7:31" ht="14.65" thickBot="1">
      <c r="X37" s="35">
        <v>42583</v>
      </c>
      <c r="Y37" s="31">
        <v>5.2599999999999999E-4</v>
      </c>
      <c r="AD37" s="36">
        <v>42461</v>
      </c>
      <c r="AE37" s="32">
        <v>3.1415999999999999E-2</v>
      </c>
    </row>
    <row r="38" spans="7:31" ht="14.65" thickBot="1">
      <c r="X38" s="35">
        <v>42614</v>
      </c>
      <c r="Y38" s="31">
        <v>1.7566999999999999E-2</v>
      </c>
      <c r="AD38" s="36">
        <v>42491</v>
      </c>
      <c r="AE38" s="32">
        <v>2.9874000000000001E-2</v>
      </c>
    </row>
    <row r="39" spans="7:31" ht="14.65" thickBot="1">
      <c r="G39" s="22" t="s">
        <v>18</v>
      </c>
      <c r="H39" s="23" t="s">
        <v>49</v>
      </c>
      <c r="I39" s="23" t="s">
        <v>0</v>
      </c>
      <c r="J39" s="23" t="s">
        <v>2</v>
      </c>
      <c r="K39" s="23" t="s">
        <v>3</v>
      </c>
      <c r="L39" s="23" t="s">
        <v>4</v>
      </c>
      <c r="M39" s="23" t="s">
        <v>5</v>
      </c>
      <c r="N39" s="23" t="s">
        <v>6</v>
      </c>
      <c r="O39" s="23" t="s">
        <v>7</v>
      </c>
      <c r="P39" s="23" t="s">
        <v>8</v>
      </c>
      <c r="Q39" s="23" t="s">
        <v>9</v>
      </c>
      <c r="R39" s="23" t="s">
        <v>10</v>
      </c>
      <c r="X39" s="35">
        <v>42644</v>
      </c>
      <c r="Y39" s="31">
        <v>2.4919999999999999E-3</v>
      </c>
      <c r="AD39" s="36">
        <v>42522</v>
      </c>
      <c r="AE39" s="32">
        <v>-7.26E-3</v>
      </c>
    </row>
    <row r="40" spans="7:31" ht="14.65" thickBot="1">
      <c r="G40" s="33">
        <v>2015</v>
      </c>
      <c r="H40" s="34" t="s">
        <v>50</v>
      </c>
      <c r="I40" s="25">
        <v>0.26740000000000003</v>
      </c>
      <c r="J40" s="25">
        <v>0</v>
      </c>
      <c r="K40" s="25">
        <v>0.1734</v>
      </c>
      <c r="L40" s="25">
        <v>1.84E-2</v>
      </c>
      <c r="M40" s="25">
        <v>0.17169999999999999</v>
      </c>
      <c r="N40" s="25">
        <v>0.2331</v>
      </c>
      <c r="O40" s="25">
        <v>0</v>
      </c>
      <c r="P40" s="25">
        <v>0.13589999999999999</v>
      </c>
      <c r="Q40" s="25">
        <v>0</v>
      </c>
      <c r="R40" s="25">
        <v>0</v>
      </c>
      <c r="X40" s="35">
        <v>42675</v>
      </c>
      <c r="Y40" s="31">
        <v>-2.32E-3</v>
      </c>
      <c r="AD40" s="36">
        <v>42552</v>
      </c>
      <c r="AE40" s="32">
        <v>3.9621000000000003E-2</v>
      </c>
    </row>
    <row r="41" spans="7:31" ht="14.65" thickBot="1">
      <c r="G41" s="33">
        <v>2016</v>
      </c>
      <c r="H41" s="34" t="s">
        <v>51</v>
      </c>
      <c r="I41" s="25">
        <v>0</v>
      </c>
      <c r="J41" s="25">
        <v>0</v>
      </c>
      <c r="K41" s="25">
        <v>0</v>
      </c>
      <c r="L41" s="25">
        <v>1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X41" s="35">
        <v>42705</v>
      </c>
      <c r="Y41" s="31">
        <v>-2.0480000000000002E-2</v>
      </c>
      <c r="AD41" s="36">
        <v>42583</v>
      </c>
      <c r="AE41" s="32">
        <v>5.2599999999999999E-4</v>
      </c>
    </row>
    <row r="42" spans="7:31" ht="14.65" thickBot="1">
      <c r="G42" s="33">
        <v>2017</v>
      </c>
      <c r="H42" s="34" t="s">
        <v>52</v>
      </c>
      <c r="I42" s="25">
        <v>0.36359999999999998</v>
      </c>
      <c r="J42" s="25">
        <v>0.17860000000000001</v>
      </c>
      <c r="K42" s="25">
        <v>0</v>
      </c>
      <c r="L42" s="25">
        <v>8.0000000000000004E-4</v>
      </c>
      <c r="M42" s="25">
        <v>0.10879999999999999</v>
      </c>
      <c r="N42" s="25">
        <v>0</v>
      </c>
      <c r="O42" s="25">
        <v>0</v>
      </c>
      <c r="P42" s="25">
        <v>0.27889999999999998</v>
      </c>
      <c r="Q42" s="25">
        <v>6.9400000000000003E-2</v>
      </c>
      <c r="R42" s="25">
        <v>0</v>
      </c>
      <c r="X42" s="30" t="s">
        <v>28</v>
      </c>
      <c r="Y42" s="31">
        <v>6.8240000000000002E-3</v>
      </c>
      <c r="AD42" s="36">
        <v>42614</v>
      </c>
      <c r="AE42" s="32">
        <v>1.7566999999999999E-2</v>
      </c>
    </row>
    <row r="43" spans="7:31" ht="14.65" thickBot="1">
      <c r="G43" s="33">
        <v>2018</v>
      </c>
      <c r="H43" s="34" t="s">
        <v>53</v>
      </c>
      <c r="I43" s="25">
        <v>9.7600000000000006E-2</v>
      </c>
      <c r="J43" s="25">
        <v>0.25600000000000001</v>
      </c>
      <c r="K43" s="25">
        <v>9.5999999999999992E-3</v>
      </c>
      <c r="L43" s="25">
        <v>4.0000000000000002E-4</v>
      </c>
      <c r="M43" s="25">
        <v>4.7500000000000001E-2</v>
      </c>
      <c r="N43" s="25">
        <v>7.4999999999999997E-2</v>
      </c>
      <c r="O43" s="25">
        <v>0.11749999999999999</v>
      </c>
      <c r="P43" s="25">
        <v>0.16950000000000001</v>
      </c>
      <c r="Q43" s="25">
        <v>0</v>
      </c>
      <c r="R43" s="25">
        <v>0.22689999999999999</v>
      </c>
      <c r="AD43" s="36">
        <v>42644</v>
      </c>
      <c r="AE43" s="32">
        <v>2.4919999999999999E-3</v>
      </c>
    </row>
    <row r="44" spans="7:31" ht="14.65" thickBot="1">
      <c r="G44" s="33">
        <v>2019</v>
      </c>
      <c r="H44" s="34" t="s">
        <v>54</v>
      </c>
      <c r="I44" s="25">
        <v>0</v>
      </c>
      <c r="J44" s="25">
        <v>0.95640000000000003</v>
      </c>
      <c r="K44" s="25">
        <v>0</v>
      </c>
      <c r="L44" s="25">
        <v>0</v>
      </c>
      <c r="M44" s="25">
        <v>0</v>
      </c>
      <c r="N44" s="25">
        <v>4.36E-2</v>
      </c>
      <c r="O44" s="25">
        <v>0</v>
      </c>
      <c r="P44" s="25">
        <v>0</v>
      </c>
      <c r="Q44" s="25">
        <v>0</v>
      </c>
      <c r="R44" s="25">
        <v>0</v>
      </c>
      <c r="AD44" s="36">
        <v>42675</v>
      </c>
      <c r="AE44" s="32">
        <v>-2.32E-3</v>
      </c>
    </row>
    <row r="45" spans="7:31" ht="14.65" thickBot="1">
      <c r="AD45" s="36">
        <v>42705</v>
      </c>
      <c r="AE45" s="32">
        <v>-2.0480000000000002E-2</v>
      </c>
    </row>
    <row r="46" spans="7:31" ht="14.65" thickBot="1">
      <c r="AD46" s="37" t="s">
        <v>28</v>
      </c>
      <c r="AE46" s="32">
        <v>6.8240000000000002E-3</v>
      </c>
    </row>
    <row r="47" spans="7:31" ht="14.65" thickBot="1">
      <c r="AD47" s="37" t="s">
        <v>34</v>
      </c>
      <c r="AE47" s="32">
        <v>7.6300000000000001E-4</v>
      </c>
    </row>
    <row r="48" spans="7:31" ht="14.65" thickBot="1">
      <c r="AD48" s="37" t="s">
        <v>30</v>
      </c>
      <c r="AE48" s="32">
        <v>2.7626000000000001E-2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Stock Price and Returns</vt:lpstr>
      <vt:lpstr>Returns over period calculator</vt:lpstr>
      <vt:lpstr>Sheet2</vt:lpstr>
      <vt:lpstr>Rolling Scenario Calculator</vt:lpstr>
      <vt:lpstr>Sheet7</vt:lpstr>
      <vt:lpstr>Sheet4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Viswanathan</dc:creator>
  <cp:lastModifiedBy>Pranav Viswanathan</cp:lastModifiedBy>
  <dcterms:created xsi:type="dcterms:W3CDTF">2024-06-11T23:46:04Z</dcterms:created>
  <dcterms:modified xsi:type="dcterms:W3CDTF">2024-06-26T09:44:03Z</dcterms:modified>
</cp:coreProperties>
</file>