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na\Desktop\"/>
    </mc:Choice>
  </mc:AlternateContent>
  <xr:revisionPtr revIDLastSave="0" documentId="13_ncr:1_{B7221738-A388-4D51-9E16-3B307087C830}" xr6:coauthVersionLast="47" xr6:coauthVersionMax="47" xr10:uidLastSave="{00000000-0000-0000-0000-000000000000}"/>
  <bookViews>
    <workbookView xWindow="-98" yWindow="-98" windowWidth="20715" windowHeight="13155" activeTab="7" xr2:uid="{A1724915-0E96-4122-B760-B6B02EC21DF1}"/>
  </bookViews>
  <sheets>
    <sheet name="dMKMVO" sheetId="1" r:id="rId1"/>
    <sheet name="dPCA195 (2)" sheetId="6" r:id="rId2"/>
    <sheet name="BP2INSAMPLE" sheetId="9" r:id="rId3"/>
    <sheet name="dPCA95" sheetId="5" state="hidden" r:id="rId4"/>
    <sheet name="dBAYESIAN" sheetId="3" r:id="rId5"/>
    <sheet name="BayPCA1 95" sheetId="7" r:id="rId6"/>
    <sheet name="equal weight" sheetId="4" r:id="rId7"/>
    <sheet name="results" sheetId="2" r:id="rId8"/>
    <sheet name="Sheet8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63" i="2" l="1"/>
  <c r="AS63" i="2"/>
  <c r="AQ63" i="2"/>
  <c r="AR62" i="2"/>
  <c r="AS62" i="2"/>
  <c r="AQ62" i="2"/>
  <c r="BB58" i="2"/>
  <c r="BC58" i="2"/>
  <c r="BA58" i="2"/>
  <c r="BB56" i="2"/>
  <c r="BB57" i="2" s="1"/>
  <c r="BC56" i="2"/>
  <c r="BC57" i="2" s="1"/>
  <c r="BA57" i="2"/>
  <c r="BA56" i="2"/>
  <c r="BB55" i="2"/>
  <c r="BC55" i="2"/>
  <c r="BA55" i="2"/>
  <c r="BA8" i="2"/>
  <c r="BB8" i="2"/>
  <c r="BC8" i="2"/>
  <c r="BA9" i="2"/>
  <c r="BB9" i="2"/>
  <c r="BC9" i="2"/>
  <c r="BA10" i="2"/>
  <c r="BB10" i="2"/>
  <c r="BC10" i="2"/>
  <c r="BA11" i="2"/>
  <c r="BB11" i="2"/>
  <c r="BC11" i="2"/>
  <c r="BA12" i="2"/>
  <c r="BB12" i="2"/>
  <c r="BC12" i="2"/>
  <c r="BA13" i="2"/>
  <c r="BB13" i="2"/>
  <c r="BC13" i="2"/>
  <c r="BA14" i="2"/>
  <c r="BB14" i="2"/>
  <c r="BC14" i="2"/>
  <c r="BA15" i="2"/>
  <c r="BB15" i="2"/>
  <c r="BC15" i="2"/>
  <c r="BA16" i="2"/>
  <c r="BB16" i="2"/>
  <c r="BC16" i="2"/>
  <c r="BA17" i="2"/>
  <c r="BB17" i="2"/>
  <c r="BC17" i="2"/>
  <c r="BA18" i="2"/>
  <c r="BB18" i="2"/>
  <c r="BC18" i="2"/>
  <c r="BA19" i="2"/>
  <c r="BB19" i="2"/>
  <c r="BC19" i="2"/>
  <c r="BA20" i="2"/>
  <c r="BB20" i="2"/>
  <c r="BC20" i="2"/>
  <c r="BA21" i="2"/>
  <c r="BB21" i="2"/>
  <c r="BC21" i="2"/>
  <c r="BA22" i="2"/>
  <c r="BB22" i="2"/>
  <c r="BC22" i="2"/>
  <c r="BA23" i="2"/>
  <c r="BB23" i="2"/>
  <c r="BC23" i="2"/>
  <c r="BA24" i="2"/>
  <c r="BB24" i="2"/>
  <c r="BC24" i="2"/>
  <c r="BA25" i="2"/>
  <c r="BB25" i="2"/>
  <c r="BC25" i="2"/>
  <c r="BA26" i="2"/>
  <c r="BB26" i="2"/>
  <c r="BC26" i="2"/>
  <c r="BA27" i="2"/>
  <c r="BB27" i="2"/>
  <c r="BC27" i="2"/>
  <c r="BA28" i="2"/>
  <c r="BB28" i="2"/>
  <c r="BC28" i="2"/>
  <c r="BA29" i="2"/>
  <c r="BB29" i="2"/>
  <c r="BC29" i="2"/>
  <c r="BA30" i="2"/>
  <c r="BB30" i="2"/>
  <c r="BC30" i="2"/>
  <c r="BA31" i="2"/>
  <c r="BB31" i="2"/>
  <c r="BC31" i="2"/>
  <c r="BA32" i="2"/>
  <c r="BB32" i="2"/>
  <c r="BC32" i="2"/>
  <c r="BA33" i="2"/>
  <c r="BB33" i="2"/>
  <c r="BC33" i="2"/>
  <c r="BA34" i="2"/>
  <c r="BB34" i="2"/>
  <c r="BC34" i="2"/>
  <c r="BA35" i="2"/>
  <c r="BB35" i="2"/>
  <c r="BC35" i="2"/>
  <c r="BA36" i="2"/>
  <c r="BB36" i="2"/>
  <c r="BC36" i="2"/>
  <c r="BA37" i="2"/>
  <c r="BB37" i="2"/>
  <c r="BC37" i="2"/>
  <c r="BA38" i="2"/>
  <c r="BB38" i="2"/>
  <c r="BC38" i="2"/>
  <c r="BA39" i="2"/>
  <c r="BB39" i="2"/>
  <c r="BC39" i="2"/>
  <c r="BA40" i="2"/>
  <c r="BB40" i="2"/>
  <c r="BC40" i="2"/>
  <c r="BA41" i="2"/>
  <c r="BB41" i="2"/>
  <c r="BC41" i="2"/>
  <c r="BA42" i="2"/>
  <c r="BB42" i="2"/>
  <c r="BC42" i="2"/>
  <c r="BA43" i="2"/>
  <c r="BB43" i="2"/>
  <c r="BC43" i="2"/>
  <c r="BA44" i="2"/>
  <c r="BB44" i="2"/>
  <c r="BC44" i="2"/>
  <c r="BA45" i="2"/>
  <c r="BB45" i="2"/>
  <c r="BC45" i="2"/>
  <c r="BA46" i="2"/>
  <c r="BB46" i="2"/>
  <c r="BC46" i="2"/>
  <c r="BA47" i="2"/>
  <c r="BB47" i="2"/>
  <c r="BC47" i="2"/>
  <c r="BA48" i="2"/>
  <c r="BB48" i="2"/>
  <c r="BC48" i="2"/>
  <c r="BA49" i="2"/>
  <c r="BB49" i="2"/>
  <c r="BC49" i="2"/>
  <c r="BA50" i="2"/>
  <c r="BB50" i="2"/>
  <c r="BC50" i="2"/>
  <c r="BA51" i="2"/>
  <c r="BB51" i="2"/>
  <c r="BC51" i="2"/>
  <c r="BA52" i="2"/>
  <c r="BB52" i="2"/>
  <c r="BC52" i="2"/>
  <c r="BA53" i="2"/>
  <c r="BB53" i="2"/>
  <c r="BC53" i="2"/>
  <c r="BA54" i="2"/>
  <c r="BB54" i="2"/>
  <c r="BC54" i="2"/>
  <c r="BB7" i="2"/>
  <c r="BC7" i="2"/>
  <c r="BA7" i="2"/>
  <c r="U107" i="2"/>
  <c r="U122" i="2"/>
  <c r="U121" i="2" s="1"/>
  <c r="W118" i="2"/>
  <c r="V118" i="2"/>
  <c r="U118" i="2"/>
  <c r="W117" i="2"/>
  <c r="V117" i="2"/>
  <c r="U117" i="2"/>
  <c r="W116" i="2"/>
  <c r="V116" i="2"/>
  <c r="U116" i="2"/>
  <c r="W115" i="2"/>
  <c r="V115" i="2"/>
  <c r="U115" i="2"/>
  <c r="W114" i="2"/>
  <c r="V114" i="2"/>
  <c r="U114" i="2"/>
  <c r="W113" i="2"/>
  <c r="V113" i="2"/>
  <c r="U113" i="2"/>
  <c r="W112" i="2"/>
  <c r="V112" i="2"/>
  <c r="U112" i="2"/>
  <c r="W111" i="2"/>
  <c r="V111" i="2"/>
  <c r="U111" i="2"/>
  <c r="W110" i="2"/>
  <c r="V110" i="2"/>
  <c r="U110" i="2"/>
  <c r="W109" i="2"/>
  <c r="V109" i="2"/>
  <c r="U109" i="2"/>
  <c r="W108" i="2"/>
  <c r="V108" i="2"/>
  <c r="U108" i="2"/>
  <c r="W107" i="2"/>
  <c r="W120" i="2" s="1"/>
  <c r="V107" i="2"/>
  <c r="V120" i="2" s="1"/>
  <c r="U120" i="2"/>
  <c r="X42" i="2"/>
  <c r="X34" i="2"/>
  <c r="X30" i="2"/>
  <c r="X25" i="2"/>
  <c r="X23" i="2"/>
  <c r="X22" i="2"/>
  <c r="X14" i="2"/>
  <c r="X12" i="2"/>
  <c r="P122" i="2"/>
  <c r="O122" i="2"/>
  <c r="N122" i="2"/>
  <c r="P121" i="2"/>
  <c r="O121" i="2"/>
  <c r="O123" i="2" s="1"/>
  <c r="O124" i="2" s="1"/>
  <c r="N121" i="2"/>
  <c r="N123" i="2" s="1"/>
  <c r="N124" i="2" s="1"/>
  <c r="AI6" i="9"/>
  <c r="AH6" i="9"/>
  <c r="AJ60" i="9"/>
  <c r="AJ59" i="9"/>
  <c r="AJ57" i="9"/>
  <c r="AJ52" i="9"/>
  <c r="AJ51" i="9"/>
  <c r="AJ49" i="9"/>
  <c r="AJ43" i="9"/>
  <c r="AJ41" i="9"/>
  <c r="AJ35" i="9"/>
  <c r="AJ33" i="9"/>
  <c r="AJ28" i="9"/>
  <c r="AJ26" i="9"/>
  <c r="AJ25" i="9"/>
  <c r="AJ19" i="9"/>
  <c r="AJ17" i="9"/>
  <c r="AJ11" i="9"/>
  <c r="AJ9" i="9"/>
  <c r="AI64" i="9"/>
  <c r="AI63" i="9"/>
  <c r="AI58" i="9"/>
  <c r="AI56" i="9"/>
  <c r="AI55" i="9"/>
  <c r="AI50" i="9"/>
  <c r="AI48" i="9"/>
  <c r="AI47" i="9"/>
  <c r="AI42" i="9"/>
  <c r="AI40" i="9"/>
  <c r="AI39" i="9"/>
  <c r="AI34" i="9"/>
  <c r="AI32" i="9"/>
  <c r="AI31" i="9"/>
  <c r="AI26" i="9"/>
  <c r="AI24" i="9"/>
  <c r="AI23" i="9"/>
  <c r="AI18" i="9"/>
  <c r="AI16" i="9"/>
  <c r="AI15" i="9"/>
  <c r="AI10" i="9"/>
  <c r="AI8" i="9"/>
  <c r="AI7" i="9"/>
  <c r="AH60" i="9"/>
  <c r="AH59" i="9"/>
  <c r="AH58" i="9"/>
  <c r="AH52" i="9"/>
  <c r="AH51" i="9"/>
  <c r="AH50" i="9"/>
  <c r="AH44" i="9"/>
  <c r="AH43" i="9"/>
  <c r="AH42" i="9"/>
  <c r="AH36" i="9"/>
  <c r="AH35" i="9"/>
  <c r="AH34" i="9"/>
  <c r="AH28" i="9"/>
  <c r="AH27" i="9"/>
  <c r="AH26" i="9"/>
  <c r="AH20" i="9"/>
  <c r="AH19" i="9"/>
  <c r="AH18" i="9"/>
  <c r="AH12" i="9"/>
  <c r="AH11" i="9"/>
  <c r="AH10" i="9"/>
  <c r="V101" i="2"/>
  <c r="W101" i="2"/>
  <c r="U86" i="2"/>
  <c r="P101" i="2"/>
  <c r="W96" i="2"/>
  <c r="W92" i="2"/>
  <c r="W90" i="2"/>
  <c r="W88" i="2"/>
  <c r="U95" i="2"/>
  <c r="U90" i="2"/>
  <c r="U88" i="2"/>
  <c r="U87" i="2"/>
  <c r="V95" i="2"/>
  <c r="V90" i="2"/>
  <c r="V87" i="2"/>
  <c r="V92" i="2"/>
  <c r="AJ61" i="9"/>
  <c r="AJ64" i="9"/>
  <c r="AJ63" i="9"/>
  <c r="AJ56" i="9"/>
  <c r="AJ6" i="9"/>
  <c r="AI9" i="9"/>
  <c r="AI12" i="9"/>
  <c r="AI13" i="9"/>
  <c r="AI14" i="9"/>
  <c r="AI17" i="9"/>
  <c r="AI20" i="9"/>
  <c r="AI21" i="9"/>
  <c r="AI22" i="9"/>
  <c r="AI25" i="9"/>
  <c r="AI28" i="9"/>
  <c r="AI29" i="9"/>
  <c r="AI30" i="9"/>
  <c r="AI33" i="9"/>
  <c r="AI36" i="9"/>
  <c r="AI37" i="9"/>
  <c r="AI38" i="9"/>
  <c r="AI41" i="9"/>
  <c r="AI44" i="9"/>
  <c r="AI45" i="9"/>
  <c r="AI46" i="9"/>
  <c r="AI49" i="9"/>
  <c r="AI52" i="9"/>
  <c r="AI53" i="9"/>
  <c r="AI54" i="9"/>
  <c r="AI57" i="9"/>
  <c r="AI60" i="9"/>
  <c r="AI61" i="9"/>
  <c r="AI62" i="9"/>
  <c r="AC68" i="9"/>
  <c r="AH7" i="9"/>
  <c r="AH8" i="9"/>
  <c r="AH9" i="9"/>
  <c r="AH14" i="9"/>
  <c r="AH15" i="9"/>
  <c r="AH16" i="9"/>
  <c r="AH17" i="9"/>
  <c r="AH22" i="9"/>
  <c r="AH23" i="9"/>
  <c r="AH24" i="9"/>
  <c r="AH25" i="9"/>
  <c r="AH30" i="9"/>
  <c r="AH31" i="9"/>
  <c r="AH32" i="9"/>
  <c r="AH33" i="9"/>
  <c r="AH38" i="9"/>
  <c r="AH39" i="9"/>
  <c r="AH40" i="9"/>
  <c r="AH41" i="9"/>
  <c r="AH46" i="9"/>
  <c r="AH47" i="9"/>
  <c r="AH48" i="9"/>
  <c r="AH49" i="9"/>
  <c r="AH54" i="9"/>
  <c r="AH55" i="9"/>
  <c r="AH56" i="9"/>
  <c r="AH57" i="9"/>
  <c r="AH62" i="9"/>
  <c r="AH63" i="9"/>
  <c r="AH64" i="9"/>
  <c r="AB68" i="9"/>
  <c r="AD68" i="9"/>
  <c r="AD67" i="9"/>
  <c r="AC67" i="9"/>
  <c r="AB67" i="9"/>
  <c r="AJ55" i="9"/>
  <c r="AJ54" i="9"/>
  <c r="AJ53" i="9"/>
  <c r="AJ48" i="9"/>
  <c r="AJ47" i="9"/>
  <c r="AJ46" i="9"/>
  <c r="AJ45" i="9"/>
  <c r="AJ44" i="9"/>
  <c r="AJ40" i="9"/>
  <c r="AJ39" i="9"/>
  <c r="AJ38" i="9"/>
  <c r="AJ37" i="9"/>
  <c r="AJ32" i="9"/>
  <c r="AJ31" i="9"/>
  <c r="AJ30" i="9"/>
  <c r="AJ29" i="9"/>
  <c r="AJ24" i="9"/>
  <c r="AJ23" i="9"/>
  <c r="AJ22" i="9"/>
  <c r="AJ21" i="9"/>
  <c r="AJ20" i="9"/>
  <c r="AJ16" i="9"/>
  <c r="AJ15" i="9"/>
  <c r="AJ14" i="9"/>
  <c r="AJ13" i="9"/>
  <c r="AJ8" i="9"/>
  <c r="AJ7" i="9"/>
  <c r="W2" i="9"/>
  <c r="V3" i="9"/>
  <c r="V4" i="9" s="1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U3" i="9"/>
  <c r="U4" i="9" s="1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T3" i="9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S3" i="9"/>
  <c r="S4" i="9" s="1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Q3" i="9"/>
  <c r="Q4" i="9" s="1"/>
  <c r="Q5" i="9" s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P3" i="9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O3" i="9"/>
  <c r="O4" i="9" s="1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M3" i="9"/>
  <c r="M4" i="9" s="1"/>
  <c r="M5" i="9" s="1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V86" i="2"/>
  <c r="W86" i="2"/>
  <c r="W87" i="2"/>
  <c r="V88" i="2"/>
  <c r="V89" i="2"/>
  <c r="W89" i="2"/>
  <c r="W91" i="2"/>
  <c r="V93" i="2"/>
  <c r="V94" i="2"/>
  <c r="W94" i="2"/>
  <c r="W95" i="2"/>
  <c r="V97" i="2"/>
  <c r="W97" i="2"/>
  <c r="U89" i="2"/>
  <c r="U92" i="2"/>
  <c r="U93" i="2"/>
  <c r="U94" i="2"/>
  <c r="U97" i="2"/>
  <c r="O100" i="2"/>
  <c r="P100" i="2"/>
  <c r="N100" i="2"/>
  <c r="O101" i="2"/>
  <c r="N101" i="2"/>
  <c r="AV36" i="1"/>
  <c r="AW36" i="1"/>
  <c r="AV37" i="1"/>
  <c r="AW37" i="1"/>
  <c r="AV38" i="1"/>
  <c r="AW38" i="1"/>
  <c r="AV39" i="1"/>
  <c r="AW39" i="1"/>
  <c r="AW98" i="1" s="1"/>
  <c r="AW97" i="1" s="1"/>
  <c r="AV40" i="1"/>
  <c r="AW40" i="1"/>
  <c r="AV41" i="1"/>
  <c r="AW41" i="1"/>
  <c r="AV42" i="1"/>
  <c r="AW42" i="1"/>
  <c r="AV43" i="1"/>
  <c r="AW43" i="1"/>
  <c r="AV44" i="1"/>
  <c r="AW44" i="1"/>
  <c r="AV45" i="1"/>
  <c r="AW45" i="1"/>
  <c r="AV46" i="1"/>
  <c r="AW46" i="1"/>
  <c r="AV47" i="1"/>
  <c r="AW47" i="1"/>
  <c r="AV48" i="1"/>
  <c r="AW48" i="1"/>
  <c r="AV49" i="1"/>
  <c r="AW49" i="1"/>
  <c r="AV50" i="1"/>
  <c r="AW50" i="1"/>
  <c r="AV51" i="1"/>
  <c r="AW51" i="1"/>
  <c r="AV52" i="1"/>
  <c r="AW52" i="1"/>
  <c r="AV53" i="1"/>
  <c r="AW53" i="1"/>
  <c r="AV54" i="1"/>
  <c r="AW54" i="1"/>
  <c r="AV55" i="1"/>
  <c r="AW55" i="1"/>
  <c r="AV56" i="1"/>
  <c r="AW56" i="1"/>
  <c r="AV57" i="1"/>
  <c r="AW57" i="1"/>
  <c r="AV58" i="1"/>
  <c r="AW58" i="1"/>
  <c r="AV59" i="1"/>
  <c r="AW59" i="1"/>
  <c r="AV60" i="1"/>
  <c r="AW60" i="1"/>
  <c r="AV61" i="1"/>
  <c r="AW61" i="1"/>
  <c r="AV62" i="1"/>
  <c r="AW62" i="1"/>
  <c r="AV63" i="1"/>
  <c r="AW63" i="1"/>
  <c r="AV64" i="1"/>
  <c r="AW64" i="1"/>
  <c r="AV65" i="1"/>
  <c r="AW65" i="1"/>
  <c r="AV66" i="1"/>
  <c r="AW66" i="1"/>
  <c r="AV67" i="1"/>
  <c r="AW67" i="1"/>
  <c r="AV68" i="1"/>
  <c r="AW68" i="1"/>
  <c r="AV69" i="1"/>
  <c r="AW69" i="1"/>
  <c r="AV70" i="1"/>
  <c r="AW70" i="1"/>
  <c r="AV71" i="1"/>
  <c r="AW71" i="1"/>
  <c r="AV72" i="1"/>
  <c r="AW72" i="1"/>
  <c r="AV73" i="1"/>
  <c r="AW73" i="1"/>
  <c r="AV74" i="1"/>
  <c r="AW74" i="1"/>
  <c r="AV75" i="1"/>
  <c r="AW75" i="1"/>
  <c r="AV76" i="1"/>
  <c r="AW76" i="1"/>
  <c r="AV77" i="1"/>
  <c r="AW77" i="1"/>
  <c r="AV78" i="1"/>
  <c r="AW78" i="1"/>
  <c r="AV79" i="1"/>
  <c r="AW79" i="1"/>
  <c r="AV80" i="1"/>
  <c r="AW80" i="1"/>
  <c r="AV81" i="1"/>
  <c r="AW81" i="1"/>
  <c r="AV82" i="1"/>
  <c r="AW82" i="1"/>
  <c r="AV83" i="1"/>
  <c r="AW83" i="1"/>
  <c r="AV84" i="1"/>
  <c r="AW84" i="1"/>
  <c r="AV85" i="1"/>
  <c r="AW85" i="1"/>
  <c r="AV86" i="1"/>
  <c r="AW86" i="1"/>
  <c r="AV87" i="1"/>
  <c r="AW87" i="1"/>
  <c r="AV88" i="1"/>
  <c r="AW88" i="1"/>
  <c r="AV89" i="1"/>
  <c r="AW89" i="1"/>
  <c r="AV90" i="1"/>
  <c r="AW90" i="1"/>
  <c r="AV91" i="1"/>
  <c r="AW91" i="1"/>
  <c r="AV92" i="1"/>
  <c r="AW92" i="1"/>
  <c r="AV93" i="1"/>
  <c r="AW93" i="1"/>
  <c r="AV94" i="1"/>
  <c r="AW94" i="1"/>
  <c r="AV96" i="1"/>
  <c r="AW96" i="1"/>
  <c r="AV98" i="1"/>
  <c r="AV97" i="1" s="1"/>
  <c r="AU99" i="1"/>
  <c r="AU97" i="1"/>
  <c r="AU98" i="1"/>
  <c r="AU9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36" i="1"/>
  <c r="AP100" i="1"/>
  <c r="AQ100" i="1"/>
  <c r="AP99" i="1"/>
  <c r="AQ99" i="1"/>
  <c r="AO99" i="1"/>
  <c r="AO100" i="1" s="1"/>
  <c r="AP97" i="1"/>
  <c r="AQ97" i="1"/>
  <c r="AP98" i="1"/>
  <c r="AQ98" i="1"/>
  <c r="AO98" i="1"/>
  <c r="AO97" i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AI86" i="1"/>
  <c r="AI85" i="1"/>
  <c r="AI79" i="1"/>
  <c r="AI73" i="1"/>
  <c r="AI71" i="1"/>
  <c r="AI70" i="1"/>
  <c r="AI65" i="1"/>
  <c r="AI62" i="1"/>
  <c r="AI57" i="1"/>
  <c r="AI56" i="1"/>
  <c r="AI55" i="1"/>
  <c r="AI54" i="1"/>
  <c r="AI49" i="1"/>
  <c r="AI47" i="1"/>
  <c r="AI41" i="1"/>
  <c r="AI39" i="1"/>
  <c r="AI38" i="1"/>
  <c r="AI37" i="1"/>
  <c r="AI33" i="1"/>
  <c r="AI31" i="1"/>
  <c r="AI30" i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N3" i="1"/>
  <c r="O3" i="1"/>
  <c r="P3" i="1"/>
  <c r="Q3" i="1"/>
  <c r="R3" i="1"/>
  <c r="S3" i="1"/>
  <c r="T3" i="1"/>
  <c r="U3" i="1"/>
  <c r="V3" i="1"/>
  <c r="M3" i="1"/>
  <c r="AI78" i="1"/>
  <c r="AI69" i="1"/>
  <c r="AI60" i="1"/>
  <c r="AI51" i="1"/>
  <c r="AI45" i="1"/>
  <c r="AI44" i="1"/>
  <c r="AI36" i="1"/>
  <c r="AI84" i="1"/>
  <c r="AI77" i="1"/>
  <c r="AI76" i="1"/>
  <c r="AI68" i="1"/>
  <c r="AI61" i="1"/>
  <c r="AI28" i="1"/>
  <c r="AI81" i="1"/>
  <c r="AI29" i="1"/>
  <c r="AI35" i="1"/>
  <c r="AI43" i="1"/>
  <c r="AI52" i="1"/>
  <c r="AI59" i="1"/>
  <c r="AI67" i="1"/>
  <c r="AI75" i="1"/>
  <c r="AI83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N5" i="1"/>
  <c r="L66" i="2"/>
  <c r="M66" i="2"/>
  <c r="K66" i="2"/>
  <c r="L37" i="2"/>
  <c r="K37" i="2"/>
  <c r="J37" i="2"/>
  <c r="L36" i="2"/>
  <c r="K36" i="2"/>
  <c r="J36" i="2"/>
  <c r="L35" i="2"/>
  <c r="K35" i="2"/>
  <c r="J35" i="2"/>
  <c r="L34" i="2"/>
  <c r="K34" i="2"/>
  <c r="J34" i="2"/>
  <c r="L33" i="2"/>
  <c r="J33" i="2"/>
  <c r="F30" i="8"/>
  <c r="G30" i="8"/>
  <c r="E30" i="8"/>
  <c r="F29" i="8"/>
  <c r="G29" i="8"/>
  <c r="E29" i="8"/>
  <c r="X66" i="2"/>
  <c r="X65" i="2"/>
  <c r="X62" i="2"/>
  <c r="X60" i="2"/>
  <c r="X58" i="2"/>
  <c r="X57" i="2"/>
  <c r="X52" i="2"/>
  <c r="X49" i="2"/>
  <c r="X47" i="2"/>
  <c r="X44" i="2"/>
  <c r="X38" i="2"/>
  <c r="X36" i="2"/>
  <c r="X26" i="2"/>
  <c r="AA62" i="2"/>
  <c r="AA65" i="2"/>
  <c r="AA66" i="2"/>
  <c r="AA60" i="2"/>
  <c r="AA58" i="2"/>
  <c r="AA57" i="2"/>
  <c r="AA55" i="2"/>
  <c r="AA53" i="2"/>
  <c r="AA46" i="2"/>
  <c r="AA44" i="2"/>
  <c r="AA41" i="2"/>
  <c r="AA40" i="2"/>
  <c r="AA36" i="2"/>
  <c r="AA34" i="2"/>
  <c r="AA32" i="2"/>
  <c r="AA30" i="2"/>
  <c r="AA27" i="2"/>
  <c r="AA25" i="2"/>
  <c r="AA22" i="2"/>
  <c r="AA19" i="2"/>
  <c r="AA16" i="2"/>
  <c r="AA13" i="2"/>
  <c r="AA11" i="2"/>
  <c r="AA10" i="2"/>
  <c r="AA8" i="2"/>
  <c r="AA24" i="2"/>
  <c r="AA23" i="2"/>
  <c r="AA18" i="2"/>
  <c r="AA61" i="2"/>
  <c r="AA51" i="2"/>
  <c r="AA50" i="2"/>
  <c r="AA48" i="2"/>
  <c r="AA39" i="2"/>
  <c r="AA29" i="2"/>
  <c r="AA26" i="2"/>
  <c r="AA21" i="2"/>
  <c r="AA15" i="2"/>
  <c r="Y69" i="2"/>
  <c r="Y68" i="2"/>
  <c r="Y67" i="2"/>
  <c r="Y70" i="2" s="1"/>
  <c r="W8" i="2"/>
  <c r="X8" i="2"/>
  <c r="Y8" i="2"/>
  <c r="Z8" i="2"/>
  <c r="AB8" i="2"/>
  <c r="AB67" i="2" s="1"/>
  <c r="W9" i="2"/>
  <c r="X9" i="2"/>
  <c r="Y9" i="2"/>
  <c r="Z9" i="2"/>
  <c r="AB9" i="2"/>
  <c r="W10" i="2"/>
  <c r="X10" i="2"/>
  <c r="Y10" i="2"/>
  <c r="Z10" i="2"/>
  <c r="AB10" i="2"/>
  <c r="W11" i="2"/>
  <c r="Y11" i="2"/>
  <c r="Z11" i="2"/>
  <c r="AB11" i="2"/>
  <c r="W12" i="2"/>
  <c r="Y12" i="2"/>
  <c r="Z12" i="2"/>
  <c r="AB12" i="2"/>
  <c r="W13" i="2"/>
  <c r="Y13" i="2"/>
  <c r="Z13" i="2"/>
  <c r="AB13" i="2"/>
  <c r="W14" i="2"/>
  <c r="Y14" i="2"/>
  <c r="Z14" i="2"/>
  <c r="AA14" i="2"/>
  <c r="AB14" i="2"/>
  <c r="W15" i="2"/>
  <c r="X15" i="2"/>
  <c r="Y15" i="2"/>
  <c r="Z15" i="2"/>
  <c r="AB15" i="2"/>
  <c r="W16" i="2"/>
  <c r="X16" i="2"/>
  <c r="Y16" i="2"/>
  <c r="Z16" i="2"/>
  <c r="AB16" i="2"/>
  <c r="W17" i="2"/>
  <c r="X17" i="2"/>
  <c r="Y17" i="2"/>
  <c r="Z17" i="2"/>
  <c r="AA17" i="2"/>
  <c r="AB17" i="2"/>
  <c r="W18" i="2"/>
  <c r="X18" i="2"/>
  <c r="Y18" i="2"/>
  <c r="Z18" i="2"/>
  <c r="AB18" i="2"/>
  <c r="W19" i="2"/>
  <c r="X19" i="2"/>
  <c r="Y19" i="2"/>
  <c r="Z19" i="2"/>
  <c r="AB19" i="2"/>
  <c r="W20" i="2"/>
  <c r="X20" i="2"/>
  <c r="Y20" i="2"/>
  <c r="Z20" i="2"/>
  <c r="AA20" i="2"/>
  <c r="AB20" i="2"/>
  <c r="W21" i="2"/>
  <c r="X21" i="2"/>
  <c r="Y21" i="2"/>
  <c r="Z21" i="2"/>
  <c r="AB21" i="2"/>
  <c r="W22" i="2"/>
  <c r="Y22" i="2"/>
  <c r="Z22" i="2"/>
  <c r="AB22" i="2"/>
  <c r="W23" i="2"/>
  <c r="Y23" i="2"/>
  <c r="Z23" i="2"/>
  <c r="AB23" i="2"/>
  <c r="W24" i="2"/>
  <c r="Y24" i="2"/>
  <c r="Z24" i="2"/>
  <c r="AB24" i="2"/>
  <c r="W25" i="2"/>
  <c r="Y25" i="2"/>
  <c r="Z25" i="2"/>
  <c r="AB25" i="2"/>
  <c r="W26" i="2"/>
  <c r="Y26" i="2"/>
  <c r="Z26" i="2"/>
  <c r="AB26" i="2"/>
  <c r="W27" i="2"/>
  <c r="Y27" i="2"/>
  <c r="Z27" i="2"/>
  <c r="AB27" i="2"/>
  <c r="W28" i="2"/>
  <c r="X28" i="2"/>
  <c r="Y28" i="2"/>
  <c r="Z28" i="2"/>
  <c r="AA28" i="2"/>
  <c r="AB28" i="2"/>
  <c r="W29" i="2"/>
  <c r="X29" i="2"/>
  <c r="Y29" i="2"/>
  <c r="Z29" i="2"/>
  <c r="AB29" i="2"/>
  <c r="W30" i="2"/>
  <c r="Y30" i="2"/>
  <c r="Z30" i="2"/>
  <c r="AB30" i="2"/>
  <c r="W31" i="2"/>
  <c r="Y31" i="2"/>
  <c r="Z31" i="2"/>
  <c r="AB31" i="2"/>
  <c r="W32" i="2"/>
  <c r="X32" i="2"/>
  <c r="Y32" i="2"/>
  <c r="Z32" i="2"/>
  <c r="AB32" i="2"/>
  <c r="W33" i="2"/>
  <c r="Y33" i="2"/>
  <c r="Z33" i="2"/>
  <c r="AB33" i="2"/>
  <c r="W34" i="2"/>
  <c r="Y34" i="2"/>
  <c r="Z34" i="2"/>
  <c r="AB34" i="2"/>
  <c r="W35" i="2"/>
  <c r="X35" i="2"/>
  <c r="Y35" i="2"/>
  <c r="Z35" i="2"/>
  <c r="AA35" i="2"/>
  <c r="AB35" i="2"/>
  <c r="W36" i="2"/>
  <c r="Y36" i="2"/>
  <c r="Z36" i="2"/>
  <c r="AB36" i="2"/>
  <c r="W37" i="2"/>
  <c r="Y37" i="2"/>
  <c r="Z37" i="2"/>
  <c r="AA37" i="2"/>
  <c r="AB37" i="2"/>
  <c r="W38" i="2"/>
  <c r="Y38" i="2"/>
  <c r="Z38" i="2"/>
  <c r="AA38" i="2"/>
  <c r="AB38" i="2"/>
  <c r="W39" i="2"/>
  <c r="X39" i="2"/>
  <c r="Y39" i="2"/>
  <c r="Z39" i="2"/>
  <c r="AB39" i="2"/>
  <c r="W40" i="2"/>
  <c r="X40" i="2"/>
  <c r="Y40" i="2"/>
  <c r="Z40" i="2"/>
  <c r="AB40" i="2"/>
  <c r="W41" i="2"/>
  <c r="Y41" i="2"/>
  <c r="Z41" i="2"/>
  <c r="AB41" i="2"/>
  <c r="W42" i="2"/>
  <c r="Y42" i="2"/>
  <c r="Z42" i="2"/>
  <c r="AA42" i="2"/>
  <c r="AB42" i="2"/>
  <c r="W43" i="2"/>
  <c r="X43" i="2"/>
  <c r="Y43" i="2"/>
  <c r="Z43" i="2"/>
  <c r="AA43" i="2"/>
  <c r="AB43" i="2"/>
  <c r="W44" i="2"/>
  <c r="Y44" i="2"/>
  <c r="Z44" i="2"/>
  <c r="AB44" i="2"/>
  <c r="W45" i="2"/>
  <c r="Y45" i="2"/>
  <c r="Z45" i="2"/>
  <c r="AA45" i="2"/>
  <c r="AB45" i="2"/>
  <c r="W46" i="2"/>
  <c r="X46" i="2"/>
  <c r="Y46" i="2"/>
  <c r="Z46" i="2"/>
  <c r="AB46" i="2"/>
  <c r="W47" i="2"/>
  <c r="Y47" i="2"/>
  <c r="Z47" i="2"/>
  <c r="AB47" i="2"/>
  <c r="W48" i="2"/>
  <c r="Y48" i="2"/>
  <c r="Z48" i="2"/>
  <c r="AB48" i="2"/>
  <c r="W49" i="2"/>
  <c r="Y49" i="2"/>
  <c r="Z49" i="2"/>
  <c r="AB49" i="2"/>
  <c r="W50" i="2"/>
  <c r="X50" i="2"/>
  <c r="Y50" i="2"/>
  <c r="Z50" i="2"/>
  <c r="AB50" i="2"/>
  <c r="W51" i="2"/>
  <c r="X51" i="2"/>
  <c r="Y51" i="2"/>
  <c r="Z51" i="2"/>
  <c r="AB51" i="2"/>
  <c r="W52" i="2"/>
  <c r="Y52" i="2"/>
  <c r="Z52" i="2"/>
  <c r="AB52" i="2"/>
  <c r="W53" i="2"/>
  <c r="X53" i="2"/>
  <c r="Y53" i="2"/>
  <c r="Z53" i="2"/>
  <c r="AB53" i="2"/>
  <c r="W54" i="2"/>
  <c r="X54" i="2"/>
  <c r="Y54" i="2"/>
  <c r="Z54" i="2"/>
  <c r="AA54" i="2"/>
  <c r="AB54" i="2"/>
  <c r="W55" i="2"/>
  <c r="X55" i="2"/>
  <c r="Y55" i="2"/>
  <c r="Z55" i="2"/>
  <c r="AB55" i="2"/>
  <c r="W56" i="2"/>
  <c r="Y56" i="2"/>
  <c r="Z56" i="2"/>
  <c r="AB56" i="2"/>
  <c r="W57" i="2"/>
  <c r="Y57" i="2"/>
  <c r="Z57" i="2"/>
  <c r="AB57" i="2"/>
  <c r="W58" i="2"/>
  <c r="Y58" i="2"/>
  <c r="Z58" i="2"/>
  <c r="AB58" i="2"/>
  <c r="W59" i="2"/>
  <c r="Y59" i="2"/>
  <c r="Z59" i="2"/>
  <c r="AB59" i="2"/>
  <c r="W60" i="2"/>
  <c r="Y60" i="2"/>
  <c r="Z60" i="2"/>
  <c r="AB60" i="2"/>
  <c r="W61" i="2"/>
  <c r="X61" i="2"/>
  <c r="Y61" i="2"/>
  <c r="Z61" i="2"/>
  <c r="AB61" i="2"/>
  <c r="W62" i="2"/>
  <c r="Y62" i="2"/>
  <c r="Z62" i="2"/>
  <c r="AB62" i="2"/>
  <c r="W63" i="2"/>
  <c r="X63" i="2"/>
  <c r="Y63" i="2"/>
  <c r="Z63" i="2"/>
  <c r="AB63" i="2"/>
  <c r="W64" i="2"/>
  <c r="Y64" i="2"/>
  <c r="Z64" i="2"/>
  <c r="AB64" i="2"/>
  <c r="W65" i="2"/>
  <c r="Y65" i="2"/>
  <c r="Z65" i="2"/>
  <c r="AB65" i="2"/>
  <c r="W66" i="2"/>
  <c r="Y66" i="2"/>
  <c r="Z66" i="2"/>
  <c r="AB66" i="2"/>
  <c r="X7" i="2"/>
  <c r="Y7" i="2"/>
  <c r="Z7" i="2"/>
  <c r="AA7" i="2"/>
  <c r="AB7" i="2"/>
  <c r="W7" i="2"/>
  <c r="W67" i="2" s="1"/>
  <c r="AC6" i="2"/>
  <c r="AD6" i="2"/>
  <c r="AE6" i="2"/>
  <c r="V64" i="7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U64" i="7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T64" i="7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S64" i="7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R64" i="7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Q64" i="7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P64" i="7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O64" i="7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N64" i="7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M64" i="7"/>
  <c r="M65" i="7" s="1"/>
  <c r="S66" i="6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65" i="6"/>
  <c r="V64" i="6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U64" i="6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T64" i="6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S64" i="6"/>
  <c r="R64" i="6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Q64" i="6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P64" i="6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O64" i="6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N64" i="6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M64" i="6"/>
  <c r="U65" i="5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S65" i="5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V64" i="5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U64" i="5"/>
  <c r="T64" i="5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S64" i="5"/>
  <c r="R64" i="5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Q64" i="5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P64" i="5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O64" i="5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N64" i="5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M64" i="5"/>
  <c r="V65" i="4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64" i="4"/>
  <c r="U64" i="4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T64" i="4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S64" i="4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R64" i="4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Q64" i="4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P64" i="4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O64" i="4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N64" i="4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M64" i="4"/>
  <c r="M65" i="4" s="1"/>
  <c r="V64" i="3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U64" i="3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T64" i="3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S64" i="3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R64" i="3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Q64" i="3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P64" i="3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O64" i="3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N64" i="3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M64" i="3"/>
  <c r="M65" i="3" s="1"/>
  <c r="N66" i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O66" i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P66" i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Q66" i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R66" i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S66" i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T66" i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U66" i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V66" i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M66" i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U123" i="2" l="1"/>
  <c r="V122" i="2"/>
  <c r="V121" i="2" s="1"/>
  <c r="V123" i="2" s="1"/>
  <c r="W122" i="2"/>
  <c r="W121" i="2" s="1"/>
  <c r="W123" i="2" s="1"/>
  <c r="P123" i="2"/>
  <c r="P124" i="2" s="1"/>
  <c r="X41" i="2"/>
  <c r="X33" i="2"/>
  <c r="X31" i="2"/>
  <c r="X24" i="2"/>
  <c r="K33" i="2"/>
  <c r="X13" i="2"/>
  <c r="X11" i="2"/>
  <c r="AJ36" i="9"/>
  <c r="AJ12" i="9"/>
  <c r="AI59" i="9"/>
  <c r="AI51" i="9"/>
  <c r="AI43" i="9"/>
  <c r="AI35" i="9"/>
  <c r="AI27" i="9"/>
  <c r="AI19" i="9"/>
  <c r="AI11" i="9"/>
  <c r="AH61" i="9"/>
  <c r="AH53" i="9"/>
  <c r="AH45" i="9"/>
  <c r="AH37" i="9"/>
  <c r="AH29" i="9"/>
  <c r="AH21" i="9"/>
  <c r="AH13" i="9"/>
  <c r="W93" i="2"/>
  <c r="W100" i="2" s="1"/>
  <c r="N102" i="2"/>
  <c r="N103" i="2" s="1"/>
  <c r="U96" i="2"/>
  <c r="U91" i="2"/>
  <c r="V91" i="2"/>
  <c r="V99" i="2" s="1"/>
  <c r="V96" i="2"/>
  <c r="V100" i="2"/>
  <c r="AJ18" i="9"/>
  <c r="AJ27" i="9"/>
  <c r="AJ10" i="9"/>
  <c r="AJ50" i="9"/>
  <c r="AJ42" i="9"/>
  <c r="AJ34" i="9"/>
  <c r="AJ58" i="9"/>
  <c r="AJ62" i="9"/>
  <c r="AC69" i="9"/>
  <c r="AC70" i="9" s="1"/>
  <c r="AD69" i="9"/>
  <c r="AD70" i="9" s="1"/>
  <c r="AB69" i="9"/>
  <c r="AB70" i="9" s="1"/>
  <c r="W4" i="9"/>
  <c r="W6" i="9"/>
  <c r="W5" i="9"/>
  <c r="U101" i="2"/>
  <c r="U100" i="2" s="1"/>
  <c r="U99" i="2"/>
  <c r="O102" i="2"/>
  <c r="O103" i="2" s="1"/>
  <c r="P102" i="2"/>
  <c r="P103" i="2" s="1"/>
  <c r="AB68" i="2"/>
  <c r="AB69" i="2" s="1"/>
  <c r="AB70" i="2" s="1"/>
  <c r="W68" i="2"/>
  <c r="W69" i="2" s="1"/>
  <c r="W70" i="2" s="1"/>
  <c r="Z67" i="2"/>
  <c r="AV99" i="1"/>
  <c r="AW99" i="1"/>
  <c r="AI53" i="1"/>
  <c r="AI32" i="1"/>
  <c r="AI80" i="1"/>
  <c r="AI40" i="1"/>
  <c r="AI63" i="1"/>
  <c r="AI64" i="1"/>
  <c r="AI46" i="1"/>
  <c r="AI48" i="1"/>
  <c r="AI72" i="1"/>
  <c r="AI82" i="1"/>
  <c r="AI74" i="1"/>
  <c r="AI66" i="1"/>
  <c r="AI58" i="1"/>
  <c r="AI50" i="1"/>
  <c r="AI42" i="1"/>
  <c r="AI34" i="1"/>
  <c r="AI88" i="1" s="1"/>
  <c r="AI89" i="1" s="1"/>
  <c r="N6" i="1"/>
  <c r="W5" i="1"/>
  <c r="W4" i="1"/>
  <c r="X64" i="2"/>
  <c r="X56" i="2"/>
  <c r="X59" i="2"/>
  <c r="X48" i="2"/>
  <c r="X45" i="2"/>
  <c r="X37" i="2"/>
  <c r="X27" i="2"/>
  <c r="AA59" i="2"/>
  <c r="AA47" i="2"/>
  <c r="AA33" i="2"/>
  <c r="AA12" i="2"/>
  <c r="AA31" i="2"/>
  <c r="AA63" i="2"/>
  <c r="AA64" i="2"/>
  <c r="AA56" i="2"/>
  <c r="AA52" i="2"/>
  <c r="AA49" i="2"/>
  <c r="AA9" i="2"/>
  <c r="W64" i="3"/>
  <c r="M66" i="7"/>
  <c r="W65" i="7"/>
  <c r="W64" i="7"/>
  <c r="M65" i="6"/>
  <c r="W64" i="6"/>
  <c r="W64" i="5"/>
  <c r="M65" i="5"/>
  <c r="M66" i="5" s="1"/>
  <c r="M67" i="5" s="1"/>
  <c r="W65" i="4"/>
  <c r="M66" i="4"/>
  <c r="W64" i="4"/>
  <c r="W65" i="3"/>
  <c r="M66" i="3"/>
  <c r="W66" i="1"/>
  <c r="W67" i="1"/>
  <c r="AI66" i="9" l="1"/>
  <c r="W99" i="2"/>
  <c r="W102" i="2" s="1"/>
  <c r="U102" i="2"/>
  <c r="V102" i="2"/>
  <c r="AJ66" i="9"/>
  <c r="AJ68" i="9"/>
  <c r="AJ67" i="9" s="1"/>
  <c r="AJ69" i="9" s="1"/>
  <c r="AI68" i="9"/>
  <c r="AI67" i="9" s="1"/>
  <c r="AI69" i="9" s="1"/>
  <c r="W7" i="9"/>
  <c r="X67" i="2"/>
  <c r="X68" i="2" s="1"/>
  <c r="X69" i="2" s="1"/>
  <c r="X70" i="2" s="1"/>
  <c r="Z68" i="2"/>
  <c r="Z69" i="2" s="1"/>
  <c r="Z70" i="2" s="1"/>
  <c r="AI87" i="1"/>
  <c r="AI90" i="1" s="1"/>
  <c r="N7" i="1"/>
  <c r="W6" i="1"/>
  <c r="AA67" i="2"/>
  <c r="M67" i="7"/>
  <c r="W66" i="7"/>
  <c r="M66" i="6"/>
  <c r="W65" i="6"/>
  <c r="W66" i="5"/>
  <c r="W65" i="5"/>
  <c r="M68" i="5"/>
  <c r="W67" i="5"/>
  <c r="M67" i="4"/>
  <c r="W66" i="4"/>
  <c r="M67" i="3"/>
  <c r="W66" i="3"/>
  <c r="W68" i="1"/>
  <c r="W8" i="9" l="1"/>
  <c r="W7" i="1"/>
  <c r="N8" i="1"/>
  <c r="AA68" i="2"/>
  <c r="AA69" i="2" s="1"/>
  <c r="AA70" i="2" s="1"/>
  <c r="M68" i="7"/>
  <c r="W67" i="7"/>
  <c r="M67" i="6"/>
  <c r="W66" i="6"/>
  <c r="W68" i="5"/>
  <c r="M69" i="5"/>
  <c r="M68" i="4"/>
  <c r="W67" i="4"/>
  <c r="M68" i="3"/>
  <c r="W67" i="3"/>
  <c r="W69" i="1"/>
  <c r="W9" i="9" l="1"/>
  <c r="N9" i="1"/>
  <c r="W8" i="1"/>
  <c r="M69" i="7"/>
  <c r="W68" i="7"/>
  <c r="W67" i="6"/>
  <c r="M68" i="6"/>
  <c r="M70" i="5"/>
  <c r="W69" i="5"/>
  <c r="M69" i="4"/>
  <c r="W68" i="4"/>
  <c r="W68" i="3"/>
  <c r="M69" i="3"/>
  <c r="W70" i="1"/>
  <c r="W10" i="9" l="1"/>
  <c r="N10" i="1"/>
  <c r="W9" i="1"/>
  <c r="M70" i="7"/>
  <c r="W69" i="7"/>
  <c r="W68" i="6"/>
  <c r="M69" i="6"/>
  <c r="M71" i="5"/>
  <c r="W70" i="5"/>
  <c r="M70" i="4"/>
  <c r="W69" i="4"/>
  <c r="W69" i="3"/>
  <c r="M70" i="3"/>
  <c r="W71" i="1"/>
  <c r="W11" i="9" l="1"/>
  <c r="N11" i="1"/>
  <c r="W10" i="1"/>
  <c r="W70" i="7"/>
  <c r="M71" i="7"/>
  <c r="M70" i="6"/>
  <c r="W69" i="6"/>
  <c r="M72" i="5"/>
  <c r="W71" i="5"/>
  <c r="M71" i="4"/>
  <c r="W70" i="4"/>
  <c r="M71" i="3"/>
  <c r="W70" i="3"/>
  <c r="W72" i="1"/>
  <c r="W12" i="9" l="1"/>
  <c r="N12" i="1"/>
  <c r="W11" i="1"/>
  <c r="M72" i="7"/>
  <c r="W71" i="7"/>
  <c r="M71" i="6"/>
  <c r="W70" i="6"/>
  <c r="M73" i="5"/>
  <c r="W72" i="5"/>
  <c r="M72" i="4"/>
  <c r="W71" i="4"/>
  <c r="W71" i="3"/>
  <c r="M72" i="3"/>
  <c r="W73" i="1"/>
  <c r="W13" i="9" l="1"/>
  <c r="N13" i="1"/>
  <c r="W12" i="1"/>
  <c r="M73" i="7"/>
  <c r="W72" i="7"/>
  <c r="M72" i="6"/>
  <c r="W71" i="6"/>
  <c r="M74" i="5"/>
  <c r="W73" i="5"/>
  <c r="W72" i="4"/>
  <c r="M73" i="4"/>
  <c r="W72" i="3"/>
  <c r="M73" i="3"/>
  <c r="W74" i="1"/>
  <c r="W14" i="9" l="1"/>
  <c r="N14" i="1"/>
  <c r="W13" i="1"/>
  <c r="M74" i="7"/>
  <c r="W73" i="7"/>
  <c r="W72" i="6"/>
  <c r="M73" i="6"/>
  <c r="M75" i="5"/>
  <c r="W74" i="5"/>
  <c r="M74" i="4"/>
  <c r="W73" i="4"/>
  <c r="M74" i="3"/>
  <c r="W73" i="3"/>
  <c r="W75" i="1"/>
  <c r="W15" i="9" l="1"/>
  <c r="N15" i="1"/>
  <c r="W14" i="1"/>
  <c r="M75" i="7"/>
  <c r="W74" i="7"/>
  <c r="M74" i="6"/>
  <c r="W73" i="6"/>
  <c r="W75" i="5"/>
  <c r="M76" i="5"/>
  <c r="W76" i="5" s="1"/>
  <c r="W78" i="5" s="1"/>
  <c r="W74" i="4"/>
  <c r="M75" i="4"/>
  <c r="M75" i="3"/>
  <c r="W74" i="3"/>
  <c r="W76" i="1"/>
  <c r="W16" i="9" l="1"/>
  <c r="N16" i="1"/>
  <c r="W15" i="1"/>
  <c r="M76" i="7"/>
  <c r="W76" i="7" s="1"/>
  <c r="W78" i="7" s="1"/>
  <c r="W75" i="7"/>
  <c r="M75" i="6"/>
  <c r="W74" i="6"/>
  <c r="S79" i="5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P79" i="5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N79" i="5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M79" i="5"/>
  <c r="V79" i="5"/>
  <c r="V80" i="5" s="1"/>
  <c r="V81" i="5" s="1"/>
  <c r="V82" i="5" s="1"/>
  <c r="V83" i="5" s="1"/>
  <c r="V84" i="5" s="1"/>
  <c r="V85" i="5" s="1"/>
  <c r="V86" i="5" s="1"/>
  <c r="V87" i="5" s="1"/>
  <c r="V88" i="5" s="1"/>
  <c r="V89" i="5" s="1"/>
  <c r="V90" i="5" s="1"/>
  <c r="V91" i="5" s="1"/>
  <c r="U79" i="5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T79" i="5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R79" i="5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Q79" i="5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O79" i="5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W75" i="4"/>
  <c r="M76" i="4"/>
  <c r="W76" i="4" s="1"/>
  <c r="W78" i="4" s="1"/>
  <c r="M76" i="3"/>
  <c r="W76" i="3" s="1"/>
  <c r="W78" i="3" s="1"/>
  <c r="W75" i="3"/>
  <c r="W77" i="1"/>
  <c r="W17" i="9" l="1"/>
  <c r="N17" i="1"/>
  <c r="W16" i="1"/>
  <c r="Q79" i="7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P79" i="7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O79" i="7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S79" i="7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R79" i="7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N79" i="7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M79" i="7"/>
  <c r="V79" i="7"/>
  <c r="V80" i="7" s="1"/>
  <c r="V81" i="7" s="1"/>
  <c r="V82" i="7" s="1"/>
  <c r="V83" i="7" s="1"/>
  <c r="V84" i="7" s="1"/>
  <c r="V85" i="7" s="1"/>
  <c r="V86" i="7" s="1"/>
  <c r="V87" i="7" s="1"/>
  <c r="V88" i="7" s="1"/>
  <c r="V89" i="7" s="1"/>
  <c r="V90" i="7" s="1"/>
  <c r="V91" i="7" s="1"/>
  <c r="U79" i="7"/>
  <c r="U80" i="7" s="1"/>
  <c r="U81" i="7" s="1"/>
  <c r="U82" i="7" s="1"/>
  <c r="U83" i="7" s="1"/>
  <c r="U84" i="7" s="1"/>
  <c r="U85" i="7" s="1"/>
  <c r="U86" i="7" s="1"/>
  <c r="U87" i="7" s="1"/>
  <c r="U88" i="7" s="1"/>
  <c r="U89" i="7" s="1"/>
  <c r="U90" i="7" s="1"/>
  <c r="U91" i="7" s="1"/>
  <c r="T79" i="7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M76" i="6"/>
  <c r="W76" i="6" s="1"/>
  <c r="W78" i="6" s="1"/>
  <c r="W75" i="6"/>
  <c r="M80" i="5"/>
  <c r="W79" i="5"/>
  <c r="P79" i="4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O79" i="4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U79" i="4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M79" i="4"/>
  <c r="Q79" i="4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N79" i="4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V79" i="4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T79" i="4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S79" i="4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R79" i="4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S79" i="3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R79" i="3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Q79" i="3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N79" i="3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P79" i="3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O79" i="3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M79" i="3"/>
  <c r="W78" i="1"/>
  <c r="W80" i="1" s="1"/>
  <c r="W18" i="9" l="1"/>
  <c r="N18" i="1"/>
  <c r="W17" i="1"/>
  <c r="M80" i="7"/>
  <c r="W79" i="7"/>
  <c r="S79" i="6"/>
  <c r="S80" i="6" s="1"/>
  <c r="S81" i="6" s="1"/>
  <c r="S82" i="6" s="1"/>
  <c r="S83" i="6" s="1"/>
  <c r="S84" i="6" s="1"/>
  <c r="S85" i="6" s="1"/>
  <c r="S86" i="6" s="1"/>
  <c r="S87" i="6" s="1"/>
  <c r="S88" i="6" s="1"/>
  <c r="S89" i="6" s="1"/>
  <c r="S90" i="6" s="1"/>
  <c r="S91" i="6" s="1"/>
  <c r="Q79" i="6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P79" i="6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O79" i="6"/>
  <c r="O80" i="6" s="1"/>
  <c r="O81" i="6" s="1"/>
  <c r="O82" i="6" s="1"/>
  <c r="O83" i="6" s="1"/>
  <c r="O84" i="6" s="1"/>
  <c r="O85" i="6" s="1"/>
  <c r="O86" i="6" s="1"/>
  <c r="O87" i="6" s="1"/>
  <c r="O88" i="6" s="1"/>
  <c r="O89" i="6" s="1"/>
  <c r="O90" i="6" s="1"/>
  <c r="O91" i="6" s="1"/>
  <c r="V79" i="6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V91" i="6" s="1"/>
  <c r="M79" i="6"/>
  <c r="U79" i="6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U91" i="6" s="1"/>
  <c r="T79" i="6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R79" i="6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N79" i="6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M81" i="5"/>
  <c r="W80" i="5"/>
  <c r="M80" i="4"/>
  <c r="W79" i="4"/>
  <c r="M80" i="3"/>
  <c r="W79" i="3"/>
  <c r="P81" i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Q81" i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R81" i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S81" i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U81" i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T81" i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N81" i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V81" i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O81" i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M81" i="1"/>
  <c r="W19" i="9" l="1"/>
  <c r="N19" i="1"/>
  <c r="W18" i="1"/>
  <c r="M81" i="7"/>
  <c r="W80" i="7"/>
  <c r="W79" i="6"/>
  <c r="M80" i="6"/>
  <c r="M82" i="5"/>
  <c r="W81" i="5"/>
  <c r="M81" i="4"/>
  <c r="W80" i="4"/>
  <c r="M81" i="3"/>
  <c r="W80" i="3"/>
  <c r="W81" i="1"/>
  <c r="M82" i="1"/>
  <c r="W20" i="9" l="1"/>
  <c r="N20" i="1"/>
  <c r="W19" i="1"/>
  <c r="M82" i="7"/>
  <c r="W81" i="7"/>
  <c r="M81" i="6"/>
  <c r="W80" i="6"/>
  <c r="W82" i="5"/>
  <c r="M83" i="5"/>
  <c r="W81" i="4"/>
  <c r="M82" i="4"/>
  <c r="M82" i="3"/>
  <c r="W81" i="3"/>
  <c r="M83" i="1"/>
  <c r="W82" i="1"/>
  <c r="W21" i="9" l="1"/>
  <c r="N21" i="1"/>
  <c r="W20" i="1"/>
  <c r="M83" i="7"/>
  <c r="W82" i="7"/>
  <c r="W81" i="6"/>
  <c r="M82" i="6"/>
  <c r="W83" i="5"/>
  <c r="M84" i="5"/>
  <c r="W82" i="4"/>
  <c r="M83" i="4"/>
  <c r="M83" i="3"/>
  <c r="W82" i="3"/>
  <c r="M84" i="1"/>
  <c r="W83" i="1"/>
  <c r="W22" i="9" l="1"/>
  <c r="N22" i="1"/>
  <c r="W21" i="1"/>
  <c r="M84" i="7"/>
  <c r="W83" i="7"/>
  <c r="M83" i="6"/>
  <c r="W82" i="6"/>
  <c r="W84" i="5"/>
  <c r="M85" i="5"/>
  <c r="W83" i="4"/>
  <c r="M84" i="4"/>
  <c r="W83" i="3"/>
  <c r="M84" i="3"/>
  <c r="M85" i="1"/>
  <c r="W84" i="1"/>
  <c r="W23" i="9" l="1"/>
  <c r="N23" i="1"/>
  <c r="W22" i="1"/>
  <c r="M85" i="7"/>
  <c r="W84" i="7"/>
  <c r="W83" i="6"/>
  <c r="M84" i="6"/>
  <c r="W85" i="5"/>
  <c r="M86" i="5"/>
  <c r="M85" i="4"/>
  <c r="W84" i="4"/>
  <c r="M85" i="3"/>
  <c r="W84" i="3"/>
  <c r="M86" i="1"/>
  <c r="W85" i="1"/>
  <c r="W24" i="9" l="1"/>
  <c r="N24" i="1"/>
  <c r="W23" i="1"/>
  <c r="M86" i="7"/>
  <c r="W85" i="7"/>
  <c r="M85" i="6"/>
  <c r="W84" i="6"/>
  <c r="W86" i="5"/>
  <c r="M87" i="5"/>
  <c r="M86" i="4"/>
  <c r="W85" i="4"/>
  <c r="M86" i="3"/>
  <c r="W85" i="3"/>
  <c r="M87" i="1"/>
  <c r="W86" i="1"/>
  <c r="W25" i="9" l="1"/>
  <c r="N25" i="1"/>
  <c r="W24" i="1"/>
  <c r="M87" i="7"/>
  <c r="W86" i="7"/>
  <c r="M86" i="6"/>
  <c r="W85" i="6"/>
  <c r="M88" i="5"/>
  <c r="W87" i="5"/>
  <c r="M87" i="4"/>
  <c r="W86" i="4"/>
  <c r="W86" i="3"/>
  <c r="M87" i="3"/>
  <c r="M88" i="1"/>
  <c r="W87" i="1"/>
  <c r="W26" i="9" l="1"/>
  <c r="N26" i="1"/>
  <c r="W25" i="1"/>
  <c r="M88" i="7"/>
  <c r="W87" i="7"/>
  <c r="M87" i="6"/>
  <c r="W86" i="6"/>
  <c r="M89" i="5"/>
  <c r="W88" i="5"/>
  <c r="M88" i="4"/>
  <c r="W87" i="4"/>
  <c r="M88" i="3"/>
  <c r="W87" i="3"/>
  <c r="M89" i="1"/>
  <c r="W88" i="1"/>
  <c r="W27" i="9" l="1"/>
  <c r="N27" i="1"/>
  <c r="W26" i="1"/>
  <c r="W88" i="7"/>
  <c r="M89" i="7"/>
  <c r="M88" i="6"/>
  <c r="W87" i="6"/>
  <c r="M90" i="5"/>
  <c r="W89" i="5"/>
  <c r="M89" i="4"/>
  <c r="W88" i="4"/>
  <c r="M89" i="3"/>
  <c r="W88" i="3"/>
  <c r="M90" i="1"/>
  <c r="W89" i="1"/>
  <c r="W28" i="9" l="1"/>
  <c r="N28" i="1"/>
  <c r="W27" i="1"/>
  <c r="M90" i="7"/>
  <c r="W89" i="7"/>
  <c r="M89" i="6"/>
  <c r="W88" i="6"/>
  <c r="W90" i="5"/>
  <c r="M91" i="5"/>
  <c r="W91" i="5" s="1"/>
  <c r="W93" i="5" s="1"/>
  <c r="W89" i="4"/>
  <c r="M90" i="4"/>
  <c r="M90" i="3"/>
  <c r="W89" i="3"/>
  <c r="M91" i="1"/>
  <c r="W90" i="1"/>
  <c r="W29" i="9" l="1"/>
  <c r="N29" i="1"/>
  <c r="W28" i="1"/>
  <c r="M91" i="7"/>
  <c r="W91" i="7" s="1"/>
  <c r="W93" i="7" s="1"/>
  <c r="W90" i="7"/>
  <c r="M90" i="6"/>
  <c r="W89" i="6"/>
  <c r="S94" i="5"/>
  <c r="S95" i="5" s="1"/>
  <c r="S96" i="5" s="1"/>
  <c r="S97" i="5" s="1"/>
  <c r="S98" i="5" s="1"/>
  <c r="S99" i="5" s="1"/>
  <c r="S100" i="5" s="1"/>
  <c r="S101" i="5" s="1"/>
  <c r="S102" i="5" s="1"/>
  <c r="S103" i="5" s="1"/>
  <c r="S104" i="5" s="1"/>
  <c r="S105" i="5" s="1"/>
  <c r="S106" i="5" s="1"/>
  <c r="P94" i="5"/>
  <c r="P95" i="5" s="1"/>
  <c r="P96" i="5" s="1"/>
  <c r="P97" i="5" s="1"/>
  <c r="P98" i="5" s="1"/>
  <c r="P99" i="5" s="1"/>
  <c r="P100" i="5" s="1"/>
  <c r="P101" i="5" s="1"/>
  <c r="P102" i="5" s="1"/>
  <c r="P103" i="5" s="1"/>
  <c r="P104" i="5" s="1"/>
  <c r="P105" i="5" s="1"/>
  <c r="P106" i="5" s="1"/>
  <c r="T94" i="5"/>
  <c r="T95" i="5" s="1"/>
  <c r="T96" i="5" s="1"/>
  <c r="T97" i="5" s="1"/>
  <c r="T98" i="5" s="1"/>
  <c r="T99" i="5" s="1"/>
  <c r="T100" i="5" s="1"/>
  <c r="T101" i="5" s="1"/>
  <c r="T102" i="5" s="1"/>
  <c r="T103" i="5" s="1"/>
  <c r="T104" i="5" s="1"/>
  <c r="T105" i="5" s="1"/>
  <c r="T106" i="5" s="1"/>
  <c r="R94" i="5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Q94" i="5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O94" i="5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N94" i="5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M94" i="5"/>
  <c r="V94" i="5"/>
  <c r="V95" i="5" s="1"/>
  <c r="V96" i="5" s="1"/>
  <c r="V97" i="5" s="1"/>
  <c r="V98" i="5" s="1"/>
  <c r="V99" i="5" s="1"/>
  <c r="V100" i="5" s="1"/>
  <c r="V101" i="5" s="1"/>
  <c r="V102" i="5" s="1"/>
  <c r="V103" i="5" s="1"/>
  <c r="V104" i="5" s="1"/>
  <c r="V105" i="5" s="1"/>
  <c r="V106" i="5" s="1"/>
  <c r="U94" i="5"/>
  <c r="U95" i="5" s="1"/>
  <c r="U96" i="5" s="1"/>
  <c r="U97" i="5" s="1"/>
  <c r="U98" i="5" s="1"/>
  <c r="U99" i="5" s="1"/>
  <c r="U100" i="5" s="1"/>
  <c r="U101" i="5" s="1"/>
  <c r="U102" i="5" s="1"/>
  <c r="U103" i="5" s="1"/>
  <c r="U104" i="5" s="1"/>
  <c r="U105" i="5" s="1"/>
  <c r="U106" i="5" s="1"/>
  <c r="W90" i="4"/>
  <c r="M91" i="4"/>
  <c r="W91" i="4" s="1"/>
  <c r="W93" i="4" s="1"/>
  <c r="M91" i="3"/>
  <c r="W91" i="3" s="1"/>
  <c r="W93" i="3" s="1"/>
  <c r="W90" i="3"/>
  <c r="M92" i="1"/>
  <c r="W91" i="1"/>
  <c r="W30" i="9" l="1"/>
  <c r="N30" i="1"/>
  <c r="W29" i="1"/>
  <c r="R94" i="7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Q94" i="7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P94" i="7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O94" i="7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V94" i="7"/>
  <c r="V95" i="7" s="1"/>
  <c r="V96" i="7" s="1"/>
  <c r="V97" i="7" s="1"/>
  <c r="V98" i="7" s="1"/>
  <c r="V99" i="7" s="1"/>
  <c r="V100" i="7" s="1"/>
  <c r="V101" i="7" s="1"/>
  <c r="V102" i="7" s="1"/>
  <c r="V103" i="7" s="1"/>
  <c r="V104" i="7" s="1"/>
  <c r="V105" i="7" s="1"/>
  <c r="V106" i="7" s="1"/>
  <c r="U94" i="7"/>
  <c r="U95" i="7" s="1"/>
  <c r="U96" i="7" s="1"/>
  <c r="U97" i="7" s="1"/>
  <c r="U98" i="7" s="1"/>
  <c r="U99" i="7" s="1"/>
  <c r="U100" i="7" s="1"/>
  <c r="U101" i="7" s="1"/>
  <c r="U102" i="7" s="1"/>
  <c r="U103" i="7" s="1"/>
  <c r="U104" i="7" s="1"/>
  <c r="U105" i="7" s="1"/>
  <c r="U106" i="7" s="1"/>
  <c r="T94" i="7"/>
  <c r="T95" i="7" s="1"/>
  <c r="T96" i="7" s="1"/>
  <c r="T97" i="7" s="1"/>
  <c r="T98" i="7" s="1"/>
  <c r="T99" i="7" s="1"/>
  <c r="T100" i="7" s="1"/>
  <c r="T101" i="7" s="1"/>
  <c r="T102" i="7" s="1"/>
  <c r="T103" i="7" s="1"/>
  <c r="T104" i="7" s="1"/>
  <c r="T105" i="7" s="1"/>
  <c r="T106" i="7" s="1"/>
  <c r="S94" i="7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N94" i="7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M94" i="7"/>
  <c r="W90" i="6"/>
  <c r="M91" i="6"/>
  <c r="W91" i="6" s="1"/>
  <c r="W93" i="6" s="1"/>
  <c r="M95" i="5"/>
  <c r="W94" i="5"/>
  <c r="P94" i="4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O94" i="4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U94" i="4"/>
  <c r="U95" i="4" s="1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106" i="4" s="1"/>
  <c r="M94" i="4"/>
  <c r="V94" i="4"/>
  <c r="V95" i="4" s="1"/>
  <c r="V96" i="4" s="1"/>
  <c r="V97" i="4" s="1"/>
  <c r="V98" i="4" s="1"/>
  <c r="V99" i="4" s="1"/>
  <c r="V100" i="4" s="1"/>
  <c r="V101" i="4" s="1"/>
  <c r="V102" i="4" s="1"/>
  <c r="V103" i="4" s="1"/>
  <c r="V104" i="4" s="1"/>
  <c r="V105" i="4" s="1"/>
  <c r="V106" i="4" s="1"/>
  <c r="T94" i="4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S94" i="4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R94" i="4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N94" i="4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Q94" i="4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S94" i="3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R94" i="3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Q94" i="3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P94" i="3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O94" i="3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V94" i="3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N94" i="3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T94" i="3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U94" i="3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M94" i="3"/>
  <c r="M93" i="1"/>
  <c r="W93" i="1" s="1"/>
  <c r="W95" i="1" s="1"/>
  <c r="W92" i="1"/>
  <c r="W31" i="9" l="1"/>
  <c r="N31" i="1"/>
  <c r="W30" i="1"/>
  <c r="M95" i="7"/>
  <c r="W94" i="7"/>
  <c r="S94" i="6"/>
  <c r="S95" i="6" s="1"/>
  <c r="S96" i="6" s="1"/>
  <c r="S97" i="6" s="1"/>
  <c r="S98" i="6" s="1"/>
  <c r="S99" i="6" s="1"/>
  <c r="S100" i="6" s="1"/>
  <c r="S101" i="6" s="1"/>
  <c r="S102" i="6" s="1"/>
  <c r="S103" i="6" s="1"/>
  <c r="S104" i="6" s="1"/>
  <c r="S105" i="6" s="1"/>
  <c r="S106" i="6" s="1"/>
  <c r="P94" i="6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O94" i="6"/>
  <c r="O95" i="6" s="1"/>
  <c r="O96" i="6" s="1"/>
  <c r="O97" i="6" s="1"/>
  <c r="O98" i="6" s="1"/>
  <c r="O99" i="6" s="1"/>
  <c r="O100" i="6" s="1"/>
  <c r="O101" i="6" s="1"/>
  <c r="O102" i="6" s="1"/>
  <c r="O103" i="6" s="1"/>
  <c r="O104" i="6" s="1"/>
  <c r="O105" i="6" s="1"/>
  <c r="O106" i="6" s="1"/>
  <c r="V94" i="6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U94" i="6"/>
  <c r="U95" i="6" s="1"/>
  <c r="U96" i="6" s="1"/>
  <c r="U97" i="6" s="1"/>
  <c r="U98" i="6" s="1"/>
  <c r="U99" i="6" s="1"/>
  <c r="U100" i="6" s="1"/>
  <c r="U101" i="6" s="1"/>
  <c r="U102" i="6" s="1"/>
  <c r="U103" i="6" s="1"/>
  <c r="U104" i="6" s="1"/>
  <c r="U105" i="6" s="1"/>
  <c r="U106" i="6" s="1"/>
  <c r="R94" i="6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T94" i="6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Q94" i="6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N94" i="6"/>
  <c r="N95" i="6" s="1"/>
  <c r="N96" i="6" s="1"/>
  <c r="N97" i="6" s="1"/>
  <c r="N98" i="6" s="1"/>
  <c r="N99" i="6" s="1"/>
  <c r="N100" i="6" s="1"/>
  <c r="N101" i="6" s="1"/>
  <c r="N102" i="6" s="1"/>
  <c r="N103" i="6" s="1"/>
  <c r="N104" i="6" s="1"/>
  <c r="N105" i="6" s="1"/>
  <c r="N106" i="6" s="1"/>
  <c r="M94" i="6"/>
  <c r="M96" i="5"/>
  <c r="W95" i="5"/>
  <c r="M95" i="4"/>
  <c r="W94" i="4"/>
  <c r="M95" i="3"/>
  <c r="W94" i="3"/>
  <c r="R96" i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S96" i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T96" i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U96" i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N96" i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V96" i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O96" i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M96" i="1"/>
  <c r="P96" i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Q96" i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W32" i="9" l="1"/>
  <c r="N32" i="1"/>
  <c r="W31" i="1"/>
  <c r="W95" i="7"/>
  <c r="M96" i="7"/>
  <c r="M95" i="6"/>
  <c r="W94" i="6"/>
  <c r="M97" i="5"/>
  <c r="W96" i="5"/>
  <c r="M96" i="4"/>
  <c r="W95" i="4"/>
  <c r="M96" i="3"/>
  <c r="W95" i="3"/>
  <c r="M97" i="1"/>
  <c r="W96" i="1"/>
  <c r="W33" i="9" l="1"/>
  <c r="N33" i="1"/>
  <c r="W32" i="1"/>
  <c r="M97" i="7"/>
  <c r="W96" i="7"/>
  <c r="M96" i="6"/>
  <c r="W95" i="6"/>
  <c r="W97" i="5"/>
  <c r="M98" i="5"/>
  <c r="W96" i="4"/>
  <c r="M97" i="4"/>
  <c r="M97" i="3"/>
  <c r="W96" i="3"/>
  <c r="M98" i="1"/>
  <c r="W97" i="1"/>
  <c r="W34" i="9" l="1"/>
  <c r="N34" i="1"/>
  <c r="W33" i="1"/>
  <c r="M98" i="7"/>
  <c r="W97" i="7"/>
  <c r="M97" i="6"/>
  <c r="W96" i="6"/>
  <c r="W98" i="5"/>
  <c r="M99" i="5"/>
  <c r="W97" i="4"/>
  <c r="M98" i="4"/>
  <c r="M98" i="3"/>
  <c r="W97" i="3"/>
  <c r="M99" i="1"/>
  <c r="W98" i="1"/>
  <c r="W35" i="9" l="1"/>
  <c r="N35" i="1"/>
  <c r="W34" i="1"/>
  <c r="M99" i="7"/>
  <c r="W98" i="7"/>
  <c r="W97" i="6"/>
  <c r="M98" i="6"/>
  <c r="M100" i="5"/>
  <c r="W99" i="5"/>
  <c r="M99" i="4"/>
  <c r="W98" i="4"/>
  <c r="W98" i="3"/>
  <c r="M99" i="3"/>
  <c r="M100" i="1"/>
  <c r="W99" i="1"/>
  <c r="W36" i="9" l="1"/>
  <c r="N36" i="1"/>
  <c r="W35" i="1"/>
  <c r="M100" i="7"/>
  <c r="W99" i="7"/>
  <c r="W98" i="6"/>
  <c r="M99" i="6"/>
  <c r="M101" i="5"/>
  <c r="W100" i="5"/>
  <c r="M100" i="4"/>
  <c r="W99" i="4"/>
  <c r="M100" i="3"/>
  <c r="W99" i="3"/>
  <c r="M101" i="1"/>
  <c r="W100" i="1"/>
  <c r="W37" i="9" l="1"/>
  <c r="N37" i="1"/>
  <c r="W36" i="1"/>
  <c r="M101" i="7"/>
  <c r="W100" i="7"/>
  <c r="M100" i="6"/>
  <c r="W99" i="6"/>
  <c r="M102" i="5"/>
  <c r="W101" i="5"/>
  <c r="M101" i="4"/>
  <c r="W100" i="4"/>
  <c r="M101" i="3"/>
  <c r="W100" i="3"/>
  <c r="M102" i="1"/>
  <c r="W101" i="1"/>
  <c r="W38" i="9" l="1"/>
  <c r="N38" i="1"/>
  <c r="W37" i="1"/>
  <c r="M102" i="7"/>
  <c r="W101" i="7"/>
  <c r="M101" i="6"/>
  <c r="W100" i="6"/>
  <c r="M103" i="5"/>
  <c r="W102" i="5"/>
  <c r="M102" i="4"/>
  <c r="W101" i="4"/>
  <c r="W101" i="3"/>
  <c r="M102" i="3"/>
  <c r="M103" i="1"/>
  <c r="W102" i="1"/>
  <c r="W39" i="9" l="1"/>
  <c r="N39" i="1"/>
  <c r="W38" i="1"/>
  <c r="M103" i="7"/>
  <c r="W102" i="7"/>
  <c r="W101" i="6"/>
  <c r="M102" i="6"/>
  <c r="M104" i="5"/>
  <c r="W103" i="5"/>
  <c r="M103" i="4"/>
  <c r="W102" i="4"/>
  <c r="M103" i="3"/>
  <c r="W102" i="3"/>
  <c r="M104" i="1"/>
  <c r="W103" i="1"/>
  <c r="W40" i="9" l="1"/>
  <c r="N40" i="1"/>
  <c r="W39" i="1"/>
  <c r="W103" i="7"/>
  <c r="M104" i="7"/>
  <c r="M103" i="6"/>
  <c r="W102" i="6"/>
  <c r="M105" i="5"/>
  <c r="W104" i="5"/>
  <c r="M104" i="4"/>
  <c r="W103" i="4"/>
  <c r="M104" i="3"/>
  <c r="W103" i="3"/>
  <c r="M105" i="1"/>
  <c r="W104" i="1"/>
  <c r="W41" i="9" l="1"/>
  <c r="N41" i="1"/>
  <c r="W40" i="1"/>
  <c r="M105" i="7"/>
  <c r="W104" i="7"/>
  <c r="M104" i="6"/>
  <c r="W103" i="6"/>
  <c r="W105" i="5"/>
  <c r="M106" i="5"/>
  <c r="W106" i="5" s="1"/>
  <c r="W108" i="5" s="1"/>
  <c r="W104" i="4"/>
  <c r="M105" i="4"/>
  <c r="M105" i="3"/>
  <c r="W104" i="3"/>
  <c r="M106" i="1"/>
  <c r="W105" i="1"/>
  <c r="W42" i="9" l="1"/>
  <c r="N42" i="1"/>
  <c r="W41" i="1"/>
  <c r="M106" i="7"/>
  <c r="W106" i="7" s="1"/>
  <c r="W108" i="7" s="1"/>
  <c r="W105" i="7"/>
  <c r="W104" i="6"/>
  <c r="M105" i="6"/>
  <c r="S109" i="5"/>
  <c r="S110" i="5" s="1"/>
  <c r="S111" i="5" s="1"/>
  <c r="S112" i="5" s="1"/>
  <c r="S113" i="5" s="1"/>
  <c r="S114" i="5" s="1"/>
  <c r="S115" i="5" s="1"/>
  <c r="S116" i="5" s="1"/>
  <c r="S117" i="5" s="1"/>
  <c r="S118" i="5" s="1"/>
  <c r="S119" i="5" s="1"/>
  <c r="S120" i="5" s="1"/>
  <c r="S121" i="5" s="1"/>
  <c r="P109" i="5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N109" i="5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M109" i="5"/>
  <c r="V109" i="5"/>
  <c r="V110" i="5" s="1"/>
  <c r="V111" i="5" s="1"/>
  <c r="V112" i="5" s="1"/>
  <c r="V113" i="5" s="1"/>
  <c r="V114" i="5" s="1"/>
  <c r="V115" i="5" s="1"/>
  <c r="V116" i="5" s="1"/>
  <c r="V117" i="5" s="1"/>
  <c r="V118" i="5" s="1"/>
  <c r="V119" i="5" s="1"/>
  <c r="V120" i="5" s="1"/>
  <c r="V121" i="5" s="1"/>
  <c r="U109" i="5"/>
  <c r="U110" i="5" s="1"/>
  <c r="U111" i="5" s="1"/>
  <c r="U112" i="5" s="1"/>
  <c r="U113" i="5" s="1"/>
  <c r="U114" i="5" s="1"/>
  <c r="U115" i="5" s="1"/>
  <c r="U116" i="5" s="1"/>
  <c r="U117" i="5" s="1"/>
  <c r="U118" i="5" s="1"/>
  <c r="U119" i="5" s="1"/>
  <c r="U120" i="5" s="1"/>
  <c r="U121" i="5" s="1"/>
  <c r="T109" i="5"/>
  <c r="T110" i="5" s="1"/>
  <c r="T111" i="5" s="1"/>
  <c r="T112" i="5" s="1"/>
  <c r="T113" i="5" s="1"/>
  <c r="T114" i="5" s="1"/>
  <c r="T115" i="5" s="1"/>
  <c r="T116" i="5" s="1"/>
  <c r="T117" i="5" s="1"/>
  <c r="T118" i="5" s="1"/>
  <c r="T119" i="5" s="1"/>
  <c r="T120" i="5" s="1"/>
  <c r="T121" i="5" s="1"/>
  <c r="R109" i="5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Q109" i="5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O109" i="5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W105" i="4"/>
  <c r="M106" i="4"/>
  <c r="W106" i="4" s="1"/>
  <c r="W108" i="4" s="1"/>
  <c r="M106" i="3"/>
  <c r="W106" i="3" s="1"/>
  <c r="W108" i="3" s="1"/>
  <c r="W105" i="3"/>
  <c r="M107" i="1"/>
  <c r="W106" i="1"/>
  <c r="W43" i="9" l="1"/>
  <c r="N43" i="1"/>
  <c r="W42" i="1"/>
  <c r="R109" i="7"/>
  <c r="R110" i="7" s="1"/>
  <c r="R111" i="7" s="1"/>
  <c r="R112" i="7" s="1"/>
  <c r="R113" i="7" s="1"/>
  <c r="R114" i="7" s="1"/>
  <c r="R115" i="7" s="1"/>
  <c r="R116" i="7" s="1"/>
  <c r="R117" i="7" s="1"/>
  <c r="R118" i="7" s="1"/>
  <c r="R119" i="7" s="1"/>
  <c r="R120" i="7" s="1"/>
  <c r="R121" i="7" s="1"/>
  <c r="Q109" i="7"/>
  <c r="Q110" i="7" s="1"/>
  <c r="Q111" i="7" s="1"/>
  <c r="Q112" i="7" s="1"/>
  <c r="Q113" i="7" s="1"/>
  <c r="Q114" i="7" s="1"/>
  <c r="Q115" i="7" s="1"/>
  <c r="Q116" i="7" s="1"/>
  <c r="Q117" i="7" s="1"/>
  <c r="Q118" i="7" s="1"/>
  <c r="Q119" i="7" s="1"/>
  <c r="Q120" i="7" s="1"/>
  <c r="Q121" i="7" s="1"/>
  <c r="P109" i="7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O109" i="7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V109" i="7"/>
  <c r="V110" i="7" s="1"/>
  <c r="V111" i="7" s="1"/>
  <c r="V112" i="7" s="1"/>
  <c r="V113" i="7" s="1"/>
  <c r="V114" i="7" s="1"/>
  <c r="V115" i="7" s="1"/>
  <c r="V116" i="7" s="1"/>
  <c r="V117" i="7" s="1"/>
  <c r="V118" i="7" s="1"/>
  <c r="V119" i="7" s="1"/>
  <c r="V120" i="7" s="1"/>
  <c r="V121" i="7" s="1"/>
  <c r="U109" i="7"/>
  <c r="U110" i="7" s="1"/>
  <c r="U111" i="7" s="1"/>
  <c r="U112" i="7" s="1"/>
  <c r="U113" i="7" s="1"/>
  <c r="U114" i="7" s="1"/>
  <c r="U115" i="7" s="1"/>
  <c r="U116" i="7" s="1"/>
  <c r="U117" i="7" s="1"/>
  <c r="U118" i="7" s="1"/>
  <c r="U119" i="7" s="1"/>
  <c r="U120" i="7" s="1"/>
  <c r="U121" i="7" s="1"/>
  <c r="T109" i="7"/>
  <c r="T110" i="7" s="1"/>
  <c r="T111" i="7" s="1"/>
  <c r="T112" i="7" s="1"/>
  <c r="T113" i="7" s="1"/>
  <c r="T114" i="7" s="1"/>
  <c r="T115" i="7" s="1"/>
  <c r="T116" i="7" s="1"/>
  <c r="T117" i="7" s="1"/>
  <c r="T118" i="7" s="1"/>
  <c r="T119" i="7" s="1"/>
  <c r="T120" i="7" s="1"/>
  <c r="T121" i="7" s="1"/>
  <c r="S109" i="7"/>
  <c r="S110" i="7" s="1"/>
  <c r="S111" i="7" s="1"/>
  <c r="S112" i="7" s="1"/>
  <c r="S113" i="7" s="1"/>
  <c r="S114" i="7" s="1"/>
  <c r="S115" i="7" s="1"/>
  <c r="S116" i="7" s="1"/>
  <c r="S117" i="7" s="1"/>
  <c r="S118" i="7" s="1"/>
  <c r="S119" i="7" s="1"/>
  <c r="S120" i="7" s="1"/>
  <c r="S121" i="7" s="1"/>
  <c r="N109" i="7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M109" i="7"/>
  <c r="W105" i="6"/>
  <c r="M106" i="6"/>
  <c r="W106" i="6" s="1"/>
  <c r="W108" i="6" s="1"/>
  <c r="M110" i="5"/>
  <c r="W109" i="5"/>
  <c r="P109" i="4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O109" i="4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U109" i="4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M109" i="4"/>
  <c r="V109" i="4"/>
  <c r="V110" i="4" s="1"/>
  <c r="V111" i="4" s="1"/>
  <c r="V112" i="4" s="1"/>
  <c r="V113" i="4" s="1"/>
  <c r="V114" i="4" s="1"/>
  <c r="V115" i="4" s="1"/>
  <c r="V116" i="4" s="1"/>
  <c r="V117" i="4" s="1"/>
  <c r="V118" i="4" s="1"/>
  <c r="V119" i="4" s="1"/>
  <c r="V120" i="4" s="1"/>
  <c r="V121" i="4" s="1"/>
  <c r="T109" i="4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S109" i="4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R109" i="4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Q109" i="4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N109" i="4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S109" i="3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R109" i="3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Q109" i="3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P109" i="3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O109" i="3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V109" i="3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N109" i="3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T109" i="3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U109" i="3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M109" i="3"/>
  <c r="M108" i="1"/>
  <c r="W108" i="1" s="1"/>
  <c r="W110" i="1" s="1"/>
  <c r="W107" i="1"/>
  <c r="W44" i="9" l="1"/>
  <c r="N44" i="1"/>
  <c r="W43" i="1"/>
  <c r="M110" i="7"/>
  <c r="W109" i="7"/>
  <c r="S109" i="6"/>
  <c r="S110" i="6" s="1"/>
  <c r="S111" i="6" s="1"/>
  <c r="S112" i="6" s="1"/>
  <c r="S113" i="6" s="1"/>
  <c r="S114" i="6" s="1"/>
  <c r="S115" i="6" s="1"/>
  <c r="S116" i="6" s="1"/>
  <c r="S117" i="6" s="1"/>
  <c r="S118" i="6" s="1"/>
  <c r="S119" i="6" s="1"/>
  <c r="S120" i="6" s="1"/>
  <c r="S121" i="6" s="1"/>
  <c r="P109" i="6"/>
  <c r="P110" i="6" s="1"/>
  <c r="P111" i="6" s="1"/>
  <c r="P112" i="6" s="1"/>
  <c r="P113" i="6" s="1"/>
  <c r="P114" i="6" s="1"/>
  <c r="P115" i="6" s="1"/>
  <c r="P116" i="6" s="1"/>
  <c r="P117" i="6" s="1"/>
  <c r="P118" i="6" s="1"/>
  <c r="P119" i="6" s="1"/>
  <c r="P120" i="6" s="1"/>
  <c r="P121" i="6" s="1"/>
  <c r="O109" i="6"/>
  <c r="O110" i="6" s="1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1" i="6" s="1"/>
  <c r="T109" i="6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R109" i="6"/>
  <c r="R110" i="6" s="1"/>
  <c r="R111" i="6" s="1"/>
  <c r="R112" i="6" s="1"/>
  <c r="R113" i="6" s="1"/>
  <c r="R114" i="6" s="1"/>
  <c r="R115" i="6" s="1"/>
  <c r="R116" i="6" s="1"/>
  <c r="R117" i="6" s="1"/>
  <c r="R118" i="6" s="1"/>
  <c r="R119" i="6" s="1"/>
  <c r="R120" i="6" s="1"/>
  <c r="R121" i="6" s="1"/>
  <c r="N109" i="6"/>
  <c r="N110" i="6" s="1"/>
  <c r="N111" i="6" s="1"/>
  <c r="N112" i="6" s="1"/>
  <c r="N113" i="6" s="1"/>
  <c r="N114" i="6" s="1"/>
  <c r="N115" i="6" s="1"/>
  <c r="N116" i="6" s="1"/>
  <c r="N117" i="6" s="1"/>
  <c r="N118" i="6" s="1"/>
  <c r="N119" i="6" s="1"/>
  <c r="N120" i="6" s="1"/>
  <c r="N121" i="6" s="1"/>
  <c r="Q109" i="6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M109" i="6"/>
  <c r="V109" i="6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U109" i="6"/>
  <c r="U110" i="6" s="1"/>
  <c r="U111" i="6" s="1"/>
  <c r="U112" i="6" s="1"/>
  <c r="U113" i="6" s="1"/>
  <c r="U114" i="6" s="1"/>
  <c r="U115" i="6" s="1"/>
  <c r="U116" i="6" s="1"/>
  <c r="U117" i="6" s="1"/>
  <c r="U118" i="6" s="1"/>
  <c r="U119" i="6" s="1"/>
  <c r="U120" i="6" s="1"/>
  <c r="U121" i="6" s="1"/>
  <c r="M111" i="5"/>
  <c r="W110" i="5"/>
  <c r="M110" i="4"/>
  <c r="W109" i="4"/>
  <c r="M110" i="3"/>
  <c r="W109" i="3"/>
  <c r="R111" i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M111" i="1"/>
  <c r="S111" i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O111" i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T111" i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U111" i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P111" i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Q111" i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N111" i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V111" i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W45" i="9" l="1"/>
  <c r="N45" i="1"/>
  <c r="W44" i="1"/>
  <c r="W110" i="7"/>
  <c r="M111" i="7"/>
  <c r="M110" i="6"/>
  <c r="W109" i="6"/>
  <c r="M112" i="5"/>
  <c r="W111" i="5"/>
  <c r="M111" i="4"/>
  <c r="W110" i="4"/>
  <c r="M111" i="3"/>
  <c r="W110" i="3"/>
  <c r="M112" i="1"/>
  <c r="W111" i="1"/>
  <c r="W46" i="9" l="1"/>
  <c r="N46" i="1"/>
  <c r="W45" i="1"/>
  <c r="M112" i="7"/>
  <c r="W111" i="7"/>
  <c r="M111" i="6"/>
  <c r="W110" i="6"/>
  <c r="W112" i="5"/>
  <c r="M113" i="5"/>
  <c r="W111" i="4"/>
  <c r="M112" i="4"/>
  <c r="M112" i="3"/>
  <c r="W111" i="3"/>
  <c r="M113" i="1"/>
  <c r="W112" i="1"/>
  <c r="W47" i="9" l="1"/>
  <c r="N47" i="1"/>
  <c r="W46" i="1"/>
  <c r="M113" i="7"/>
  <c r="W112" i="7"/>
  <c r="W111" i="6"/>
  <c r="M112" i="6"/>
  <c r="W113" i="5"/>
  <c r="M114" i="5"/>
  <c r="W112" i="4"/>
  <c r="M113" i="4"/>
  <c r="M113" i="3"/>
  <c r="W112" i="3"/>
  <c r="M114" i="1"/>
  <c r="W113" i="1"/>
  <c r="W48" i="9" l="1"/>
  <c r="N48" i="1"/>
  <c r="W47" i="1"/>
  <c r="M114" i="7"/>
  <c r="W113" i="7"/>
  <c r="W112" i="6"/>
  <c r="M113" i="6"/>
  <c r="W114" i="5"/>
  <c r="M115" i="5"/>
  <c r="M114" i="4"/>
  <c r="W113" i="4"/>
  <c r="W113" i="3"/>
  <c r="M114" i="3"/>
  <c r="M115" i="1"/>
  <c r="W114" i="1"/>
  <c r="W49" i="9" l="1"/>
  <c r="N49" i="1"/>
  <c r="W48" i="1"/>
  <c r="M115" i="7"/>
  <c r="W114" i="7"/>
  <c r="W113" i="6"/>
  <c r="M114" i="6"/>
  <c r="W115" i="5"/>
  <c r="M116" i="5"/>
  <c r="M115" i="4"/>
  <c r="W114" i="4"/>
  <c r="M115" i="3"/>
  <c r="W114" i="3"/>
  <c r="M116" i="1"/>
  <c r="W115" i="1"/>
  <c r="W50" i="9" l="1"/>
  <c r="N50" i="1"/>
  <c r="W49" i="1"/>
  <c r="M116" i="7"/>
  <c r="W115" i="7"/>
  <c r="M115" i="6"/>
  <c r="W114" i="6"/>
  <c r="W116" i="5"/>
  <c r="M117" i="5"/>
  <c r="M116" i="4"/>
  <c r="W115" i="4"/>
  <c r="M116" i="3"/>
  <c r="W115" i="3"/>
  <c r="M117" i="1"/>
  <c r="W116" i="1"/>
  <c r="W51" i="9" l="1"/>
  <c r="N51" i="1"/>
  <c r="W50" i="1"/>
  <c r="M117" i="7"/>
  <c r="W116" i="7"/>
  <c r="M116" i="6"/>
  <c r="W115" i="6"/>
  <c r="M118" i="5"/>
  <c r="W117" i="5"/>
  <c r="M117" i="4"/>
  <c r="W116" i="4"/>
  <c r="W116" i="3"/>
  <c r="M117" i="3"/>
  <c r="M118" i="1"/>
  <c r="W117" i="1"/>
  <c r="W52" i="9" l="1"/>
  <c r="N52" i="1"/>
  <c r="W51" i="1"/>
  <c r="M118" i="7"/>
  <c r="W117" i="7"/>
  <c r="M117" i="6"/>
  <c r="W116" i="6"/>
  <c r="M119" i="5"/>
  <c r="W118" i="5"/>
  <c r="M118" i="4"/>
  <c r="W117" i="4"/>
  <c r="M118" i="3"/>
  <c r="W117" i="3"/>
  <c r="M119" i="1"/>
  <c r="W118" i="1"/>
  <c r="W53" i="9" l="1"/>
  <c r="N53" i="1"/>
  <c r="W52" i="1"/>
  <c r="M119" i="7"/>
  <c r="W118" i="7"/>
  <c r="M118" i="6"/>
  <c r="W117" i="6"/>
  <c r="M120" i="5"/>
  <c r="W119" i="5"/>
  <c r="M119" i="4"/>
  <c r="W118" i="4"/>
  <c r="M119" i="3"/>
  <c r="W118" i="3"/>
  <c r="M120" i="1"/>
  <c r="W119" i="1"/>
  <c r="W54" i="9" l="1"/>
  <c r="N54" i="1"/>
  <c r="W53" i="1"/>
  <c r="M120" i="7"/>
  <c r="W119" i="7"/>
  <c r="M119" i="6"/>
  <c r="W118" i="6"/>
  <c r="M121" i="5"/>
  <c r="W121" i="5" s="1"/>
  <c r="W123" i="5" s="1"/>
  <c r="W120" i="5"/>
  <c r="W119" i="4"/>
  <c r="M120" i="4"/>
  <c r="M120" i="3"/>
  <c r="W119" i="3"/>
  <c r="M121" i="1"/>
  <c r="W120" i="1"/>
  <c r="W55" i="9" l="1"/>
  <c r="N55" i="1"/>
  <c r="W54" i="1"/>
  <c r="M121" i="7"/>
  <c r="W121" i="7" s="1"/>
  <c r="W123" i="7" s="1"/>
  <c r="W120" i="7"/>
  <c r="M120" i="6"/>
  <c r="W119" i="6"/>
  <c r="S124" i="5"/>
  <c r="S125" i="5" s="1"/>
  <c r="S126" i="5" s="1"/>
  <c r="S127" i="5" s="1"/>
  <c r="S128" i="5" s="1"/>
  <c r="S129" i="5" s="1"/>
  <c r="S130" i="5" s="1"/>
  <c r="S131" i="5" s="1"/>
  <c r="S132" i="5" s="1"/>
  <c r="S133" i="5" s="1"/>
  <c r="S134" i="5" s="1"/>
  <c r="S135" i="5" s="1"/>
  <c r="S136" i="5" s="1"/>
  <c r="Q124" i="5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P124" i="5"/>
  <c r="P125" i="5" s="1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O124" i="5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T124" i="5"/>
  <c r="T125" i="5" s="1"/>
  <c r="T126" i="5" s="1"/>
  <c r="T127" i="5" s="1"/>
  <c r="T128" i="5" s="1"/>
  <c r="T129" i="5" s="1"/>
  <c r="T130" i="5" s="1"/>
  <c r="T131" i="5" s="1"/>
  <c r="T132" i="5" s="1"/>
  <c r="T133" i="5" s="1"/>
  <c r="T134" i="5" s="1"/>
  <c r="T135" i="5" s="1"/>
  <c r="T136" i="5" s="1"/>
  <c r="V124" i="5"/>
  <c r="V125" i="5" s="1"/>
  <c r="V126" i="5" s="1"/>
  <c r="V127" i="5" s="1"/>
  <c r="V128" i="5" s="1"/>
  <c r="V129" i="5" s="1"/>
  <c r="V130" i="5" s="1"/>
  <c r="V131" i="5" s="1"/>
  <c r="V132" i="5" s="1"/>
  <c r="V133" i="5" s="1"/>
  <c r="V134" i="5" s="1"/>
  <c r="V135" i="5" s="1"/>
  <c r="V136" i="5" s="1"/>
  <c r="U124" i="5"/>
  <c r="U125" i="5" s="1"/>
  <c r="U126" i="5" s="1"/>
  <c r="U127" i="5" s="1"/>
  <c r="U128" i="5" s="1"/>
  <c r="U129" i="5" s="1"/>
  <c r="U130" i="5" s="1"/>
  <c r="U131" i="5" s="1"/>
  <c r="U132" i="5" s="1"/>
  <c r="U133" i="5" s="1"/>
  <c r="U134" i="5" s="1"/>
  <c r="U135" i="5" s="1"/>
  <c r="U136" i="5" s="1"/>
  <c r="R124" i="5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N124" i="5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M124" i="5"/>
  <c r="W120" i="4"/>
  <c r="M121" i="4"/>
  <c r="W121" i="4" s="1"/>
  <c r="W123" i="4" s="1"/>
  <c r="M121" i="3"/>
  <c r="W121" i="3" s="1"/>
  <c r="W123" i="3" s="1"/>
  <c r="W120" i="3"/>
  <c r="M122" i="1"/>
  <c r="W121" i="1"/>
  <c r="W56" i="9" l="1"/>
  <c r="N56" i="1"/>
  <c r="W55" i="1"/>
  <c r="S124" i="7"/>
  <c r="S125" i="7" s="1"/>
  <c r="S126" i="7" s="1"/>
  <c r="S127" i="7" s="1"/>
  <c r="S128" i="7" s="1"/>
  <c r="S129" i="7" s="1"/>
  <c r="S130" i="7" s="1"/>
  <c r="S131" i="7" s="1"/>
  <c r="S132" i="7" s="1"/>
  <c r="S133" i="7" s="1"/>
  <c r="S134" i="7" s="1"/>
  <c r="S135" i="7" s="1"/>
  <c r="S136" i="7" s="1"/>
  <c r="R124" i="7"/>
  <c r="R125" i="7" s="1"/>
  <c r="R126" i="7" s="1"/>
  <c r="R127" i="7" s="1"/>
  <c r="R128" i="7" s="1"/>
  <c r="R129" i="7" s="1"/>
  <c r="R130" i="7" s="1"/>
  <c r="R131" i="7" s="1"/>
  <c r="R132" i="7" s="1"/>
  <c r="R133" i="7" s="1"/>
  <c r="R134" i="7" s="1"/>
  <c r="R135" i="7" s="1"/>
  <c r="R136" i="7" s="1"/>
  <c r="Q124" i="7"/>
  <c r="Q125" i="7" s="1"/>
  <c r="Q126" i="7" s="1"/>
  <c r="Q127" i="7" s="1"/>
  <c r="Q128" i="7" s="1"/>
  <c r="Q129" i="7" s="1"/>
  <c r="Q130" i="7" s="1"/>
  <c r="Q131" i="7" s="1"/>
  <c r="Q132" i="7" s="1"/>
  <c r="Q133" i="7" s="1"/>
  <c r="Q134" i="7" s="1"/>
  <c r="Q135" i="7" s="1"/>
  <c r="Q136" i="7" s="1"/>
  <c r="P124" i="7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O124" i="7"/>
  <c r="O125" i="7" s="1"/>
  <c r="O126" i="7" s="1"/>
  <c r="O127" i="7" s="1"/>
  <c r="O128" i="7" s="1"/>
  <c r="O129" i="7" s="1"/>
  <c r="O130" i="7" s="1"/>
  <c r="O131" i="7" s="1"/>
  <c r="O132" i="7" s="1"/>
  <c r="O133" i="7" s="1"/>
  <c r="O134" i="7" s="1"/>
  <c r="O135" i="7" s="1"/>
  <c r="O136" i="7" s="1"/>
  <c r="M124" i="7"/>
  <c r="V124" i="7"/>
  <c r="V125" i="7" s="1"/>
  <c r="V126" i="7" s="1"/>
  <c r="V127" i="7" s="1"/>
  <c r="V128" i="7" s="1"/>
  <c r="V129" i="7" s="1"/>
  <c r="V130" i="7" s="1"/>
  <c r="V131" i="7" s="1"/>
  <c r="V132" i="7" s="1"/>
  <c r="V133" i="7" s="1"/>
  <c r="V134" i="7" s="1"/>
  <c r="V135" i="7" s="1"/>
  <c r="V136" i="7" s="1"/>
  <c r="U124" i="7"/>
  <c r="U125" i="7" s="1"/>
  <c r="U126" i="7" s="1"/>
  <c r="U127" i="7" s="1"/>
  <c r="U128" i="7" s="1"/>
  <c r="U129" i="7" s="1"/>
  <c r="U130" i="7" s="1"/>
  <c r="U131" i="7" s="1"/>
  <c r="U132" i="7" s="1"/>
  <c r="U133" i="7" s="1"/>
  <c r="U134" i="7" s="1"/>
  <c r="U135" i="7" s="1"/>
  <c r="U136" i="7" s="1"/>
  <c r="T124" i="7"/>
  <c r="T125" i="7" s="1"/>
  <c r="T126" i="7" s="1"/>
  <c r="T127" i="7" s="1"/>
  <c r="T128" i="7" s="1"/>
  <c r="T129" i="7" s="1"/>
  <c r="T130" i="7" s="1"/>
  <c r="T131" i="7" s="1"/>
  <c r="T132" i="7" s="1"/>
  <c r="T133" i="7" s="1"/>
  <c r="T134" i="7" s="1"/>
  <c r="T135" i="7" s="1"/>
  <c r="T136" i="7" s="1"/>
  <c r="N124" i="7"/>
  <c r="N125" i="7" s="1"/>
  <c r="N126" i="7" s="1"/>
  <c r="N127" i="7" s="1"/>
  <c r="N128" i="7" s="1"/>
  <c r="N129" i="7" s="1"/>
  <c r="N130" i="7" s="1"/>
  <c r="N131" i="7" s="1"/>
  <c r="N132" i="7" s="1"/>
  <c r="N133" i="7" s="1"/>
  <c r="N134" i="7" s="1"/>
  <c r="N135" i="7" s="1"/>
  <c r="N136" i="7" s="1"/>
  <c r="W120" i="6"/>
  <c r="M121" i="6"/>
  <c r="W121" i="6" s="1"/>
  <c r="W123" i="6" s="1"/>
  <c r="M125" i="5"/>
  <c r="W124" i="5"/>
  <c r="P124" i="4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O124" i="4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U124" i="4"/>
  <c r="U125" i="4" s="1"/>
  <c r="U126" i="4" s="1"/>
  <c r="U127" i="4" s="1"/>
  <c r="U128" i="4" s="1"/>
  <c r="U129" i="4" s="1"/>
  <c r="U130" i="4" s="1"/>
  <c r="U131" i="4" s="1"/>
  <c r="U132" i="4" s="1"/>
  <c r="U133" i="4" s="1"/>
  <c r="U134" i="4" s="1"/>
  <c r="U135" i="4" s="1"/>
  <c r="U136" i="4" s="1"/>
  <c r="M124" i="4"/>
  <c r="S124" i="4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R124" i="4"/>
  <c r="R125" i="4" s="1"/>
  <c r="R126" i="4" s="1"/>
  <c r="R127" i="4" s="1"/>
  <c r="R128" i="4" s="1"/>
  <c r="R129" i="4" s="1"/>
  <c r="R130" i="4" s="1"/>
  <c r="R131" i="4" s="1"/>
  <c r="R132" i="4" s="1"/>
  <c r="R133" i="4" s="1"/>
  <c r="R134" i="4" s="1"/>
  <c r="R135" i="4" s="1"/>
  <c r="R136" i="4" s="1"/>
  <c r="Q124" i="4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N124" i="4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V124" i="4"/>
  <c r="V125" i="4" s="1"/>
  <c r="V126" i="4" s="1"/>
  <c r="V127" i="4" s="1"/>
  <c r="V128" i="4" s="1"/>
  <c r="V129" i="4" s="1"/>
  <c r="V130" i="4" s="1"/>
  <c r="V131" i="4" s="1"/>
  <c r="V132" i="4" s="1"/>
  <c r="V133" i="4" s="1"/>
  <c r="V134" i="4" s="1"/>
  <c r="V135" i="4" s="1"/>
  <c r="V136" i="4" s="1"/>
  <c r="T124" i="4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S124" i="3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S135" i="3" s="1"/>
  <c r="S136" i="3" s="1"/>
  <c r="R124" i="3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R135" i="3" s="1"/>
  <c r="R136" i="3" s="1"/>
  <c r="Q124" i="3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P124" i="3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O124" i="3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V124" i="3"/>
  <c r="V125" i="3" s="1"/>
  <c r="V126" i="3" s="1"/>
  <c r="V127" i="3" s="1"/>
  <c r="V128" i="3" s="1"/>
  <c r="V129" i="3" s="1"/>
  <c r="V130" i="3" s="1"/>
  <c r="V131" i="3" s="1"/>
  <c r="V132" i="3" s="1"/>
  <c r="V133" i="3" s="1"/>
  <c r="V134" i="3" s="1"/>
  <c r="V135" i="3" s="1"/>
  <c r="V136" i="3" s="1"/>
  <c r="N124" i="3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T124" i="3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M124" i="3"/>
  <c r="U124" i="3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U135" i="3" s="1"/>
  <c r="U136" i="3" s="1"/>
  <c r="M123" i="1"/>
  <c r="W123" i="1" s="1"/>
  <c r="W125" i="1" s="1"/>
  <c r="W122" i="1"/>
  <c r="W57" i="9" l="1"/>
  <c r="N57" i="1"/>
  <c r="W56" i="1"/>
  <c r="M125" i="7"/>
  <c r="W124" i="7"/>
  <c r="S124" i="6"/>
  <c r="S125" i="6" s="1"/>
  <c r="S126" i="6" s="1"/>
  <c r="S127" i="6" s="1"/>
  <c r="S128" i="6" s="1"/>
  <c r="S129" i="6" s="1"/>
  <c r="S130" i="6" s="1"/>
  <c r="S131" i="6" s="1"/>
  <c r="S132" i="6" s="1"/>
  <c r="S133" i="6" s="1"/>
  <c r="S134" i="6" s="1"/>
  <c r="S135" i="6" s="1"/>
  <c r="S136" i="6" s="1"/>
  <c r="P124" i="6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O124" i="6"/>
  <c r="O125" i="6" s="1"/>
  <c r="O126" i="6" s="1"/>
  <c r="O127" i="6" s="1"/>
  <c r="O128" i="6" s="1"/>
  <c r="O129" i="6" s="1"/>
  <c r="O130" i="6" s="1"/>
  <c r="O131" i="6" s="1"/>
  <c r="O132" i="6" s="1"/>
  <c r="O133" i="6" s="1"/>
  <c r="O134" i="6" s="1"/>
  <c r="O135" i="6" s="1"/>
  <c r="O136" i="6" s="1"/>
  <c r="Q124" i="6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N124" i="6"/>
  <c r="N125" i="6" s="1"/>
  <c r="N126" i="6" s="1"/>
  <c r="N127" i="6" s="1"/>
  <c r="N128" i="6" s="1"/>
  <c r="N129" i="6" s="1"/>
  <c r="N130" i="6" s="1"/>
  <c r="N131" i="6" s="1"/>
  <c r="N132" i="6" s="1"/>
  <c r="N133" i="6" s="1"/>
  <c r="N134" i="6" s="1"/>
  <c r="N135" i="6" s="1"/>
  <c r="N136" i="6" s="1"/>
  <c r="M124" i="6"/>
  <c r="V124" i="6"/>
  <c r="V125" i="6" s="1"/>
  <c r="V126" i="6" s="1"/>
  <c r="V127" i="6" s="1"/>
  <c r="V128" i="6" s="1"/>
  <c r="V129" i="6" s="1"/>
  <c r="V130" i="6" s="1"/>
  <c r="V131" i="6" s="1"/>
  <c r="V132" i="6" s="1"/>
  <c r="V133" i="6" s="1"/>
  <c r="V134" i="6" s="1"/>
  <c r="V135" i="6" s="1"/>
  <c r="V136" i="6" s="1"/>
  <c r="U124" i="6"/>
  <c r="U125" i="6" s="1"/>
  <c r="U126" i="6" s="1"/>
  <c r="U127" i="6" s="1"/>
  <c r="U128" i="6" s="1"/>
  <c r="U129" i="6" s="1"/>
  <c r="U130" i="6" s="1"/>
  <c r="U131" i="6" s="1"/>
  <c r="U132" i="6" s="1"/>
  <c r="U133" i="6" s="1"/>
  <c r="U134" i="6" s="1"/>
  <c r="U135" i="6" s="1"/>
  <c r="U136" i="6" s="1"/>
  <c r="T124" i="6"/>
  <c r="T125" i="6" s="1"/>
  <c r="T126" i="6" s="1"/>
  <c r="T127" i="6" s="1"/>
  <c r="T128" i="6" s="1"/>
  <c r="T129" i="6" s="1"/>
  <c r="T130" i="6" s="1"/>
  <c r="T131" i="6" s="1"/>
  <c r="T132" i="6" s="1"/>
  <c r="T133" i="6" s="1"/>
  <c r="T134" i="6" s="1"/>
  <c r="T135" i="6" s="1"/>
  <c r="T136" i="6" s="1"/>
  <c r="R124" i="6"/>
  <c r="R125" i="6" s="1"/>
  <c r="R126" i="6" s="1"/>
  <c r="R127" i="6" s="1"/>
  <c r="R128" i="6" s="1"/>
  <c r="R129" i="6" s="1"/>
  <c r="R130" i="6" s="1"/>
  <c r="R131" i="6" s="1"/>
  <c r="R132" i="6" s="1"/>
  <c r="R133" i="6" s="1"/>
  <c r="R134" i="6" s="1"/>
  <c r="R135" i="6" s="1"/>
  <c r="R136" i="6" s="1"/>
  <c r="M126" i="5"/>
  <c r="W125" i="5"/>
  <c r="M125" i="4"/>
  <c r="W124" i="4"/>
  <c r="M125" i="3"/>
  <c r="W124" i="3"/>
  <c r="P126" i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Q126" i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R126" i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S126" i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O126" i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T126" i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U126" i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N126" i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V126" i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M126" i="1"/>
  <c r="W58" i="9" l="1"/>
  <c r="N58" i="1"/>
  <c r="W57" i="1"/>
  <c r="M126" i="7"/>
  <c r="W125" i="7"/>
  <c r="M125" i="6"/>
  <c r="W124" i="6"/>
  <c r="M127" i="5"/>
  <c r="W126" i="5"/>
  <c r="W125" i="4"/>
  <c r="M126" i="4"/>
  <c r="M126" i="3"/>
  <c r="W125" i="3"/>
  <c r="W126" i="1"/>
  <c r="M127" i="1"/>
  <c r="W59" i="9" l="1"/>
  <c r="N59" i="1"/>
  <c r="W58" i="1"/>
  <c r="M127" i="7"/>
  <c r="W126" i="7"/>
  <c r="M126" i="6"/>
  <c r="W125" i="6"/>
  <c r="M128" i="5"/>
  <c r="W127" i="5"/>
  <c r="W126" i="4"/>
  <c r="M127" i="4"/>
  <c r="M127" i="3"/>
  <c r="W126" i="3"/>
  <c r="M128" i="1"/>
  <c r="W127" i="1"/>
  <c r="W60" i="9" l="1"/>
  <c r="N60" i="1"/>
  <c r="W59" i="1"/>
  <c r="M128" i="7"/>
  <c r="W127" i="7"/>
  <c r="M127" i="6"/>
  <c r="W126" i="6"/>
  <c r="W128" i="5"/>
  <c r="M129" i="5"/>
  <c r="W127" i="4"/>
  <c r="M128" i="4"/>
  <c r="M128" i="3"/>
  <c r="W127" i="3"/>
  <c r="M129" i="1"/>
  <c r="W128" i="1"/>
  <c r="W61" i="9" l="1"/>
  <c r="N61" i="1"/>
  <c r="W60" i="1"/>
  <c r="W128" i="7"/>
  <c r="M129" i="7"/>
  <c r="W127" i="6"/>
  <c r="M128" i="6"/>
  <c r="M130" i="5"/>
  <c r="W129" i="5"/>
  <c r="M129" i="4"/>
  <c r="W128" i="4"/>
  <c r="W128" i="3"/>
  <c r="M129" i="3"/>
  <c r="M130" i="1"/>
  <c r="W129" i="1"/>
  <c r="W63" i="9" l="1"/>
  <c r="W62" i="9"/>
  <c r="N62" i="1"/>
  <c r="W61" i="1"/>
  <c r="M130" i="7"/>
  <c r="W129" i="7"/>
  <c r="W128" i="6"/>
  <c r="M129" i="6"/>
  <c r="W130" i="5"/>
  <c r="M131" i="5"/>
  <c r="M130" i="4"/>
  <c r="W129" i="4"/>
  <c r="M130" i="3"/>
  <c r="W129" i="3"/>
  <c r="M131" i="1"/>
  <c r="W130" i="1"/>
  <c r="N63" i="1" l="1"/>
  <c r="W63" i="1" s="1"/>
  <c r="W62" i="1"/>
  <c r="M131" i="7"/>
  <c r="W130" i="7"/>
  <c r="M130" i="6"/>
  <c r="W129" i="6"/>
  <c r="M132" i="5"/>
  <c r="W131" i="5"/>
  <c r="M131" i="4"/>
  <c r="W130" i="4"/>
  <c r="M131" i="3"/>
  <c r="W130" i="3"/>
  <c r="M132" i="1"/>
  <c r="W131" i="1"/>
  <c r="M132" i="7" l="1"/>
  <c r="W131" i="7"/>
  <c r="M131" i="6"/>
  <c r="W130" i="6"/>
  <c r="M133" i="5"/>
  <c r="W132" i="5"/>
  <c r="M132" i="4"/>
  <c r="W131" i="4"/>
  <c r="W131" i="3"/>
  <c r="M132" i="3"/>
  <c r="M133" i="1"/>
  <c r="W132" i="1"/>
  <c r="AH66" i="9" l="1"/>
  <c r="AH68" i="9"/>
  <c r="AH67" i="9" s="1"/>
  <c r="M133" i="7"/>
  <c r="W132" i="7"/>
  <c r="M132" i="6"/>
  <c r="W131" i="6"/>
  <c r="M134" i="5"/>
  <c r="W133" i="5"/>
  <c r="M133" i="4"/>
  <c r="W132" i="4"/>
  <c r="M133" i="3"/>
  <c r="W132" i="3"/>
  <c r="M134" i="1"/>
  <c r="W133" i="1"/>
  <c r="AH69" i="9" l="1"/>
  <c r="M134" i="7"/>
  <c r="W133" i="7"/>
  <c r="M133" i="6"/>
  <c r="W132" i="6"/>
  <c r="M135" i="5"/>
  <c r="W134" i="5"/>
  <c r="W133" i="4"/>
  <c r="M134" i="4"/>
  <c r="M134" i="3"/>
  <c r="W133" i="3"/>
  <c r="M135" i="1"/>
  <c r="W134" i="1"/>
  <c r="M135" i="7" l="1"/>
  <c r="W134" i="7"/>
  <c r="M134" i="6"/>
  <c r="W133" i="6"/>
  <c r="M136" i="5"/>
  <c r="W136" i="5" s="1"/>
  <c r="W135" i="5"/>
  <c r="W134" i="4"/>
  <c r="M135" i="4"/>
  <c r="M135" i="3"/>
  <c r="W134" i="3"/>
  <c r="M136" i="1"/>
  <c r="W135" i="1"/>
  <c r="M136" i="7" l="1"/>
  <c r="W136" i="7" s="1"/>
  <c r="W135" i="7"/>
  <c r="M135" i="6"/>
  <c r="W134" i="6"/>
  <c r="W135" i="4"/>
  <c r="M136" i="4"/>
  <c r="W136" i="4" s="1"/>
  <c r="M136" i="3"/>
  <c r="W136" i="3" s="1"/>
  <c r="W135" i="3"/>
  <c r="M137" i="1"/>
  <c r="W136" i="1"/>
  <c r="M136" i="6" l="1"/>
  <c r="W136" i="6" s="1"/>
  <c r="W135" i="6"/>
  <c r="M138" i="1"/>
  <c r="W138" i="1" s="1"/>
  <c r="W137" i="1"/>
</calcChain>
</file>

<file path=xl/sharedStrings.xml><?xml version="1.0" encoding="utf-8"?>
<sst xmlns="http://schemas.openxmlformats.org/spreadsheetml/2006/main" count="742" uniqueCount="98">
  <si>
    <t>Date</t>
  </si>
  <si>
    <t>LMT</t>
  </si>
  <si>
    <t>MSFT</t>
  </si>
  <si>
    <t>APPL</t>
  </si>
  <si>
    <t>AMZN</t>
  </si>
  <si>
    <t>V</t>
  </si>
  <si>
    <t>MCD</t>
  </si>
  <si>
    <t>WFC</t>
  </si>
  <si>
    <t>CMCSA</t>
  </si>
  <si>
    <t>MS</t>
  </si>
  <si>
    <t>C</t>
  </si>
  <si>
    <t>Portfolio</t>
  </si>
  <si>
    <t xml:space="preserve">    0.5074    0.0753    0.0000    0.1336    0.1587    0.0000    0.0000    0.1245    0.0005    0.0000</t>
  </si>
  <si>
    <t xml:space="preserve">    0.5557    0.1722    0.0000    0.0826    0.0554    0.0936    0.0000    0.0000    0.0404    0.0000</t>
  </si>
  <si>
    <t xml:space="preserve">    0.1267    0.1758    0.0398    0.1027    0.2287    0.3263    0.0000    0.0000    0.0000    0.0000</t>
  </si>
  <si>
    <t>Markowitz</t>
  </si>
  <si>
    <t>Bayesian</t>
  </si>
  <si>
    <t xml:space="preserve">    0.3636    0.1786    0.0000    0.0008    0.1088    0.0000    0.0000    0.2789    0.0694    0.0000</t>
  </si>
  <si>
    <t xml:space="preserve">    0.0976    0.2560    0.0096    0.0004    0.0475    0.0750    0.1175    0.1695    0.0000    0.2269</t>
  </si>
  <si>
    <t xml:space="preserve">    0.0000    0.9564    0.0000    0.0000    0.0000    0.0436    0.0000    0.0000    0.0000    0.0000</t>
  </si>
  <si>
    <t>PCA 95</t>
  </si>
  <si>
    <t>Equal Weights</t>
  </si>
  <si>
    <t xml:space="preserve">    0.0020    0.0000    0.3002    0.0058    0.4866    0.0001    0.0000    0.2054    0.0000    0.0000</t>
  </si>
  <si>
    <t xml:space="preserve">    0.3599    0.0000    0.0487    0.0797    0.1678    0.3439    0.0000    0.0000    0.0000    0.0000</t>
  </si>
  <si>
    <t xml:space="preserve">    0.5083    0.0803    0.0000    0.1325    0.1329    0.0000    0.0000    0.1459    0.0000    0.0000</t>
  </si>
  <si>
    <t xml:space="preserve">    0.5300    0.2112    0.0000    0.1126    0.0954    0.0000    0.0003    0.0498    0.0007    0.0000</t>
  </si>
  <si>
    <t xml:space="preserve">    0.1785    0.3425    0.0726    0.2033    0.0000    0.2030    0.0000    0.0000    0.0000    0.0000</t>
  </si>
  <si>
    <t>PCA1 95</t>
  </si>
  <si>
    <t xml:space="preserve">    0.2849    0.0000    0.1629    0.0219    0.1423    0.2394    0.0000    0.1486    0.0000    0.0000</t>
  </si>
  <si>
    <t xml:space="preserve">    0.4011    0.0005    0.0381    0.1218    0.4384    0.0002    0.0000    0.0000    0.0000    0.0000</t>
  </si>
  <si>
    <t xml:space="preserve">    0.5041    0.0784    0.0000    0.1356    0.1521    0.0000    0.0001    0.1297    0.0000    0.0000</t>
  </si>
  <si>
    <t xml:space="preserve">    0.5466    0.1665    0.0000    0.0745    0.0567    0.1037    0.0000    0.0000    0.0519    0.0000</t>
  </si>
  <si>
    <t xml:space="preserve">    0.1233    0.1740    0.0380    0.1014    0.2370    0.3264    0.0000    0.0000    0.0000    0.0000</t>
  </si>
  <si>
    <t>BayesianPCA1 95</t>
  </si>
  <si>
    <t xml:space="preserve">    0.0000    0.0000    0.0288    0.6947    0.0000    0.2765    0.0000    0.0000    0.0000    0.0000</t>
  </si>
  <si>
    <t xml:space="preserve">    0.3827    0.2061    0.0000    0.0000    0.0000    0.0000    0.0001    0.2654    0.1458    0.0000</t>
  </si>
  <si>
    <t xml:space="preserve">    0.0927    0.2604    0.0002    0.0001    0.1812    0.0001    0.3096    0.1552    0.0004    0.0001</t>
  </si>
  <si>
    <t xml:space="preserve">    0.0000    0.9937    0.0000    0.0000    0.0000    0.0062    0.0000    0.0000    0.0000    0.0000</t>
  </si>
  <si>
    <t xml:space="preserve">    0.3066    0.0811    0.0032    0.0002    0.0001    0.0035    0.2339    0.3075    0.0628    0.0012</t>
  </si>
  <si>
    <t xml:space="preserve">    0.0000    0.0000    0.0000    0.9325    0.0000    0.0675    0.0000    0.0000    0.0000    0.0000</t>
  </si>
  <si>
    <t xml:space="preserve">    0.3941    0.1778    0.0000    0.0002    0.0788    0.0000    0.0000    0.2483    0.1008    0.0000</t>
  </si>
  <si>
    <t xml:space="preserve">    0.1051    0.2573    0.0094    0.0003    0.0441    0.0792    0.1187    0.1653    0.0000    0.2207</t>
  </si>
  <si>
    <t xml:space="preserve">    0.0000    0.9965    0.0000    0.0000    0.0000    0.0035    0.0000    0.0000    0.0000    0.0000</t>
  </si>
  <si>
    <t>Bay4</t>
  </si>
  <si>
    <t>returns</t>
  </si>
  <si>
    <t>mean</t>
  </si>
  <si>
    <t>var</t>
  </si>
  <si>
    <t>risk</t>
  </si>
  <si>
    <t>SHARPE</t>
  </si>
  <si>
    <t>Index Name</t>
  </si>
  <si>
    <t>Lockheed Martin Corporation</t>
  </si>
  <si>
    <t>Microsoft Inc.</t>
  </si>
  <si>
    <t>Apple inc.</t>
  </si>
  <si>
    <t>Amazon inc.</t>
  </si>
  <si>
    <t>Visa Inc.</t>
  </si>
  <si>
    <t>Mcdonalds Corporation</t>
  </si>
  <si>
    <t>Wells Fargo and Co</t>
  </si>
  <si>
    <t>Comcast Corp</t>
  </si>
  <si>
    <t>Morgan Stanley</t>
  </si>
  <si>
    <t>Citigroup Inc</t>
  </si>
  <si>
    <t>Company Name</t>
  </si>
  <si>
    <t>IRRELEVANT</t>
  </si>
  <si>
    <t>BP</t>
  </si>
  <si>
    <t>BP1</t>
  </si>
  <si>
    <t>BP2</t>
  </si>
  <si>
    <t>BP3</t>
  </si>
  <si>
    <t>BP4</t>
  </si>
  <si>
    <t>BP5</t>
  </si>
  <si>
    <t>Average Monthly returns</t>
  </si>
  <si>
    <t>Variance</t>
  </si>
  <si>
    <t>Risk</t>
  </si>
  <si>
    <t>ROI at 2016</t>
  </si>
  <si>
    <t>ROI at 2017</t>
  </si>
  <si>
    <t>ROI at 2018</t>
  </si>
  <si>
    <t>ROI at 2019</t>
  </si>
  <si>
    <t>ROI at 2020</t>
  </si>
  <si>
    <t>Overall ROI</t>
  </si>
  <si>
    <t>Sharpe Ratio</t>
  </si>
  <si>
    <t>std</t>
  </si>
  <si>
    <t>Investment</t>
  </si>
  <si>
    <t>Final Value</t>
  </si>
  <si>
    <t>ROI</t>
  </si>
  <si>
    <t>Profit</t>
  </si>
  <si>
    <t>Metric</t>
  </si>
  <si>
    <t>expected ret</t>
  </si>
  <si>
    <t>variance</t>
  </si>
  <si>
    <t>sharpe ratio</t>
  </si>
  <si>
    <t>Bayeisan</t>
  </si>
  <si>
    <t>Sum</t>
  </si>
  <si>
    <t>Framework</t>
  </si>
  <si>
    <t>Mean returns</t>
  </si>
  <si>
    <t>Sharpe Performace</t>
  </si>
  <si>
    <t>BP2 End</t>
  </si>
  <si>
    <t>BP1 End</t>
  </si>
  <si>
    <t>Total ROI</t>
  </si>
  <si>
    <t>Total Profit</t>
  </si>
  <si>
    <t>BP3 End</t>
  </si>
  <si>
    <t>Start,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</si>
</sst>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000"/>
    <numFmt numFmtId="171" formatCode="0.000%"/>
    <numFmt numFmtId="174" formatCode="0.000000"/>
  </numFmts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sz val="11"/>
      <color theme="1"/>
      <name val="Aptos"/>
      <family val="2"/>
    </font>
    <font>
      <sz val="9"/>
      <color theme="1"/>
      <name val="Aptos"/>
      <family val="2"/>
    </font>
    <font>
      <b/>
      <sz val="11"/>
      <color theme="1"/>
      <name val="Aptos"/>
      <family val="2"/>
    </font>
    <font>
      <sz val="8"/>
      <color theme="1"/>
      <name val="Aptos"/>
      <family val="2"/>
    </font>
    <font>
      <b/>
      <sz val="11"/>
      <color rgb="FFFF0000"/>
      <name val="Aptos Narrow"/>
      <family val="2"/>
      <scheme val="minor"/>
    </font>
    <font>
      <b/>
      <sz val="8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1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2" fontId="0" fillId="0" borderId="0" xfId="0" applyNumberFormat="1"/>
    <xf numFmtId="14" fontId="2" fillId="0" borderId="3" xfId="0" applyNumberFormat="1" applyFont="1" applyBorder="1" applyAlignment="1">
      <alignment horizont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0" fillId="0" borderId="0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applyFont="1"/>
    <xf numFmtId="11" fontId="2" fillId="0" borderId="0" xfId="0" applyNumberFormat="1" applyFont="1"/>
    <xf numFmtId="0" fontId="5" fillId="0" borderId="4" xfId="0" applyFont="1" applyBorder="1" applyAlignment="1">
      <alignment horizontal="justify" vertical="center"/>
    </xf>
    <xf numFmtId="0" fontId="5" fillId="0" borderId="5" xfId="0" applyFont="1" applyBorder="1" applyAlignment="1">
      <alignment horizontal="justify" vertical="center"/>
    </xf>
    <xf numFmtId="0" fontId="6" fillId="0" borderId="4" xfId="0" applyFont="1" applyBorder="1" applyAlignment="1">
      <alignment horizontal="justify" vertical="center"/>
    </xf>
    <xf numFmtId="0" fontId="6" fillId="0" borderId="5" xfId="0" applyFont="1" applyBorder="1" applyAlignment="1">
      <alignment horizontal="justify" vertical="center"/>
    </xf>
    <xf numFmtId="0" fontId="6" fillId="0" borderId="6" xfId="0" applyFont="1" applyBorder="1" applyAlignment="1">
      <alignment horizontal="justify" vertical="center"/>
    </xf>
    <xf numFmtId="0" fontId="6" fillId="0" borderId="7" xfId="0" applyFont="1" applyBorder="1" applyAlignment="1">
      <alignment horizontal="justify" vertical="center"/>
    </xf>
    <xf numFmtId="169" fontId="0" fillId="0" borderId="0" xfId="0" applyNumberFormat="1" applyFont="1"/>
    <xf numFmtId="9" fontId="0" fillId="0" borderId="0" xfId="1" applyFont="1"/>
    <xf numFmtId="10" fontId="0" fillId="0" borderId="0" xfId="1" applyNumberFormat="1" applyFont="1"/>
    <xf numFmtId="171" fontId="0" fillId="0" borderId="0" xfId="1" applyNumberFormat="1" applyFont="1"/>
    <xf numFmtId="0" fontId="2" fillId="0" borderId="8" xfId="0" applyFont="1" applyBorder="1" applyAlignment="1">
      <alignment horizontal="center"/>
    </xf>
    <xf numFmtId="11" fontId="0" fillId="0" borderId="0" xfId="0" applyNumberFormat="1"/>
    <xf numFmtId="169" fontId="0" fillId="0" borderId="0" xfId="0" applyNumberFormat="1"/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14" fontId="2" fillId="0" borderId="0" xfId="0" applyNumberFormat="1" applyFont="1" applyFill="1" applyBorder="1" applyAlignment="1">
      <alignment horizontal="center"/>
    </xf>
    <xf numFmtId="174" fontId="0" fillId="0" borderId="0" xfId="0" applyNumberFormat="1"/>
    <xf numFmtId="14" fontId="8" fillId="0" borderId="2" xfId="0" applyNumberFormat="1" applyFont="1" applyBorder="1" applyAlignment="1">
      <alignment horizont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Markowitz</a:t>
            </a:r>
            <a:r>
              <a:rPr lang="en-GB" baseline="0"/>
              <a:t> vs PCA 95 vs Bayesian, BP1 in sample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dMKMVO!$AO$35</c:f>
              <c:strCache>
                <c:ptCount val="1"/>
                <c:pt idx="0">
                  <c:v>Markowitz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dMKMVO!$AN$36:$AN$95</c:f>
              <c:numCache>
                <c:formatCode>m/d/yyyy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cat>
          <c:val>
            <c:numRef>
              <c:f>dMKMVO!$AO$36:$AO$95</c:f>
              <c:numCache>
                <c:formatCode>General</c:formatCode>
                <c:ptCount val="60"/>
                <c:pt idx="0">
                  <c:v>999.90000000000009</c:v>
                </c:pt>
                <c:pt idx="1">
                  <c:v>1039.178787557953</c:v>
                </c:pt>
                <c:pt idx="2">
                  <c:v>1132.0173319669348</c:v>
                </c:pt>
                <c:pt idx="3">
                  <c:v>1182.6051793092199</c:v>
                </c:pt>
                <c:pt idx="4">
                  <c:v>1093.7551299716145</c:v>
                </c:pt>
                <c:pt idx="5">
                  <c:v>1053.605270792588</c:v>
                </c:pt>
                <c:pt idx="6">
                  <c:v>1100.2511033792484</c:v>
                </c:pt>
                <c:pt idx="7">
                  <c:v>1051.2320786190712</c:v>
                </c:pt>
                <c:pt idx="8">
                  <c:v>1123.8558311408135</c:v>
                </c:pt>
                <c:pt idx="9">
                  <c:v>1182.8733963199918</c:v>
                </c:pt>
                <c:pt idx="10">
                  <c:v>1169.7778299301333</c:v>
                </c:pt>
                <c:pt idx="11">
                  <c:v>1191.0200645930445</c:v>
                </c:pt>
                <c:pt idx="12">
                  <c:v>1233.4518029327537</c:v>
                </c:pt>
                <c:pt idx="13">
                  <c:v>1284.9926978910021</c:v>
                </c:pt>
                <c:pt idx="14">
                  <c:v>1279.9979392831942</c:v>
                </c:pt>
                <c:pt idx="15">
                  <c:v>1310.1342570213308</c:v>
                </c:pt>
                <c:pt idx="16">
                  <c:v>1313.2291467685309</c:v>
                </c:pt>
                <c:pt idx="17">
                  <c:v>1332.3475105729171</c:v>
                </c:pt>
                <c:pt idx="18">
                  <c:v>1365.0870199972981</c:v>
                </c:pt>
                <c:pt idx="19">
                  <c:v>1351.4138478680063</c:v>
                </c:pt>
                <c:pt idx="20">
                  <c:v>1323.5728868762833</c:v>
                </c:pt>
                <c:pt idx="21">
                  <c:v>1412.3355263546653</c:v>
                </c:pt>
                <c:pt idx="22">
                  <c:v>1407.9480737318559</c:v>
                </c:pt>
                <c:pt idx="23">
                  <c:v>1472.017761728584</c:v>
                </c:pt>
                <c:pt idx="24">
                  <c:v>1544.7191510467346</c:v>
                </c:pt>
                <c:pt idx="25">
                  <c:v>1700.0954257577919</c:v>
                </c:pt>
                <c:pt idx="26">
                  <c:v>1764.3648699066553</c:v>
                </c:pt>
                <c:pt idx="27">
                  <c:v>1767.9754553459325</c:v>
                </c:pt>
                <c:pt idx="28">
                  <c:v>1672.845162677582</c:v>
                </c:pt>
                <c:pt idx="29">
                  <c:v>1737.0200084170992</c:v>
                </c:pt>
                <c:pt idx="30">
                  <c:v>1789.2297037776034</c:v>
                </c:pt>
                <c:pt idx="31">
                  <c:v>1854.5053447097653</c:v>
                </c:pt>
                <c:pt idx="32">
                  <c:v>1905.1428493845947</c:v>
                </c:pt>
                <c:pt idx="33">
                  <c:v>1844.4952925669236</c:v>
                </c:pt>
                <c:pt idx="34">
                  <c:v>1857.897165444997</c:v>
                </c:pt>
                <c:pt idx="35">
                  <c:v>1815.806119474845</c:v>
                </c:pt>
                <c:pt idx="36">
                  <c:v>1775.1400053215925</c:v>
                </c:pt>
                <c:pt idx="37">
                  <c:v>1784.7791251741037</c:v>
                </c:pt>
                <c:pt idx="38">
                  <c:v>1873.2099452452712</c:v>
                </c:pt>
                <c:pt idx="39">
                  <c:v>1881.1012726543061</c:v>
                </c:pt>
                <c:pt idx="40">
                  <c:v>1903.5825864814628</c:v>
                </c:pt>
                <c:pt idx="41">
                  <c:v>1898.5208919045372</c:v>
                </c:pt>
                <c:pt idx="42">
                  <c:v>2007.5102000018924</c:v>
                </c:pt>
                <c:pt idx="43">
                  <c:v>1999.1333837212323</c:v>
                </c:pt>
                <c:pt idx="44">
                  <c:v>2080.5671921888243</c:v>
                </c:pt>
                <c:pt idx="45">
                  <c:v>2184.4757926386369</c:v>
                </c:pt>
                <c:pt idx="46">
                  <c:v>2285.7096807938533</c:v>
                </c:pt>
                <c:pt idx="47">
                  <c:v>2373.0084907125815</c:v>
                </c:pt>
                <c:pt idx="48">
                  <c:v>2316.0858135267849</c:v>
                </c:pt>
                <c:pt idx="49">
                  <c:v>2382.5692664217077</c:v>
                </c:pt>
                <c:pt idx="50">
                  <c:v>2367.1363322039497</c:v>
                </c:pt>
                <c:pt idx="51">
                  <c:v>2413.3423980994316</c:v>
                </c:pt>
                <c:pt idx="52">
                  <c:v>2481.1027288152941</c:v>
                </c:pt>
                <c:pt idx="53">
                  <c:v>2489.7337741785773</c:v>
                </c:pt>
                <c:pt idx="54">
                  <c:v>2505.2514858772565</c:v>
                </c:pt>
                <c:pt idx="55">
                  <c:v>2586.4299738528562</c:v>
                </c:pt>
                <c:pt idx="56">
                  <c:v>2602.2189345476672</c:v>
                </c:pt>
                <c:pt idx="57">
                  <c:v>2741.679133954568</c:v>
                </c:pt>
                <c:pt idx="58">
                  <c:v>2880.2657806615639</c:v>
                </c:pt>
                <c:pt idx="59">
                  <c:v>2830.8129840049351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3-4C06-8158-C8E2503FF9B0}"/>
            </c:ext>
          </c:extLst>
        </c:ser>
        <c:ser>
          <c:idx val="1"/>
          <c:order val="1"/>
          <c:tx>
            <c:strRef>
              <c:f>dMKMVO!$AP$35</c:f>
              <c:strCache>
                <c:ptCount val="1"/>
                <c:pt idx="0">
                  <c:v>PCA 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dMKMVO!$AN$36:$AN$95</c:f>
              <c:numCache>
                <c:formatCode>m/d/yyyy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cat>
          <c:val>
            <c:numRef>
              <c:f>dMKMVO!$AP$36:$AP$95</c:f>
              <c:numCache>
                <c:formatCode>0.0000</c:formatCode>
                <c:ptCount val="60"/>
                <c:pt idx="0">
                  <c:v>1000</c:v>
                </c:pt>
                <c:pt idx="1">
                  <c:v>1038.6252260677154</c:v>
                </c:pt>
                <c:pt idx="2">
                  <c:v>1131.71608373757</c:v>
                </c:pt>
                <c:pt idx="3">
                  <c:v>1182.7382674983255</c:v>
                </c:pt>
                <c:pt idx="4">
                  <c:v>1097.2720394348698</c:v>
                </c:pt>
                <c:pt idx="5">
                  <c:v>1055.6240614550118</c:v>
                </c:pt>
                <c:pt idx="6">
                  <c:v>1103.4931187238535</c:v>
                </c:pt>
                <c:pt idx="7">
                  <c:v>1054.1201158181964</c:v>
                </c:pt>
                <c:pt idx="8">
                  <c:v>1124.8744897578781</c:v>
                </c:pt>
                <c:pt idx="9">
                  <c:v>1184.1574386540033</c:v>
                </c:pt>
                <c:pt idx="10">
                  <c:v>1171.151357404646</c:v>
                </c:pt>
                <c:pt idx="11">
                  <c:v>1194.9739775096764</c:v>
                </c:pt>
                <c:pt idx="12">
                  <c:v>1238.9797766859949</c:v>
                </c:pt>
                <c:pt idx="13">
                  <c:v>1291.2306197466867</c:v>
                </c:pt>
                <c:pt idx="14">
                  <c:v>1285.9776199596795</c:v>
                </c:pt>
                <c:pt idx="15">
                  <c:v>1315.9995053333043</c:v>
                </c:pt>
                <c:pt idx="16">
                  <c:v>1317.4217024042869</c:v>
                </c:pt>
                <c:pt idx="17">
                  <c:v>1337.3573572259747</c:v>
                </c:pt>
                <c:pt idx="18">
                  <c:v>1365.0732421033854</c:v>
                </c:pt>
                <c:pt idx="19">
                  <c:v>1348.6880686954785</c:v>
                </c:pt>
                <c:pt idx="20">
                  <c:v>1320.7423611394397</c:v>
                </c:pt>
                <c:pt idx="21">
                  <c:v>1408.7470547474343</c:v>
                </c:pt>
                <c:pt idx="22">
                  <c:v>1403.8442058424316</c:v>
                </c:pt>
                <c:pt idx="23">
                  <c:v>1466.4630728081554</c:v>
                </c:pt>
                <c:pt idx="24">
                  <c:v>1539.7714041920772</c:v>
                </c:pt>
                <c:pt idx="25">
                  <c:v>1688.1226405012899</c:v>
                </c:pt>
                <c:pt idx="26">
                  <c:v>1750.0253261497382</c:v>
                </c:pt>
                <c:pt idx="27">
                  <c:v>1753.8893681432583</c:v>
                </c:pt>
                <c:pt idx="28">
                  <c:v>1657.5678673237785</c:v>
                </c:pt>
                <c:pt idx="29">
                  <c:v>1722.1877978346668</c:v>
                </c:pt>
                <c:pt idx="30">
                  <c:v>1772.1862975790921</c:v>
                </c:pt>
                <c:pt idx="31">
                  <c:v>1836.4336681080074</c:v>
                </c:pt>
                <c:pt idx="32">
                  <c:v>1887.5042719836952</c:v>
                </c:pt>
                <c:pt idx="33">
                  <c:v>1829.5818761088171</c:v>
                </c:pt>
                <c:pt idx="34">
                  <c:v>1839.8154046047302</c:v>
                </c:pt>
                <c:pt idx="35">
                  <c:v>1799.9340041622836</c:v>
                </c:pt>
                <c:pt idx="36">
                  <c:v>1761.618900561929</c:v>
                </c:pt>
                <c:pt idx="37">
                  <c:v>1773.4311727076959</c:v>
                </c:pt>
                <c:pt idx="38">
                  <c:v>1861.9811704072667</c:v>
                </c:pt>
                <c:pt idx="39">
                  <c:v>1870.3118736351578</c:v>
                </c:pt>
                <c:pt idx="40">
                  <c:v>1889.4875158640684</c:v>
                </c:pt>
                <c:pt idx="41">
                  <c:v>1888.0494146298256</c:v>
                </c:pt>
                <c:pt idx="42">
                  <c:v>2002.008042897136</c:v>
                </c:pt>
                <c:pt idx="43">
                  <c:v>1989.8640336786671</c:v>
                </c:pt>
                <c:pt idx="44">
                  <c:v>2070.597905752631</c:v>
                </c:pt>
                <c:pt idx="45">
                  <c:v>2174.8129279157392</c:v>
                </c:pt>
                <c:pt idx="46">
                  <c:v>2276.4778221033043</c:v>
                </c:pt>
                <c:pt idx="47">
                  <c:v>2360.0537313957079</c:v>
                </c:pt>
                <c:pt idx="48">
                  <c:v>2310.1429587768403</c:v>
                </c:pt>
                <c:pt idx="49">
                  <c:v>2372.1123838385665</c:v>
                </c:pt>
                <c:pt idx="50">
                  <c:v>2358.1876796675692</c:v>
                </c:pt>
                <c:pt idx="51">
                  <c:v>2407.2555049813382</c:v>
                </c:pt>
                <c:pt idx="52">
                  <c:v>2468.7681784634351</c:v>
                </c:pt>
                <c:pt idx="53">
                  <c:v>2478.6919072746405</c:v>
                </c:pt>
                <c:pt idx="54">
                  <c:v>2493.6331217500119</c:v>
                </c:pt>
                <c:pt idx="55">
                  <c:v>2574.7172343515108</c:v>
                </c:pt>
                <c:pt idx="56">
                  <c:v>2591.8257017980982</c:v>
                </c:pt>
                <c:pt idx="57">
                  <c:v>2720.9605977583215</c:v>
                </c:pt>
                <c:pt idx="58">
                  <c:v>2852.1826758322677</c:v>
                </c:pt>
                <c:pt idx="59">
                  <c:v>2804.4767178915481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3-4C06-8158-C8E2503FF9B0}"/>
            </c:ext>
          </c:extLst>
        </c:ser>
        <c:ser>
          <c:idx val="2"/>
          <c:order val="2"/>
          <c:tx>
            <c:strRef>
              <c:f>dMKMVO!$AQ$35</c:f>
              <c:strCache>
                <c:ptCount val="1"/>
                <c:pt idx="0">
                  <c:v>Bayesian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dMKMVO!$AN$36:$AN$95</c:f>
              <c:numCache>
                <c:formatCode>m/d/yyyy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cat>
          <c:val>
            <c:numRef>
              <c:f>dMKMVO!$AQ$36:$AQ$95</c:f>
              <c:numCache>
                <c:formatCode>General</c:formatCode>
                <c:ptCount val="60"/>
                <c:pt idx="0">
                  <c:v>999.90000000000009</c:v>
                </c:pt>
                <c:pt idx="1">
                  <c:v>1039.178787557953</c:v>
                </c:pt>
                <c:pt idx="2">
                  <c:v>1132.0173319669348</c:v>
                </c:pt>
                <c:pt idx="3">
                  <c:v>1182.6051793092199</c:v>
                </c:pt>
                <c:pt idx="4">
                  <c:v>1093.7551299716145</c:v>
                </c:pt>
                <c:pt idx="5">
                  <c:v>1053.605270792588</c:v>
                </c:pt>
                <c:pt idx="6">
                  <c:v>1100.2511033792484</c:v>
                </c:pt>
                <c:pt idx="7">
                  <c:v>1051.2320786190712</c:v>
                </c:pt>
                <c:pt idx="8">
                  <c:v>1123.8558311408135</c:v>
                </c:pt>
                <c:pt idx="9">
                  <c:v>1182.8733963199918</c:v>
                </c:pt>
                <c:pt idx="10">
                  <c:v>1169.7778299301333</c:v>
                </c:pt>
                <c:pt idx="11">
                  <c:v>1191.0200645930445</c:v>
                </c:pt>
                <c:pt idx="12">
                  <c:v>1233.4518029327537</c:v>
                </c:pt>
                <c:pt idx="13">
                  <c:v>1284.9926978910021</c:v>
                </c:pt>
                <c:pt idx="14">
                  <c:v>1279.9979392831942</c:v>
                </c:pt>
                <c:pt idx="15">
                  <c:v>1310.1342570213308</c:v>
                </c:pt>
                <c:pt idx="16">
                  <c:v>1313.2291467685309</c:v>
                </c:pt>
                <c:pt idx="17">
                  <c:v>1332.3475105729171</c:v>
                </c:pt>
                <c:pt idx="18">
                  <c:v>1365.0870199972981</c:v>
                </c:pt>
                <c:pt idx="19">
                  <c:v>1351.4138478680063</c:v>
                </c:pt>
                <c:pt idx="20">
                  <c:v>1323.5728868762833</c:v>
                </c:pt>
                <c:pt idx="21">
                  <c:v>1412.3355263546653</c:v>
                </c:pt>
                <c:pt idx="22">
                  <c:v>1407.9480737318559</c:v>
                </c:pt>
                <c:pt idx="23">
                  <c:v>1472.017761728584</c:v>
                </c:pt>
                <c:pt idx="24">
                  <c:v>1544.7191510467346</c:v>
                </c:pt>
                <c:pt idx="25">
                  <c:v>1700.0954257577919</c:v>
                </c:pt>
                <c:pt idx="26">
                  <c:v>1764.3648699066553</c:v>
                </c:pt>
                <c:pt idx="27">
                  <c:v>1767.9754553459325</c:v>
                </c:pt>
                <c:pt idx="28">
                  <c:v>1672.845162677582</c:v>
                </c:pt>
                <c:pt idx="29">
                  <c:v>1737.0200084170992</c:v>
                </c:pt>
                <c:pt idx="30">
                  <c:v>1789.2297037776034</c:v>
                </c:pt>
                <c:pt idx="31">
                  <c:v>1854.5053447097653</c:v>
                </c:pt>
                <c:pt idx="32">
                  <c:v>1905.1428493845947</c:v>
                </c:pt>
                <c:pt idx="33">
                  <c:v>1844.4952925669236</c:v>
                </c:pt>
                <c:pt idx="34">
                  <c:v>1857.897165444997</c:v>
                </c:pt>
                <c:pt idx="35">
                  <c:v>1815.806119474845</c:v>
                </c:pt>
                <c:pt idx="36">
                  <c:v>1775.1400053215925</c:v>
                </c:pt>
                <c:pt idx="37">
                  <c:v>1784.7791251741037</c:v>
                </c:pt>
                <c:pt idx="38">
                  <c:v>1873.2099452452712</c:v>
                </c:pt>
                <c:pt idx="39">
                  <c:v>1881.1012726543061</c:v>
                </c:pt>
                <c:pt idx="40">
                  <c:v>1903.5825864814628</c:v>
                </c:pt>
                <c:pt idx="41">
                  <c:v>1898.5208919045372</c:v>
                </c:pt>
                <c:pt idx="42">
                  <c:v>2007.5102000018924</c:v>
                </c:pt>
                <c:pt idx="43">
                  <c:v>1999.1333837212323</c:v>
                </c:pt>
                <c:pt idx="44">
                  <c:v>2080.5671921888243</c:v>
                </c:pt>
                <c:pt idx="45">
                  <c:v>2184.4757926386369</c:v>
                </c:pt>
                <c:pt idx="46">
                  <c:v>2285.7096807938533</c:v>
                </c:pt>
                <c:pt idx="47">
                  <c:v>2373.0084907125815</c:v>
                </c:pt>
                <c:pt idx="48">
                  <c:v>2316.0858135267849</c:v>
                </c:pt>
                <c:pt idx="49">
                  <c:v>2382.5692664217077</c:v>
                </c:pt>
                <c:pt idx="50">
                  <c:v>2367.1363322039497</c:v>
                </c:pt>
                <c:pt idx="51">
                  <c:v>2413.3423980994316</c:v>
                </c:pt>
                <c:pt idx="52">
                  <c:v>2481.1027288152941</c:v>
                </c:pt>
                <c:pt idx="53">
                  <c:v>2489.7337741785773</c:v>
                </c:pt>
                <c:pt idx="54">
                  <c:v>2505.2514858772565</c:v>
                </c:pt>
                <c:pt idx="55">
                  <c:v>2586.4299738528562</c:v>
                </c:pt>
                <c:pt idx="56">
                  <c:v>2602.2189345476672</c:v>
                </c:pt>
                <c:pt idx="57">
                  <c:v>2741.679133954568</c:v>
                </c:pt>
                <c:pt idx="58">
                  <c:v>2880.2657806615639</c:v>
                </c:pt>
                <c:pt idx="59">
                  <c:v>2830.8129840049351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3-4C06-8158-C8E2503FF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613280"/>
        <c:axId val="1585612320"/>
      </c:lineChart>
      <c:dateAx>
        <c:axId val="15856132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12320"/>
        <c:crosses val="autoZero"/>
        <c:auto val="1"/>
        <c:lblOffset val="100"/>
        <c:baseTimeUnit val="months"/>
      </c:dateAx>
      <c:valAx>
        <c:axId val="15856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1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Markowitz</a:t>
            </a:r>
            <a:r>
              <a:rPr lang="en-GB" baseline="0"/>
              <a:t> vs PCA 95 vs Bayesian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BP2INSAMPLE!$AB$4</c:f>
              <c:strCache>
                <c:ptCount val="1"/>
                <c:pt idx="0">
                  <c:v>Markowitz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BP2INSAMPLE!$AA$5:$AA$65</c:f>
              <c:numCache>
                <c:formatCode>m/d/yyyy</c:formatCode>
                <c:ptCount val="61"/>
                <c:pt idx="0">
                  <c:v>40908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  <c:pt idx="40">
                  <c:v>42095</c:v>
                </c:pt>
                <c:pt idx="41">
                  <c:v>42125</c:v>
                </c:pt>
                <c:pt idx="42">
                  <c:v>42156</c:v>
                </c:pt>
                <c:pt idx="43">
                  <c:v>42186</c:v>
                </c:pt>
                <c:pt idx="44">
                  <c:v>42217</c:v>
                </c:pt>
                <c:pt idx="45">
                  <c:v>42248</c:v>
                </c:pt>
                <c:pt idx="46">
                  <c:v>42278</c:v>
                </c:pt>
                <c:pt idx="47">
                  <c:v>42309</c:v>
                </c:pt>
                <c:pt idx="48">
                  <c:v>42339</c:v>
                </c:pt>
                <c:pt idx="49">
                  <c:v>42370</c:v>
                </c:pt>
                <c:pt idx="50">
                  <c:v>42401</c:v>
                </c:pt>
                <c:pt idx="51">
                  <c:v>42430</c:v>
                </c:pt>
                <c:pt idx="52">
                  <c:v>42461</c:v>
                </c:pt>
                <c:pt idx="53">
                  <c:v>42491</c:v>
                </c:pt>
                <c:pt idx="54">
                  <c:v>42522</c:v>
                </c:pt>
                <c:pt idx="55">
                  <c:v>42552</c:v>
                </c:pt>
                <c:pt idx="56">
                  <c:v>42583</c:v>
                </c:pt>
                <c:pt idx="57">
                  <c:v>42614</c:v>
                </c:pt>
                <c:pt idx="58">
                  <c:v>42644</c:v>
                </c:pt>
                <c:pt idx="59">
                  <c:v>42675</c:v>
                </c:pt>
                <c:pt idx="60">
                  <c:v>42705</c:v>
                </c:pt>
              </c:numCache>
            </c:numRef>
          </c:cat>
          <c:val>
            <c:numRef>
              <c:f>BP2INSAMPLE!$AB$5:$AB$65</c:f>
              <c:numCache>
                <c:formatCode>0.0000</c:formatCode>
                <c:ptCount val="61"/>
                <c:pt idx="0">
                  <c:v>1000</c:v>
                </c:pt>
                <c:pt idx="1">
                  <c:v>1049.5271397934596</c:v>
                </c:pt>
                <c:pt idx="2">
                  <c:v>1122.1933516872102</c:v>
                </c:pt>
                <c:pt idx="3">
                  <c:v>1156.1433674738034</c:v>
                </c:pt>
                <c:pt idx="4">
                  <c:v>1191.8870885100773</c:v>
                </c:pt>
                <c:pt idx="5">
                  <c:v>1100.6251793028246</c:v>
                </c:pt>
                <c:pt idx="6">
                  <c:v>1172.7320136486665</c:v>
                </c:pt>
                <c:pt idx="7">
                  <c:v>1198.5573061409066</c:v>
                </c:pt>
                <c:pt idx="8">
                  <c:v>1229.6641116723627</c:v>
                </c:pt>
                <c:pt idx="9">
                  <c:v>1266.3955533070946</c:v>
                </c:pt>
                <c:pt idx="10">
                  <c:v>1264.5587646776173</c:v>
                </c:pt>
                <c:pt idx="11">
                  <c:v>1286.822980471404</c:v>
                </c:pt>
                <c:pt idx="12">
                  <c:v>1283.6760875044213</c:v>
                </c:pt>
                <c:pt idx="13">
                  <c:v>1276.9184902696313</c:v>
                </c:pt>
                <c:pt idx="14">
                  <c:v>1294.1818938706926</c:v>
                </c:pt>
                <c:pt idx="15">
                  <c:v>1380.6690126113867</c:v>
                </c:pt>
                <c:pt idx="16">
                  <c:v>1394.3030589818422</c:v>
                </c:pt>
                <c:pt idx="17">
                  <c:v>1462.9962166439032</c:v>
                </c:pt>
                <c:pt idx="18">
                  <c:v>1500.4535800283038</c:v>
                </c:pt>
                <c:pt idx="19">
                  <c:v>1592.5188391801387</c:v>
                </c:pt>
                <c:pt idx="20">
                  <c:v>1576.0511911089202</c:v>
                </c:pt>
                <c:pt idx="21">
                  <c:v>1674.3356000939327</c:v>
                </c:pt>
                <c:pt idx="22">
                  <c:v>1778.2791780341622</c:v>
                </c:pt>
                <c:pt idx="23">
                  <c:v>1883.8698824501598</c:v>
                </c:pt>
                <c:pt idx="24">
                  <c:v>1970.6840629811488</c:v>
                </c:pt>
                <c:pt idx="25">
                  <c:v>1956.7225110846305</c:v>
                </c:pt>
                <c:pt idx="26">
                  <c:v>2034.1331067362191</c:v>
                </c:pt>
                <c:pt idx="27">
                  <c:v>2003.5360597387842</c:v>
                </c:pt>
                <c:pt idx="28">
                  <c:v>1970.8991097788494</c:v>
                </c:pt>
                <c:pt idx="29">
                  <c:v>1997.2997879007069</c:v>
                </c:pt>
                <c:pt idx="30">
                  <c:v>1992.0095093785246</c:v>
                </c:pt>
                <c:pt idx="31">
                  <c:v>2027.0135124620044</c:v>
                </c:pt>
                <c:pt idx="32">
                  <c:v>2105.4190740328322</c:v>
                </c:pt>
                <c:pt idx="33">
                  <c:v>2146.7735541913826</c:v>
                </c:pt>
                <c:pt idx="34">
                  <c:v>2236.3547824174493</c:v>
                </c:pt>
                <c:pt idx="35">
                  <c:v>2305.7460930335683</c:v>
                </c:pt>
                <c:pt idx="36">
                  <c:v>2297.7825547973212</c:v>
                </c:pt>
                <c:pt idx="37">
                  <c:v>2250.9106934297483</c:v>
                </c:pt>
                <c:pt idx="38">
                  <c:v>2412.3689759713234</c:v>
                </c:pt>
                <c:pt idx="39">
                  <c:v>2384.7480635800553</c:v>
                </c:pt>
                <c:pt idx="40">
                  <c:v>2354.4582039227821</c:v>
                </c:pt>
                <c:pt idx="41">
                  <c:v>2385.2288364127298</c:v>
                </c:pt>
                <c:pt idx="42">
                  <c:v>2365.9687000864501</c:v>
                </c:pt>
                <c:pt idx="43">
                  <c:v>2648.2291710007371</c:v>
                </c:pt>
                <c:pt idx="44">
                  <c:v>2526.5927377948747</c:v>
                </c:pt>
                <c:pt idx="45">
                  <c:v>2558.951094636886</c:v>
                </c:pt>
                <c:pt idx="46">
                  <c:v>2829.4843560296931</c:v>
                </c:pt>
                <c:pt idx="47">
                  <c:v>2860.0087273697759</c:v>
                </c:pt>
                <c:pt idx="48">
                  <c:v>2826.7666580703494</c:v>
                </c:pt>
                <c:pt idx="49">
                  <c:v>2695.348180038101</c:v>
                </c:pt>
                <c:pt idx="50">
                  <c:v>2684.005192086956</c:v>
                </c:pt>
                <c:pt idx="51">
                  <c:v>2807.3454747046198</c:v>
                </c:pt>
                <c:pt idx="52">
                  <c:v>2914.0768462747401</c:v>
                </c:pt>
                <c:pt idx="53">
                  <c:v>3020.0576387811084</c:v>
                </c:pt>
                <c:pt idx="54">
                  <c:v>3064.1572772047512</c:v>
                </c:pt>
                <c:pt idx="55">
                  <c:v>3177.2410429255619</c:v>
                </c:pt>
                <c:pt idx="56">
                  <c:v>3133.7574874403786</c:v>
                </c:pt>
                <c:pt idx="57">
                  <c:v>3183.3036813658728</c:v>
                </c:pt>
                <c:pt idx="58">
                  <c:v>3170.2788081530562</c:v>
                </c:pt>
                <c:pt idx="59">
                  <c:v>3267.5106070786915</c:v>
                </c:pt>
                <c:pt idx="60">
                  <c:v>3178.3907108501271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11-4BFD-95A1-317201E5A22D}"/>
            </c:ext>
          </c:extLst>
        </c:ser>
        <c:ser>
          <c:idx val="1"/>
          <c:order val="1"/>
          <c:tx>
            <c:strRef>
              <c:f>BP2INSAMPLE!$AC$4</c:f>
              <c:strCache>
                <c:ptCount val="1"/>
                <c:pt idx="0">
                  <c:v>PCA 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BP2INSAMPLE!$AA$5:$AA$65</c:f>
              <c:numCache>
                <c:formatCode>m/d/yyyy</c:formatCode>
                <c:ptCount val="61"/>
                <c:pt idx="0">
                  <c:v>40908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  <c:pt idx="40">
                  <c:v>42095</c:v>
                </c:pt>
                <c:pt idx="41">
                  <c:v>42125</c:v>
                </c:pt>
                <c:pt idx="42">
                  <c:v>42156</c:v>
                </c:pt>
                <c:pt idx="43">
                  <c:v>42186</c:v>
                </c:pt>
                <c:pt idx="44">
                  <c:v>42217</c:v>
                </c:pt>
                <c:pt idx="45">
                  <c:v>42248</c:v>
                </c:pt>
                <c:pt idx="46">
                  <c:v>42278</c:v>
                </c:pt>
                <c:pt idx="47">
                  <c:v>42309</c:v>
                </c:pt>
                <c:pt idx="48">
                  <c:v>42339</c:v>
                </c:pt>
                <c:pt idx="49">
                  <c:v>42370</c:v>
                </c:pt>
                <c:pt idx="50">
                  <c:v>42401</c:v>
                </c:pt>
                <c:pt idx="51">
                  <c:v>42430</c:v>
                </c:pt>
                <c:pt idx="52">
                  <c:v>42461</c:v>
                </c:pt>
                <c:pt idx="53">
                  <c:v>42491</c:v>
                </c:pt>
                <c:pt idx="54">
                  <c:v>42522</c:v>
                </c:pt>
                <c:pt idx="55">
                  <c:v>42552</c:v>
                </c:pt>
                <c:pt idx="56">
                  <c:v>42583</c:v>
                </c:pt>
                <c:pt idx="57">
                  <c:v>42614</c:v>
                </c:pt>
                <c:pt idx="58">
                  <c:v>42644</c:v>
                </c:pt>
                <c:pt idx="59">
                  <c:v>42675</c:v>
                </c:pt>
                <c:pt idx="60">
                  <c:v>42705</c:v>
                </c:pt>
              </c:numCache>
            </c:numRef>
          </c:cat>
          <c:val>
            <c:numRef>
              <c:f>BP2INSAMPLE!$AC$5:$AC$65</c:f>
              <c:numCache>
                <c:formatCode>0.0000</c:formatCode>
                <c:ptCount val="61"/>
                <c:pt idx="0">
                  <c:v>1000</c:v>
                </c:pt>
                <c:pt idx="1">
                  <c:v>1050.7190447898583</c:v>
                </c:pt>
                <c:pt idx="2">
                  <c:v>1122.8396361257085</c:v>
                </c:pt>
                <c:pt idx="3">
                  <c:v>1157.0558838493157</c:v>
                </c:pt>
                <c:pt idx="4">
                  <c:v>1192.9089988521157</c:v>
                </c:pt>
                <c:pt idx="5">
                  <c:v>1101.7199586127413</c:v>
                </c:pt>
                <c:pt idx="6">
                  <c:v>1174.0852906435373</c:v>
                </c:pt>
                <c:pt idx="7">
                  <c:v>1199.5503484973774</c:v>
                </c:pt>
                <c:pt idx="8">
                  <c:v>1231.139798177524</c:v>
                </c:pt>
                <c:pt idx="9">
                  <c:v>1267.7602110524606</c:v>
                </c:pt>
                <c:pt idx="10">
                  <c:v>1265.5954590553019</c:v>
                </c:pt>
                <c:pt idx="11">
                  <c:v>1287.0970687962288</c:v>
                </c:pt>
                <c:pt idx="12">
                  <c:v>1283.8319090229099</c:v>
                </c:pt>
                <c:pt idx="13">
                  <c:v>1277.1783191022794</c:v>
                </c:pt>
                <c:pt idx="14">
                  <c:v>1294.7616109992989</c:v>
                </c:pt>
                <c:pt idx="15">
                  <c:v>1380.801575892541</c:v>
                </c:pt>
                <c:pt idx="16">
                  <c:v>1394.6590004509173</c:v>
                </c:pt>
                <c:pt idx="17">
                  <c:v>1462.47830756185</c:v>
                </c:pt>
                <c:pt idx="18">
                  <c:v>1499.9815321191854</c:v>
                </c:pt>
                <c:pt idx="19">
                  <c:v>1592.5402911920046</c:v>
                </c:pt>
                <c:pt idx="20">
                  <c:v>1575.4830008163979</c:v>
                </c:pt>
                <c:pt idx="21">
                  <c:v>1673.4514046400798</c:v>
                </c:pt>
                <c:pt idx="22">
                  <c:v>1778.1348895580124</c:v>
                </c:pt>
                <c:pt idx="23">
                  <c:v>1884.028851845688</c:v>
                </c:pt>
                <c:pt idx="24">
                  <c:v>1969.7458456321356</c:v>
                </c:pt>
                <c:pt idx="25">
                  <c:v>1956.3566592530424</c:v>
                </c:pt>
                <c:pt idx="26">
                  <c:v>2032.0709342940288</c:v>
                </c:pt>
                <c:pt idx="27">
                  <c:v>2001.7514916936298</c:v>
                </c:pt>
                <c:pt idx="28">
                  <c:v>1969.8809883103725</c:v>
                </c:pt>
                <c:pt idx="29">
                  <c:v>1995.7720058371081</c:v>
                </c:pt>
                <c:pt idx="30">
                  <c:v>1991.3831883040682</c:v>
                </c:pt>
                <c:pt idx="31">
                  <c:v>2026.1558892920116</c:v>
                </c:pt>
                <c:pt idx="32">
                  <c:v>2104.9025646441951</c:v>
                </c:pt>
                <c:pt idx="33">
                  <c:v>2145.5497133008898</c:v>
                </c:pt>
                <c:pt idx="34">
                  <c:v>2233.1995902993885</c:v>
                </c:pt>
                <c:pt idx="35">
                  <c:v>2302.3151734883168</c:v>
                </c:pt>
                <c:pt idx="36">
                  <c:v>2293.654837707757</c:v>
                </c:pt>
                <c:pt idx="37">
                  <c:v>2246.3046914001402</c:v>
                </c:pt>
                <c:pt idx="38">
                  <c:v>2408.2398779928521</c:v>
                </c:pt>
                <c:pt idx="39">
                  <c:v>2380.0184852571856</c:v>
                </c:pt>
                <c:pt idx="40">
                  <c:v>2351.9884071436304</c:v>
                </c:pt>
                <c:pt idx="41">
                  <c:v>2382.0106685272585</c:v>
                </c:pt>
                <c:pt idx="42">
                  <c:v>2363.3246942721053</c:v>
                </c:pt>
                <c:pt idx="43">
                  <c:v>2644.5766383746536</c:v>
                </c:pt>
                <c:pt idx="44">
                  <c:v>2522.3788476152049</c:v>
                </c:pt>
                <c:pt idx="45">
                  <c:v>2555.2013306643935</c:v>
                </c:pt>
                <c:pt idx="46">
                  <c:v>2826.7029046129242</c:v>
                </c:pt>
                <c:pt idx="47">
                  <c:v>2857.1099591526699</c:v>
                </c:pt>
                <c:pt idx="48">
                  <c:v>2823.7006120907599</c:v>
                </c:pt>
                <c:pt idx="49">
                  <c:v>2692.278133824379</c:v>
                </c:pt>
                <c:pt idx="50">
                  <c:v>2680.8546894548163</c:v>
                </c:pt>
                <c:pt idx="51">
                  <c:v>2804.622810941285</c:v>
                </c:pt>
                <c:pt idx="52">
                  <c:v>2910.7026354043219</c:v>
                </c:pt>
                <c:pt idx="53">
                  <c:v>3017.7378312967189</c:v>
                </c:pt>
                <c:pt idx="54">
                  <c:v>3062.737500725163</c:v>
                </c:pt>
                <c:pt idx="55">
                  <c:v>3176.1466009288511</c:v>
                </c:pt>
                <c:pt idx="56">
                  <c:v>3131.9966148886706</c:v>
                </c:pt>
                <c:pt idx="57">
                  <c:v>3182.2246697389696</c:v>
                </c:pt>
                <c:pt idx="58">
                  <c:v>3167.6709374778206</c:v>
                </c:pt>
                <c:pt idx="59">
                  <c:v>3266.5238103301886</c:v>
                </c:pt>
                <c:pt idx="60">
                  <c:v>3177.9404722216591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11-4BFD-95A1-317201E5A22D}"/>
            </c:ext>
          </c:extLst>
        </c:ser>
        <c:ser>
          <c:idx val="2"/>
          <c:order val="2"/>
          <c:tx>
            <c:strRef>
              <c:f>BP2INSAMPLE!$AD$4</c:f>
              <c:strCache>
                <c:ptCount val="1"/>
                <c:pt idx="0">
                  <c:v>Bayesian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BP2INSAMPLE!$AA$5:$AA$65</c:f>
              <c:numCache>
                <c:formatCode>m/d/yyyy</c:formatCode>
                <c:ptCount val="61"/>
                <c:pt idx="0">
                  <c:v>40908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  <c:pt idx="40">
                  <c:v>42095</c:v>
                </c:pt>
                <c:pt idx="41">
                  <c:v>42125</c:v>
                </c:pt>
                <c:pt idx="42">
                  <c:v>42156</c:v>
                </c:pt>
                <c:pt idx="43">
                  <c:v>42186</c:v>
                </c:pt>
                <c:pt idx="44">
                  <c:v>42217</c:v>
                </c:pt>
                <c:pt idx="45">
                  <c:v>42248</c:v>
                </c:pt>
                <c:pt idx="46">
                  <c:v>42278</c:v>
                </c:pt>
                <c:pt idx="47">
                  <c:v>42309</c:v>
                </c:pt>
                <c:pt idx="48">
                  <c:v>42339</c:v>
                </c:pt>
                <c:pt idx="49">
                  <c:v>42370</c:v>
                </c:pt>
                <c:pt idx="50">
                  <c:v>42401</c:v>
                </c:pt>
                <c:pt idx="51">
                  <c:v>42430</c:v>
                </c:pt>
                <c:pt idx="52">
                  <c:v>42461</c:v>
                </c:pt>
                <c:pt idx="53">
                  <c:v>42491</c:v>
                </c:pt>
                <c:pt idx="54">
                  <c:v>42522</c:v>
                </c:pt>
                <c:pt idx="55">
                  <c:v>42552</c:v>
                </c:pt>
                <c:pt idx="56">
                  <c:v>42583</c:v>
                </c:pt>
                <c:pt idx="57">
                  <c:v>42614</c:v>
                </c:pt>
                <c:pt idx="58">
                  <c:v>42644</c:v>
                </c:pt>
                <c:pt idx="59">
                  <c:v>42675</c:v>
                </c:pt>
                <c:pt idx="60">
                  <c:v>42705</c:v>
                </c:pt>
              </c:numCache>
            </c:numRef>
          </c:cat>
          <c:val>
            <c:numRef>
              <c:f>BP2INSAMPLE!$AD$5:$AD$65</c:f>
              <c:numCache>
                <c:formatCode>0.0000</c:formatCode>
                <c:ptCount val="61"/>
                <c:pt idx="0">
                  <c:v>1000</c:v>
                </c:pt>
                <c:pt idx="1">
                  <c:v>1080.0936008008366</c:v>
                </c:pt>
                <c:pt idx="2">
                  <c:v>1172.241948629613</c:v>
                </c:pt>
                <c:pt idx="3">
                  <c:v>1196.2919128334422</c:v>
                </c:pt>
                <c:pt idx="4">
                  <c:v>1196.3437148812259</c:v>
                </c:pt>
                <c:pt idx="5">
                  <c:v>1098.7426709258848</c:v>
                </c:pt>
                <c:pt idx="6">
                  <c:v>1178.3521658336977</c:v>
                </c:pt>
                <c:pt idx="7">
                  <c:v>1188.8986720155133</c:v>
                </c:pt>
                <c:pt idx="8">
                  <c:v>1223.4556481874215</c:v>
                </c:pt>
                <c:pt idx="9">
                  <c:v>1266.6977487513811</c:v>
                </c:pt>
                <c:pt idx="10">
                  <c:v>1288.3008027229432</c:v>
                </c:pt>
                <c:pt idx="11">
                  <c:v>1279.0301964273906</c:v>
                </c:pt>
                <c:pt idx="12">
                  <c:v>1289.3110437402217</c:v>
                </c:pt>
                <c:pt idx="13">
                  <c:v>1302.4716971719713</c:v>
                </c:pt>
                <c:pt idx="14">
                  <c:v>1329.4734772450115</c:v>
                </c:pt>
                <c:pt idx="15">
                  <c:v>1408.4973272306652</c:v>
                </c:pt>
                <c:pt idx="16">
                  <c:v>1442.1819303430684</c:v>
                </c:pt>
                <c:pt idx="17">
                  <c:v>1499.2111566251992</c:v>
                </c:pt>
                <c:pt idx="18">
                  <c:v>1525.3768593815059</c:v>
                </c:pt>
                <c:pt idx="19">
                  <c:v>1605.0865681099272</c:v>
                </c:pt>
                <c:pt idx="20">
                  <c:v>1581.4649636540507</c:v>
                </c:pt>
                <c:pt idx="21">
                  <c:v>1662.8167474583236</c:v>
                </c:pt>
                <c:pt idx="22">
                  <c:v>1747.0367200302651</c:v>
                </c:pt>
                <c:pt idx="23">
                  <c:v>1849.0917569126962</c:v>
                </c:pt>
                <c:pt idx="24">
                  <c:v>1921.1520484144744</c:v>
                </c:pt>
                <c:pt idx="25">
                  <c:v>1946.9547402604264</c:v>
                </c:pt>
                <c:pt idx="26">
                  <c:v>1986.1095291038378</c:v>
                </c:pt>
                <c:pt idx="27">
                  <c:v>1980.1398172562845</c:v>
                </c:pt>
                <c:pt idx="28">
                  <c:v>1984.9093575835263</c:v>
                </c:pt>
                <c:pt idx="29">
                  <c:v>2004.410711361942</c:v>
                </c:pt>
                <c:pt idx="30">
                  <c:v>2016.3091186020865</c:v>
                </c:pt>
                <c:pt idx="31">
                  <c:v>2055.299942578737</c:v>
                </c:pt>
                <c:pt idx="32">
                  <c:v>2124.9331255455641</c:v>
                </c:pt>
                <c:pt idx="33">
                  <c:v>2161.7620085158542</c:v>
                </c:pt>
                <c:pt idx="34">
                  <c:v>2251.0344385087028</c:v>
                </c:pt>
                <c:pt idx="35">
                  <c:v>2300.448407624126</c:v>
                </c:pt>
                <c:pt idx="36">
                  <c:v>2327.8123568934425</c:v>
                </c:pt>
                <c:pt idx="37">
                  <c:v>2179.6482949569508</c:v>
                </c:pt>
                <c:pt idx="38">
                  <c:v>2355.9368388674334</c:v>
                </c:pt>
                <c:pt idx="39">
                  <c:v>2301.9804880263359</c:v>
                </c:pt>
                <c:pt idx="40">
                  <c:v>2308.9303030494898</c:v>
                </c:pt>
                <c:pt idx="41">
                  <c:v>2327.4994567169565</c:v>
                </c:pt>
                <c:pt idx="42">
                  <c:v>2314.4502618252568</c:v>
                </c:pt>
                <c:pt idx="43">
                  <c:v>2489.7846108626459</c:v>
                </c:pt>
                <c:pt idx="44">
                  <c:v>2332.2196918082896</c:v>
                </c:pt>
                <c:pt idx="45">
                  <c:v>2350.7655568411442</c:v>
                </c:pt>
                <c:pt idx="46">
                  <c:v>2573.4262848298531</c:v>
                </c:pt>
                <c:pt idx="47">
                  <c:v>2573.8866396193011</c:v>
                </c:pt>
                <c:pt idx="48">
                  <c:v>2502.8887000040181</c:v>
                </c:pt>
                <c:pt idx="49">
                  <c:v>2423.3677998698076</c:v>
                </c:pt>
                <c:pt idx="50">
                  <c:v>2425.1199310355496</c:v>
                </c:pt>
                <c:pt idx="51">
                  <c:v>2539.259805760732</c:v>
                </c:pt>
                <c:pt idx="52">
                  <c:v>2560.4849124563088</c:v>
                </c:pt>
                <c:pt idx="53">
                  <c:v>2638.2012157977979</c:v>
                </c:pt>
                <c:pt idx="54">
                  <c:v>2674.6515861656353</c:v>
                </c:pt>
                <c:pt idx="55">
                  <c:v>2786.7306430791905</c:v>
                </c:pt>
                <c:pt idx="56">
                  <c:v>2752.3614663200947</c:v>
                </c:pt>
                <c:pt idx="57">
                  <c:v>2759.4521411601986</c:v>
                </c:pt>
                <c:pt idx="58">
                  <c:v>2758.0700671786217</c:v>
                </c:pt>
                <c:pt idx="59">
                  <c:v>2948.9806186611158</c:v>
                </c:pt>
                <c:pt idx="60">
                  <c:v>2894.773500334471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11-4BFD-95A1-317201E5A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964512"/>
        <c:axId val="2027962112"/>
      </c:lineChart>
      <c:dateAx>
        <c:axId val="2027964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962112"/>
        <c:crosses val="autoZero"/>
        <c:auto val="1"/>
        <c:lblOffset val="100"/>
        <c:baseTimeUnit val="days"/>
      </c:dateAx>
      <c:valAx>
        <c:axId val="20279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9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Portfolio</a:t>
            </a:r>
            <a:r>
              <a:rPr lang="en-GB" baseline="0"/>
              <a:t> Valuation Evolution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223983948241688E-2"/>
          <c:y val="4.1429846816767708E-2"/>
          <c:w val="0.9087759807710496"/>
          <c:h val="0.74137631402825688"/>
        </c:manualLayout>
      </c:layout>
      <c:lineChart>
        <c:grouping val="standard"/>
        <c:varyColors val="0"/>
        <c:ser>
          <c:idx val="0"/>
          <c:order val="0"/>
          <c:tx>
            <c:strRef>
              <c:f>results!$E$5</c:f>
              <c:strCache>
                <c:ptCount val="1"/>
                <c:pt idx="0">
                  <c:v>Markowitz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results!$D$6:$D$66</c:f>
              <c:numCache>
                <c:formatCode>m/d/yyyy</c:formatCode>
                <c:ptCount val="61"/>
                <c:pt idx="0">
                  <c:v>42004</c:v>
                </c:pt>
                <c:pt idx="1">
                  <c:v>42005</c:v>
                </c:pt>
                <c:pt idx="2">
                  <c:v>42036</c:v>
                </c:pt>
                <c:pt idx="3">
                  <c:v>42064</c:v>
                </c:pt>
                <c:pt idx="4">
                  <c:v>42095</c:v>
                </c:pt>
                <c:pt idx="5">
                  <c:v>42125</c:v>
                </c:pt>
                <c:pt idx="6">
                  <c:v>42156</c:v>
                </c:pt>
                <c:pt idx="7">
                  <c:v>42186</c:v>
                </c:pt>
                <c:pt idx="8">
                  <c:v>42217</c:v>
                </c:pt>
                <c:pt idx="9">
                  <c:v>42248</c:v>
                </c:pt>
                <c:pt idx="10">
                  <c:v>42278</c:v>
                </c:pt>
                <c:pt idx="11">
                  <c:v>42309</c:v>
                </c:pt>
                <c:pt idx="12">
                  <c:v>42339</c:v>
                </c:pt>
                <c:pt idx="13">
                  <c:v>42370</c:v>
                </c:pt>
                <c:pt idx="14">
                  <c:v>42401</c:v>
                </c:pt>
                <c:pt idx="15">
                  <c:v>42430</c:v>
                </c:pt>
                <c:pt idx="16">
                  <c:v>42461</c:v>
                </c:pt>
                <c:pt idx="17">
                  <c:v>42491</c:v>
                </c:pt>
                <c:pt idx="18">
                  <c:v>42522</c:v>
                </c:pt>
                <c:pt idx="19">
                  <c:v>42552</c:v>
                </c:pt>
                <c:pt idx="20">
                  <c:v>42583</c:v>
                </c:pt>
                <c:pt idx="21">
                  <c:v>42614</c:v>
                </c:pt>
                <c:pt idx="22">
                  <c:v>42644</c:v>
                </c:pt>
                <c:pt idx="23">
                  <c:v>42675</c:v>
                </c:pt>
                <c:pt idx="24">
                  <c:v>42705</c:v>
                </c:pt>
                <c:pt idx="25">
                  <c:v>42736</c:v>
                </c:pt>
                <c:pt idx="26">
                  <c:v>42767</c:v>
                </c:pt>
                <c:pt idx="27">
                  <c:v>42795</c:v>
                </c:pt>
                <c:pt idx="28">
                  <c:v>42826</c:v>
                </c:pt>
                <c:pt idx="29">
                  <c:v>42856</c:v>
                </c:pt>
                <c:pt idx="30">
                  <c:v>42887</c:v>
                </c:pt>
                <c:pt idx="31">
                  <c:v>42917</c:v>
                </c:pt>
                <c:pt idx="32">
                  <c:v>42948</c:v>
                </c:pt>
                <c:pt idx="33">
                  <c:v>42979</c:v>
                </c:pt>
                <c:pt idx="34">
                  <c:v>43009</c:v>
                </c:pt>
                <c:pt idx="35">
                  <c:v>43040</c:v>
                </c:pt>
                <c:pt idx="36">
                  <c:v>43070</c:v>
                </c:pt>
                <c:pt idx="37">
                  <c:v>43101</c:v>
                </c:pt>
                <c:pt idx="38">
                  <c:v>43132</c:v>
                </c:pt>
                <c:pt idx="39">
                  <c:v>43160</c:v>
                </c:pt>
                <c:pt idx="40">
                  <c:v>43191</c:v>
                </c:pt>
                <c:pt idx="41">
                  <c:v>43221</c:v>
                </c:pt>
                <c:pt idx="42">
                  <c:v>43252</c:v>
                </c:pt>
                <c:pt idx="43">
                  <c:v>43282</c:v>
                </c:pt>
                <c:pt idx="44">
                  <c:v>43313</c:v>
                </c:pt>
                <c:pt idx="45">
                  <c:v>43344</c:v>
                </c:pt>
                <c:pt idx="46">
                  <c:v>43374</c:v>
                </c:pt>
                <c:pt idx="47">
                  <c:v>43405</c:v>
                </c:pt>
                <c:pt idx="48">
                  <c:v>43435</c:v>
                </c:pt>
                <c:pt idx="49">
                  <c:v>43466</c:v>
                </c:pt>
                <c:pt idx="50">
                  <c:v>43497</c:v>
                </c:pt>
                <c:pt idx="51">
                  <c:v>43525</c:v>
                </c:pt>
                <c:pt idx="52">
                  <c:v>43556</c:v>
                </c:pt>
                <c:pt idx="53">
                  <c:v>43586</c:v>
                </c:pt>
                <c:pt idx="54">
                  <c:v>43617</c:v>
                </c:pt>
                <c:pt idx="55">
                  <c:v>43647</c:v>
                </c:pt>
                <c:pt idx="56">
                  <c:v>43678</c:v>
                </c:pt>
                <c:pt idx="57">
                  <c:v>43709</c:v>
                </c:pt>
                <c:pt idx="58">
                  <c:v>43739</c:v>
                </c:pt>
                <c:pt idx="59">
                  <c:v>43770</c:v>
                </c:pt>
                <c:pt idx="60">
                  <c:v>43800</c:v>
                </c:pt>
              </c:numCache>
            </c:numRef>
          </c:cat>
          <c:val>
            <c:numRef>
              <c:f>results!$E$6:$E$66</c:f>
              <c:numCache>
                <c:formatCode>General</c:formatCode>
                <c:ptCount val="61"/>
                <c:pt idx="0">
                  <c:v>1000</c:v>
                </c:pt>
                <c:pt idx="1">
                  <c:v>988.04437688571511</c:v>
                </c:pt>
                <c:pt idx="2">
                  <c:v>1064.9393755707533</c:v>
                </c:pt>
                <c:pt idx="3">
                  <c:v>1045.3897572672979</c:v>
                </c:pt>
                <c:pt idx="4">
                  <c:v>1029.2333845699352</c:v>
                </c:pt>
                <c:pt idx="5">
                  <c:v>1046.9421522256712</c:v>
                </c:pt>
                <c:pt idx="6">
                  <c:v>1034.2061487140152</c:v>
                </c:pt>
                <c:pt idx="7">
                  <c:v>1101.8939513511873</c:v>
                </c:pt>
                <c:pt idx="8">
                  <c:v>1042.0121964235459</c:v>
                </c:pt>
                <c:pt idx="9">
                  <c:v>1052.3250810454851</c:v>
                </c:pt>
                <c:pt idx="10">
                  <c:v>1159.2463498936775</c:v>
                </c:pt>
                <c:pt idx="11">
                  <c:v>1163.1113109419784</c:v>
                </c:pt>
                <c:pt idx="12">
                  <c:v>1136.1914184807019</c:v>
                </c:pt>
                <c:pt idx="13">
                  <c:v>1081.9507527750802</c:v>
                </c:pt>
                <c:pt idx="14">
                  <c:v>1071.0387924594393</c:v>
                </c:pt>
                <c:pt idx="15">
                  <c:v>1122.7505388604745</c:v>
                </c:pt>
                <c:pt idx="16">
                  <c:v>1158.0224539389546</c:v>
                </c:pt>
                <c:pt idx="17">
                  <c:v>1192.6176956148722</c:v>
                </c:pt>
                <c:pt idx="18">
                  <c:v>1183.9556845849302</c:v>
                </c:pt>
                <c:pt idx="19">
                  <c:v>1230.865378202461</c:v>
                </c:pt>
                <c:pt idx="20">
                  <c:v>1231.5124704313862</c:v>
                </c:pt>
                <c:pt idx="21">
                  <c:v>1253.1461666029911</c:v>
                </c:pt>
                <c:pt idx="22">
                  <c:v>1256.2693274196979</c:v>
                </c:pt>
                <c:pt idx="23">
                  <c:v>1253.3604600444003</c:v>
                </c:pt>
                <c:pt idx="24">
                  <c:v>1227.6886076913804</c:v>
                </c:pt>
                <c:pt idx="25">
                  <c:v>1276.8037223671786</c:v>
                </c:pt>
                <c:pt idx="26">
                  <c:v>1330.3534175236291</c:v>
                </c:pt>
                <c:pt idx="27">
                  <c:v>1347.803725510905</c:v>
                </c:pt>
                <c:pt idx="28">
                  <c:v>1377.652309598679</c:v>
                </c:pt>
                <c:pt idx="29">
                  <c:v>1445.103810382888</c:v>
                </c:pt>
                <c:pt idx="30">
                  <c:v>1413.3112101257916</c:v>
                </c:pt>
                <c:pt idx="31">
                  <c:v>1480.6762815748966</c:v>
                </c:pt>
                <c:pt idx="32">
                  <c:v>1525.8104770849848</c:v>
                </c:pt>
                <c:pt idx="33">
                  <c:v>1528.2999178925877</c:v>
                </c:pt>
                <c:pt idx="34">
                  <c:v>1568.4180957503186</c:v>
                </c:pt>
                <c:pt idx="35">
                  <c:v>1626.0654621185527</c:v>
                </c:pt>
                <c:pt idx="36">
                  <c:v>1646.0170511048916</c:v>
                </c:pt>
                <c:pt idx="37">
                  <c:v>1818.7073031802636</c:v>
                </c:pt>
                <c:pt idx="38">
                  <c:v>1801.1911181823398</c:v>
                </c:pt>
                <c:pt idx="39">
                  <c:v>1737.514248606205</c:v>
                </c:pt>
                <c:pt idx="40">
                  <c:v>1722.8303303574885</c:v>
                </c:pt>
                <c:pt idx="41">
                  <c:v>1724.4354870786785</c:v>
                </c:pt>
                <c:pt idx="42">
                  <c:v>1672.3259754228602</c:v>
                </c:pt>
                <c:pt idx="43">
                  <c:v>1801.6823410821994</c:v>
                </c:pt>
                <c:pt idx="44">
                  <c:v>1843.6564024881889</c:v>
                </c:pt>
                <c:pt idx="45">
                  <c:v>1926.3050462739798</c:v>
                </c:pt>
                <c:pt idx="46">
                  <c:v>1703.3656960246142</c:v>
                </c:pt>
                <c:pt idx="47">
                  <c:v>1758.2161495477678</c:v>
                </c:pt>
                <c:pt idx="48">
                  <c:v>1571.8947118112885</c:v>
                </c:pt>
                <c:pt idx="49">
                  <c:v>1639.4668339209188</c:v>
                </c:pt>
                <c:pt idx="50">
                  <c:v>1719.6603701415552</c:v>
                </c:pt>
                <c:pt idx="51">
                  <c:v>1790.0055248989238</c:v>
                </c:pt>
                <c:pt idx="52">
                  <c:v>1914.2040168223125</c:v>
                </c:pt>
                <c:pt idx="53">
                  <c:v>1866.4839756341094</c:v>
                </c:pt>
                <c:pt idx="54">
                  <c:v>1995.6917542593196</c:v>
                </c:pt>
                <c:pt idx="55">
                  <c:v>2025.0088641993766</c:v>
                </c:pt>
                <c:pt idx="56">
                  <c:v>2063.2163074045775</c:v>
                </c:pt>
                <c:pt idx="57">
                  <c:v>2039.2046578650288</c:v>
                </c:pt>
                <c:pt idx="58">
                  <c:v>2021.6894405118524</c:v>
                </c:pt>
                <c:pt idx="59">
                  <c:v>2073.3067212165388</c:v>
                </c:pt>
                <c:pt idx="60">
                  <c:v>2123.0504027187553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0-4CBA-B49C-D16E9B655CBF}"/>
            </c:ext>
          </c:extLst>
        </c:ser>
        <c:ser>
          <c:idx val="1"/>
          <c:order val="1"/>
          <c:tx>
            <c:strRef>
              <c:f>results!$F$5</c:f>
              <c:strCache>
                <c:ptCount val="1"/>
                <c:pt idx="0">
                  <c:v>Bayesian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results!$D$6:$D$66</c:f>
              <c:numCache>
                <c:formatCode>m/d/yyyy</c:formatCode>
                <c:ptCount val="61"/>
                <c:pt idx="0">
                  <c:v>42004</c:v>
                </c:pt>
                <c:pt idx="1">
                  <c:v>42005</c:v>
                </c:pt>
                <c:pt idx="2">
                  <c:v>42036</c:v>
                </c:pt>
                <c:pt idx="3">
                  <c:v>42064</c:v>
                </c:pt>
                <c:pt idx="4">
                  <c:v>42095</c:v>
                </c:pt>
                <c:pt idx="5">
                  <c:v>42125</c:v>
                </c:pt>
                <c:pt idx="6">
                  <c:v>42156</c:v>
                </c:pt>
                <c:pt idx="7">
                  <c:v>42186</c:v>
                </c:pt>
                <c:pt idx="8">
                  <c:v>42217</c:v>
                </c:pt>
                <c:pt idx="9">
                  <c:v>42248</c:v>
                </c:pt>
                <c:pt idx="10">
                  <c:v>42278</c:v>
                </c:pt>
                <c:pt idx="11">
                  <c:v>42309</c:v>
                </c:pt>
                <c:pt idx="12">
                  <c:v>42339</c:v>
                </c:pt>
                <c:pt idx="13">
                  <c:v>42370</c:v>
                </c:pt>
                <c:pt idx="14">
                  <c:v>42401</c:v>
                </c:pt>
                <c:pt idx="15">
                  <c:v>42430</c:v>
                </c:pt>
                <c:pt idx="16">
                  <c:v>42461</c:v>
                </c:pt>
                <c:pt idx="17">
                  <c:v>42491</c:v>
                </c:pt>
                <c:pt idx="18">
                  <c:v>42522</c:v>
                </c:pt>
                <c:pt idx="19">
                  <c:v>42552</c:v>
                </c:pt>
                <c:pt idx="20">
                  <c:v>42583</c:v>
                </c:pt>
                <c:pt idx="21">
                  <c:v>42614</c:v>
                </c:pt>
                <c:pt idx="22">
                  <c:v>42644</c:v>
                </c:pt>
                <c:pt idx="23">
                  <c:v>42675</c:v>
                </c:pt>
                <c:pt idx="24">
                  <c:v>42705</c:v>
                </c:pt>
                <c:pt idx="25">
                  <c:v>42736</c:v>
                </c:pt>
                <c:pt idx="26">
                  <c:v>42767</c:v>
                </c:pt>
                <c:pt idx="27">
                  <c:v>42795</c:v>
                </c:pt>
                <c:pt idx="28">
                  <c:v>42826</c:v>
                </c:pt>
                <c:pt idx="29">
                  <c:v>42856</c:v>
                </c:pt>
                <c:pt idx="30">
                  <c:v>42887</c:v>
                </c:pt>
                <c:pt idx="31">
                  <c:v>42917</c:v>
                </c:pt>
                <c:pt idx="32">
                  <c:v>42948</c:v>
                </c:pt>
                <c:pt idx="33">
                  <c:v>42979</c:v>
                </c:pt>
                <c:pt idx="34">
                  <c:v>43009</c:v>
                </c:pt>
                <c:pt idx="35">
                  <c:v>43040</c:v>
                </c:pt>
                <c:pt idx="36">
                  <c:v>43070</c:v>
                </c:pt>
                <c:pt idx="37">
                  <c:v>43101</c:v>
                </c:pt>
                <c:pt idx="38">
                  <c:v>43132</c:v>
                </c:pt>
                <c:pt idx="39">
                  <c:v>43160</c:v>
                </c:pt>
                <c:pt idx="40">
                  <c:v>43191</c:v>
                </c:pt>
                <c:pt idx="41">
                  <c:v>43221</c:v>
                </c:pt>
                <c:pt idx="42">
                  <c:v>43252</c:v>
                </c:pt>
                <c:pt idx="43">
                  <c:v>43282</c:v>
                </c:pt>
                <c:pt idx="44">
                  <c:v>43313</c:v>
                </c:pt>
                <c:pt idx="45">
                  <c:v>43344</c:v>
                </c:pt>
                <c:pt idx="46">
                  <c:v>43374</c:v>
                </c:pt>
                <c:pt idx="47">
                  <c:v>43405</c:v>
                </c:pt>
                <c:pt idx="48">
                  <c:v>43435</c:v>
                </c:pt>
                <c:pt idx="49">
                  <c:v>43466</c:v>
                </c:pt>
                <c:pt idx="50">
                  <c:v>43497</c:v>
                </c:pt>
                <c:pt idx="51">
                  <c:v>43525</c:v>
                </c:pt>
                <c:pt idx="52">
                  <c:v>43556</c:v>
                </c:pt>
                <c:pt idx="53">
                  <c:v>43586</c:v>
                </c:pt>
                <c:pt idx="54">
                  <c:v>43617</c:v>
                </c:pt>
                <c:pt idx="55">
                  <c:v>43647</c:v>
                </c:pt>
                <c:pt idx="56">
                  <c:v>43678</c:v>
                </c:pt>
                <c:pt idx="57">
                  <c:v>43709</c:v>
                </c:pt>
                <c:pt idx="58">
                  <c:v>43739</c:v>
                </c:pt>
                <c:pt idx="59">
                  <c:v>43770</c:v>
                </c:pt>
                <c:pt idx="60">
                  <c:v>43800</c:v>
                </c:pt>
              </c:numCache>
            </c:numRef>
          </c:cat>
          <c:val>
            <c:numRef>
              <c:f>results!$F$6:$F$66</c:f>
              <c:numCache>
                <c:formatCode>General</c:formatCode>
                <c:ptCount val="61"/>
                <c:pt idx="0">
                  <c:v>1000</c:v>
                </c:pt>
                <c:pt idx="1">
                  <c:v>988.04437688571511</c:v>
                </c:pt>
                <c:pt idx="2">
                  <c:v>1064.9393755707533</c:v>
                </c:pt>
                <c:pt idx="3">
                  <c:v>1045.3897572672979</c:v>
                </c:pt>
                <c:pt idx="4">
                  <c:v>1029.2333845699352</c:v>
                </c:pt>
                <c:pt idx="5">
                  <c:v>1046.9421522256712</c:v>
                </c:pt>
                <c:pt idx="6">
                  <c:v>1034.2061487140152</c:v>
                </c:pt>
                <c:pt idx="7">
                  <c:v>1101.8939513511873</c:v>
                </c:pt>
                <c:pt idx="8">
                  <c:v>1042.0121964235459</c:v>
                </c:pt>
                <c:pt idx="9">
                  <c:v>1052.3250810454851</c:v>
                </c:pt>
                <c:pt idx="10">
                  <c:v>1159.2463498936775</c:v>
                </c:pt>
                <c:pt idx="11">
                  <c:v>1163.1113109419784</c:v>
                </c:pt>
                <c:pt idx="12">
                  <c:v>1136.1914184807019</c:v>
                </c:pt>
                <c:pt idx="13">
                  <c:v>986.76471336868531</c:v>
                </c:pt>
                <c:pt idx="14">
                  <c:v>928.80275927627213</c:v>
                </c:pt>
                <c:pt idx="15">
                  <c:v>997.92672011736295</c:v>
                </c:pt>
                <c:pt idx="16">
                  <c:v>1108.790693851535</c:v>
                </c:pt>
                <c:pt idx="17">
                  <c:v>1215.0318009808379</c:v>
                </c:pt>
                <c:pt idx="18">
                  <c:v>1202.9787473770184</c:v>
                </c:pt>
                <c:pt idx="19">
                  <c:v>1275.5824406826293</c:v>
                </c:pt>
                <c:pt idx="20">
                  <c:v>1292.9811702464358</c:v>
                </c:pt>
                <c:pt idx="21">
                  <c:v>1407.5434103680207</c:v>
                </c:pt>
                <c:pt idx="22">
                  <c:v>1327.7112873051944</c:v>
                </c:pt>
                <c:pt idx="23">
                  <c:v>1261.7308192728008</c:v>
                </c:pt>
                <c:pt idx="24">
                  <c:v>1260.554098149533</c:v>
                </c:pt>
                <c:pt idx="25">
                  <c:v>1313.5961068419972</c:v>
                </c:pt>
                <c:pt idx="26">
                  <c:v>1351.9879375054493</c:v>
                </c:pt>
                <c:pt idx="27">
                  <c:v>1358.2317221693845</c:v>
                </c:pt>
                <c:pt idx="28">
                  <c:v>1392.6170093094204</c:v>
                </c:pt>
                <c:pt idx="29">
                  <c:v>1448.2605717701538</c:v>
                </c:pt>
                <c:pt idx="30">
                  <c:v>1413.5560569703732</c:v>
                </c:pt>
                <c:pt idx="31">
                  <c:v>1484.4537870511954</c:v>
                </c:pt>
                <c:pt idx="32">
                  <c:v>1521.9514503434234</c:v>
                </c:pt>
                <c:pt idx="33">
                  <c:v>1516.7588456835715</c:v>
                </c:pt>
                <c:pt idx="34">
                  <c:v>1531.7036076148243</c:v>
                </c:pt>
                <c:pt idx="35">
                  <c:v>1578.7828612585674</c:v>
                </c:pt>
                <c:pt idx="36">
                  <c:v>1617.1296243336442</c:v>
                </c:pt>
                <c:pt idx="37">
                  <c:v>1582.7271316658732</c:v>
                </c:pt>
                <c:pt idx="38">
                  <c:v>1493.9223931094266</c:v>
                </c:pt>
                <c:pt idx="39">
                  <c:v>1406.9322709641119</c:v>
                </c:pt>
                <c:pt idx="40">
                  <c:v>1405.4423155700567</c:v>
                </c:pt>
                <c:pt idx="41">
                  <c:v>1422.8711460202994</c:v>
                </c:pt>
                <c:pt idx="42">
                  <c:v>1427.4432290875673</c:v>
                </c:pt>
                <c:pt idx="43">
                  <c:v>1523.8109353000175</c:v>
                </c:pt>
                <c:pt idx="44">
                  <c:v>1569.2671815542074</c:v>
                </c:pt>
                <c:pt idx="45">
                  <c:v>1570.2614333262441</c:v>
                </c:pt>
                <c:pt idx="46">
                  <c:v>1502.2452965668713</c:v>
                </c:pt>
                <c:pt idx="47">
                  <c:v>1535.0654273174378</c:v>
                </c:pt>
                <c:pt idx="48">
                  <c:v>1350.4809191681618</c:v>
                </c:pt>
                <c:pt idx="49">
                  <c:v>1387.2509129522925</c:v>
                </c:pt>
                <c:pt idx="50">
                  <c:v>1485.5730407986171</c:v>
                </c:pt>
                <c:pt idx="51">
                  <c:v>1562.7361766382608</c:v>
                </c:pt>
                <c:pt idx="52">
                  <c:v>1726.2685760823194</c:v>
                </c:pt>
                <c:pt idx="53">
                  <c:v>1638.5034526915988</c:v>
                </c:pt>
                <c:pt idx="54">
                  <c:v>1772.3413063041676</c:v>
                </c:pt>
                <c:pt idx="55">
                  <c:v>1802.7307165884692</c:v>
                </c:pt>
                <c:pt idx="56">
                  <c:v>1825.3537284646081</c:v>
                </c:pt>
                <c:pt idx="57">
                  <c:v>1839.1508446449316</c:v>
                </c:pt>
                <c:pt idx="58">
                  <c:v>1888.3677718959764</c:v>
                </c:pt>
                <c:pt idx="59">
                  <c:v>1989.4897480155164</c:v>
                </c:pt>
                <c:pt idx="60">
                  <c:v>2070.8948834968292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0-4CBA-B49C-D16E9B655CBF}"/>
            </c:ext>
          </c:extLst>
        </c:ser>
        <c:ser>
          <c:idx val="2"/>
          <c:order val="2"/>
          <c:tx>
            <c:strRef>
              <c:f>results!$G$5</c:f>
              <c:strCache>
                <c:ptCount val="1"/>
                <c:pt idx="0">
                  <c:v>PCA 95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results!$D$6:$D$66</c:f>
              <c:numCache>
                <c:formatCode>m/d/yyyy</c:formatCode>
                <c:ptCount val="61"/>
                <c:pt idx="0">
                  <c:v>42004</c:v>
                </c:pt>
                <c:pt idx="1">
                  <c:v>42005</c:v>
                </c:pt>
                <c:pt idx="2">
                  <c:v>42036</c:v>
                </c:pt>
                <c:pt idx="3">
                  <c:v>42064</c:v>
                </c:pt>
                <c:pt idx="4">
                  <c:v>42095</c:v>
                </c:pt>
                <c:pt idx="5">
                  <c:v>42125</c:v>
                </c:pt>
                <c:pt idx="6">
                  <c:v>42156</c:v>
                </c:pt>
                <c:pt idx="7">
                  <c:v>42186</c:v>
                </c:pt>
                <c:pt idx="8">
                  <c:v>42217</c:v>
                </c:pt>
                <c:pt idx="9">
                  <c:v>42248</c:v>
                </c:pt>
                <c:pt idx="10">
                  <c:v>42278</c:v>
                </c:pt>
                <c:pt idx="11">
                  <c:v>42309</c:v>
                </c:pt>
                <c:pt idx="12">
                  <c:v>42339</c:v>
                </c:pt>
                <c:pt idx="13">
                  <c:v>42370</c:v>
                </c:pt>
                <c:pt idx="14">
                  <c:v>42401</c:v>
                </c:pt>
                <c:pt idx="15">
                  <c:v>42430</c:v>
                </c:pt>
                <c:pt idx="16">
                  <c:v>42461</c:v>
                </c:pt>
                <c:pt idx="17">
                  <c:v>42491</c:v>
                </c:pt>
                <c:pt idx="18">
                  <c:v>42522</c:v>
                </c:pt>
                <c:pt idx="19">
                  <c:v>42552</c:v>
                </c:pt>
                <c:pt idx="20">
                  <c:v>42583</c:v>
                </c:pt>
                <c:pt idx="21">
                  <c:v>42614</c:v>
                </c:pt>
                <c:pt idx="22">
                  <c:v>42644</c:v>
                </c:pt>
                <c:pt idx="23">
                  <c:v>42675</c:v>
                </c:pt>
                <c:pt idx="24">
                  <c:v>42705</c:v>
                </c:pt>
                <c:pt idx="25">
                  <c:v>42736</c:v>
                </c:pt>
                <c:pt idx="26">
                  <c:v>42767</c:v>
                </c:pt>
                <c:pt idx="27">
                  <c:v>42795</c:v>
                </c:pt>
                <c:pt idx="28">
                  <c:v>42826</c:v>
                </c:pt>
                <c:pt idx="29">
                  <c:v>42856</c:v>
                </c:pt>
                <c:pt idx="30">
                  <c:v>42887</c:v>
                </c:pt>
                <c:pt idx="31">
                  <c:v>42917</c:v>
                </c:pt>
                <c:pt idx="32">
                  <c:v>42948</c:v>
                </c:pt>
                <c:pt idx="33">
                  <c:v>42979</c:v>
                </c:pt>
                <c:pt idx="34">
                  <c:v>43009</c:v>
                </c:pt>
                <c:pt idx="35">
                  <c:v>43040</c:v>
                </c:pt>
                <c:pt idx="36">
                  <c:v>43070</c:v>
                </c:pt>
                <c:pt idx="37">
                  <c:v>43101</c:v>
                </c:pt>
                <c:pt idx="38">
                  <c:v>43132</c:v>
                </c:pt>
                <c:pt idx="39">
                  <c:v>43160</c:v>
                </c:pt>
                <c:pt idx="40">
                  <c:v>43191</c:v>
                </c:pt>
                <c:pt idx="41">
                  <c:v>43221</c:v>
                </c:pt>
                <c:pt idx="42">
                  <c:v>43252</c:v>
                </c:pt>
                <c:pt idx="43">
                  <c:v>43282</c:v>
                </c:pt>
                <c:pt idx="44">
                  <c:v>43313</c:v>
                </c:pt>
                <c:pt idx="45">
                  <c:v>43344</c:v>
                </c:pt>
                <c:pt idx="46">
                  <c:v>43374</c:v>
                </c:pt>
                <c:pt idx="47">
                  <c:v>43405</c:v>
                </c:pt>
                <c:pt idx="48">
                  <c:v>43435</c:v>
                </c:pt>
                <c:pt idx="49">
                  <c:v>43466</c:v>
                </c:pt>
                <c:pt idx="50">
                  <c:v>43497</c:v>
                </c:pt>
                <c:pt idx="51">
                  <c:v>43525</c:v>
                </c:pt>
                <c:pt idx="52">
                  <c:v>43556</c:v>
                </c:pt>
                <c:pt idx="53">
                  <c:v>43586</c:v>
                </c:pt>
                <c:pt idx="54">
                  <c:v>43617</c:v>
                </c:pt>
                <c:pt idx="55">
                  <c:v>43647</c:v>
                </c:pt>
                <c:pt idx="56">
                  <c:v>43678</c:v>
                </c:pt>
                <c:pt idx="57">
                  <c:v>43709</c:v>
                </c:pt>
                <c:pt idx="58">
                  <c:v>43739</c:v>
                </c:pt>
                <c:pt idx="59">
                  <c:v>43770</c:v>
                </c:pt>
                <c:pt idx="60">
                  <c:v>43800</c:v>
                </c:pt>
              </c:numCache>
            </c:numRef>
          </c:cat>
          <c:val>
            <c:numRef>
              <c:f>results!$G$6:$G$66</c:f>
              <c:numCache>
                <c:formatCode>General</c:formatCode>
                <c:ptCount val="61"/>
                <c:pt idx="0">
                  <c:v>1000</c:v>
                </c:pt>
                <c:pt idx="1">
                  <c:v>987.2846958273999</c:v>
                </c:pt>
                <c:pt idx="2">
                  <c:v>1064.4146115000844</c:v>
                </c:pt>
                <c:pt idx="3">
                  <c:v>1045.7709366512652</c:v>
                </c:pt>
                <c:pt idx="4">
                  <c:v>1028.5551405524168</c:v>
                </c:pt>
                <c:pt idx="5">
                  <c:v>1044.9373075902672</c:v>
                </c:pt>
                <c:pt idx="6">
                  <c:v>1033.504657922151</c:v>
                </c:pt>
                <c:pt idx="7">
                  <c:v>1101.8086051782634</c:v>
                </c:pt>
                <c:pt idx="8">
                  <c:v>1042.0944069530269</c:v>
                </c:pt>
                <c:pt idx="9">
                  <c:v>1054.2790625872485</c:v>
                </c:pt>
                <c:pt idx="10">
                  <c:v>1161.3756017001456</c:v>
                </c:pt>
                <c:pt idx="11">
                  <c:v>1164.8342607583054</c:v>
                </c:pt>
                <c:pt idx="12">
                  <c:v>1139.0497924964266</c:v>
                </c:pt>
                <c:pt idx="13">
                  <c:v>1085.01601206685</c:v>
                </c:pt>
                <c:pt idx="14">
                  <c:v>1074.1701846773126</c:v>
                </c:pt>
                <c:pt idx="15">
                  <c:v>1126.0927687148392</c:v>
                </c:pt>
                <c:pt idx="16">
                  <c:v>1161.0738145991293</c:v>
                </c:pt>
                <c:pt idx="17">
                  <c:v>1195.6401939736393</c:v>
                </c:pt>
                <c:pt idx="18">
                  <c:v>1186.7961739877012</c:v>
                </c:pt>
                <c:pt idx="19">
                  <c:v>1233.8408668442612</c:v>
                </c:pt>
                <c:pt idx="20">
                  <c:v>1234.5659093554129</c:v>
                </c:pt>
                <c:pt idx="21">
                  <c:v>1256.1736552940197</c:v>
                </c:pt>
                <c:pt idx="22">
                  <c:v>1259.4350029108743</c:v>
                </c:pt>
                <c:pt idx="23">
                  <c:v>1256.4317666582851</c:v>
                </c:pt>
                <c:pt idx="24">
                  <c:v>1230.7931864141592</c:v>
                </c:pt>
                <c:pt idx="25">
                  <c:v>1280.5070124633642</c:v>
                </c:pt>
                <c:pt idx="26">
                  <c:v>1333.332791700165</c:v>
                </c:pt>
                <c:pt idx="27">
                  <c:v>1351.0332655066686</c:v>
                </c:pt>
                <c:pt idx="28">
                  <c:v>1381.253271376881</c:v>
                </c:pt>
                <c:pt idx="29">
                  <c:v>1449.0624881308026</c:v>
                </c:pt>
                <c:pt idx="30">
                  <c:v>1416.7093716660499</c:v>
                </c:pt>
                <c:pt idx="31">
                  <c:v>1483.9497151330154</c:v>
                </c:pt>
                <c:pt idx="32">
                  <c:v>1528.7174341220818</c:v>
                </c:pt>
                <c:pt idx="33">
                  <c:v>1530.4494475531162</c:v>
                </c:pt>
                <c:pt idx="34">
                  <c:v>1570.7376077439874</c:v>
                </c:pt>
                <c:pt idx="35">
                  <c:v>1628.6335090414896</c:v>
                </c:pt>
                <c:pt idx="36">
                  <c:v>1648.977670311858</c:v>
                </c:pt>
                <c:pt idx="37">
                  <c:v>1817.7157108189958</c:v>
                </c:pt>
                <c:pt idx="38">
                  <c:v>1798.2014174251431</c:v>
                </c:pt>
                <c:pt idx="39">
                  <c:v>1735.1680162558876</c:v>
                </c:pt>
                <c:pt idx="40">
                  <c:v>1720.01348932154</c:v>
                </c:pt>
                <c:pt idx="41">
                  <c:v>1719.4246613984246</c:v>
                </c:pt>
                <c:pt idx="42">
                  <c:v>1666.0593600064278</c:v>
                </c:pt>
                <c:pt idx="43">
                  <c:v>1793.8123077222092</c:v>
                </c:pt>
                <c:pt idx="44">
                  <c:v>1832.773403811002</c:v>
                </c:pt>
                <c:pt idx="45">
                  <c:v>1913.9962426058414</c:v>
                </c:pt>
                <c:pt idx="46">
                  <c:v>1698.9185280379575</c:v>
                </c:pt>
                <c:pt idx="47">
                  <c:v>1752.796191307624</c:v>
                </c:pt>
                <c:pt idx="48">
                  <c:v>1568.1615025447795</c:v>
                </c:pt>
                <c:pt idx="49">
                  <c:v>1634.9374095030091</c:v>
                </c:pt>
                <c:pt idx="50">
                  <c:v>1715.6125026443647</c:v>
                </c:pt>
                <c:pt idx="51">
                  <c:v>1786.1242522585862</c:v>
                </c:pt>
                <c:pt idx="52">
                  <c:v>1909.4304768205714</c:v>
                </c:pt>
                <c:pt idx="53">
                  <c:v>1862.2684607885612</c:v>
                </c:pt>
                <c:pt idx="54">
                  <c:v>1991.0185924319194</c:v>
                </c:pt>
                <c:pt idx="55">
                  <c:v>2020.4373428782596</c:v>
                </c:pt>
                <c:pt idx="56">
                  <c:v>2058.547463026001</c:v>
                </c:pt>
                <c:pt idx="57">
                  <c:v>2033.3494634329966</c:v>
                </c:pt>
                <c:pt idx="58">
                  <c:v>2016.1886098852137</c:v>
                </c:pt>
                <c:pt idx="59">
                  <c:v>2067.3602636980295</c:v>
                </c:pt>
                <c:pt idx="60">
                  <c:v>2116.6446875071583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40-4CBA-B49C-D16E9B655CBF}"/>
            </c:ext>
          </c:extLst>
        </c:ser>
        <c:ser>
          <c:idx val="3"/>
          <c:order val="3"/>
          <c:tx>
            <c:strRef>
              <c:f>results!$H$5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results!$D$6:$D$66</c:f>
              <c:numCache>
                <c:formatCode>m/d/yyyy</c:formatCode>
                <c:ptCount val="61"/>
                <c:pt idx="0">
                  <c:v>42004</c:v>
                </c:pt>
                <c:pt idx="1">
                  <c:v>42005</c:v>
                </c:pt>
                <c:pt idx="2">
                  <c:v>42036</c:v>
                </c:pt>
                <c:pt idx="3">
                  <c:v>42064</c:v>
                </c:pt>
                <c:pt idx="4">
                  <c:v>42095</c:v>
                </c:pt>
                <c:pt idx="5">
                  <c:v>42125</c:v>
                </c:pt>
                <c:pt idx="6">
                  <c:v>42156</c:v>
                </c:pt>
                <c:pt idx="7">
                  <c:v>42186</c:v>
                </c:pt>
                <c:pt idx="8">
                  <c:v>42217</c:v>
                </c:pt>
                <c:pt idx="9">
                  <c:v>42248</c:v>
                </c:pt>
                <c:pt idx="10">
                  <c:v>42278</c:v>
                </c:pt>
                <c:pt idx="11">
                  <c:v>42309</c:v>
                </c:pt>
                <c:pt idx="12">
                  <c:v>42339</c:v>
                </c:pt>
                <c:pt idx="13">
                  <c:v>42370</c:v>
                </c:pt>
                <c:pt idx="14">
                  <c:v>42401</c:v>
                </c:pt>
                <c:pt idx="15">
                  <c:v>42430</c:v>
                </c:pt>
                <c:pt idx="16">
                  <c:v>42461</c:v>
                </c:pt>
                <c:pt idx="17">
                  <c:v>42491</c:v>
                </c:pt>
                <c:pt idx="18">
                  <c:v>42522</c:v>
                </c:pt>
                <c:pt idx="19">
                  <c:v>42552</c:v>
                </c:pt>
                <c:pt idx="20">
                  <c:v>42583</c:v>
                </c:pt>
                <c:pt idx="21">
                  <c:v>42614</c:v>
                </c:pt>
                <c:pt idx="22">
                  <c:v>42644</c:v>
                </c:pt>
                <c:pt idx="23">
                  <c:v>42675</c:v>
                </c:pt>
                <c:pt idx="24">
                  <c:v>42705</c:v>
                </c:pt>
                <c:pt idx="25">
                  <c:v>42736</c:v>
                </c:pt>
                <c:pt idx="26">
                  <c:v>42767</c:v>
                </c:pt>
                <c:pt idx="27">
                  <c:v>42795</c:v>
                </c:pt>
                <c:pt idx="28">
                  <c:v>42826</c:v>
                </c:pt>
                <c:pt idx="29">
                  <c:v>42856</c:v>
                </c:pt>
                <c:pt idx="30">
                  <c:v>42887</c:v>
                </c:pt>
                <c:pt idx="31">
                  <c:v>42917</c:v>
                </c:pt>
                <c:pt idx="32">
                  <c:v>42948</c:v>
                </c:pt>
                <c:pt idx="33">
                  <c:v>42979</c:v>
                </c:pt>
                <c:pt idx="34">
                  <c:v>43009</c:v>
                </c:pt>
                <c:pt idx="35">
                  <c:v>43040</c:v>
                </c:pt>
                <c:pt idx="36">
                  <c:v>43070</c:v>
                </c:pt>
                <c:pt idx="37">
                  <c:v>43101</c:v>
                </c:pt>
                <c:pt idx="38">
                  <c:v>43132</c:v>
                </c:pt>
                <c:pt idx="39">
                  <c:v>43160</c:v>
                </c:pt>
                <c:pt idx="40">
                  <c:v>43191</c:v>
                </c:pt>
                <c:pt idx="41">
                  <c:v>43221</c:v>
                </c:pt>
                <c:pt idx="42">
                  <c:v>43252</c:v>
                </c:pt>
                <c:pt idx="43">
                  <c:v>43282</c:v>
                </c:pt>
                <c:pt idx="44">
                  <c:v>43313</c:v>
                </c:pt>
                <c:pt idx="45">
                  <c:v>43344</c:v>
                </c:pt>
                <c:pt idx="46">
                  <c:v>43374</c:v>
                </c:pt>
                <c:pt idx="47">
                  <c:v>43405</c:v>
                </c:pt>
                <c:pt idx="48">
                  <c:v>43435</c:v>
                </c:pt>
                <c:pt idx="49">
                  <c:v>43466</c:v>
                </c:pt>
                <c:pt idx="50">
                  <c:v>43497</c:v>
                </c:pt>
                <c:pt idx="51">
                  <c:v>43525</c:v>
                </c:pt>
                <c:pt idx="52">
                  <c:v>43556</c:v>
                </c:pt>
                <c:pt idx="53">
                  <c:v>43586</c:v>
                </c:pt>
                <c:pt idx="54">
                  <c:v>43617</c:v>
                </c:pt>
                <c:pt idx="55">
                  <c:v>43647</c:v>
                </c:pt>
                <c:pt idx="56">
                  <c:v>43678</c:v>
                </c:pt>
                <c:pt idx="57">
                  <c:v>43709</c:v>
                </c:pt>
                <c:pt idx="58">
                  <c:v>43739</c:v>
                </c:pt>
                <c:pt idx="59">
                  <c:v>43770</c:v>
                </c:pt>
                <c:pt idx="60">
                  <c:v>43800</c:v>
                </c:pt>
              </c:numCache>
            </c:numRef>
          </c:cat>
          <c:val>
            <c:numRef>
              <c:f>results!$H$6:$H$66</c:f>
              <c:numCache>
                <c:formatCode>General</c:formatCode>
                <c:ptCount val="6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40-4CBA-B49C-D16E9B655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397856"/>
        <c:axId val="1451817424"/>
      </c:lineChart>
      <c:dateAx>
        <c:axId val="15923978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817424"/>
        <c:crosses val="autoZero"/>
        <c:auto val="1"/>
        <c:lblOffset val="100"/>
        <c:baseTimeUnit val="days"/>
      </c:dateAx>
      <c:valAx>
        <c:axId val="14518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9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Markowitz</a:t>
            </a:r>
            <a:r>
              <a:rPr lang="en-GB" baseline="0"/>
              <a:t> vs Bayesian vs PCA 95, Performance, BP1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results!$N$106</c:f>
              <c:strCache>
                <c:ptCount val="1"/>
                <c:pt idx="0">
                  <c:v>Markowitz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results!$M$107:$M$119</c:f>
              <c:numCache>
                <c:formatCode>m/d/yyyy</c:formatCode>
                <c:ptCount val="13"/>
                <c:pt idx="0">
                  <c:v>42735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</c:numCache>
            </c:numRef>
          </c:cat>
          <c:val>
            <c:numRef>
              <c:f>results!$N$107:$N$119</c:f>
              <c:numCache>
                <c:formatCode>General</c:formatCode>
                <c:ptCount val="13"/>
                <c:pt idx="0">
                  <c:v>1227.6890000000001</c:v>
                </c:pt>
                <c:pt idx="1">
                  <c:v>1276.8037223671786</c:v>
                </c:pt>
                <c:pt idx="2">
                  <c:v>1330.3534175236291</c:v>
                </c:pt>
                <c:pt idx="3">
                  <c:v>1347.803725510905</c:v>
                </c:pt>
                <c:pt idx="4">
                  <c:v>1377.652309598679</c:v>
                </c:pt>
                <c:pt idx="5">
                  <c:v>1445.103810382888</c:v>
                </c:pt>
                <c:pt idx="6">
                  <c:v>1413.3112101257916</c:v>
                </c:pt>
                <c:pt idx="7">
                  <c:v>1480.6762815748966</c:v>
                </c:pt>
                <c:pt idx="8">
                  <c:v>1525.8104770849848</c:v>
                </c:pt>
                <c:pt idx="9">
                  <c:v>1528.2999178925877</c:v>
                </c:pt>
                <c:pt idx="10">
                  <c:v>1568.4180957503186</c:v>
                </c:pt>
                <c:pt idx="11">
                  <c:v>1626.0654621185527</c:v>
                </c:pt>
                <c:pt idx="12">
                  <c:v>1646.0170511048916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7-4600-BE5D-9F89761B4A36}"/>
            </c:ext>
          </c:extLst>
        </c:ser>
        <c:ser>
          <c:idx val="1"/>
          <c:order val="1"/>
          <c:tx>
            <c:strRef>
              <c:f>results!$O$106</c:f>
              <c:strCache>
                <c:ptCount val="1"/>
                <c:pt idx="0">
                  <c:v>Bayesian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results!$M$107:$M$119</c:f>
              <c:numCache>
                <c:formatCode>m/d/yyyy</c:formatCode>
                <c:ptCount val="13"/>
                <c:pt idx="0">
                  <c:v>42735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</c:numCache>
            </c:numRef>
          </c:cat>
          <c:val>
            <c:numRef>
              <c:f>results!$O$107:$O$119</c:f>
              <c:numCache>
                <c:formatCode>General</c:formatCode>
                <c:ptCount val="13"/>
                <c:pt idx="0">
                  <c:v>1260.554098149533</c:v>
                </c:pt>
                <c:pt idx="1">
                  <c:v>1313.5961068419972</c:v>
                </c:pt>
                <c:pt idx="2">
                  <c:v>1351.9879375054493</c:v>
                </c:pt>
                <c:pt idx="3">
                  <c:v>1358.2317221693845</c:v>
                </c:pt>
                <c:pt idx="4">
                  <c:v>1392.6170093094204</c:v>
                </c:pt>
                <c:pt idx="5">
                  <c:v>1448.2605717701538</c:v>
                </c:pt>
                <c:pt idx="6">
                  <c:v>1413.5560569703732</c:v>
                </c:pt>
                <c:pt idx="7">
                  <c:v>1484.4537870511954</c:v>
                </c:pt>
                <c:pt idx="8">
                  <c:v>1521.9514503434234</c:v>
                </c:pt>
                <c:pt idx="9">
                  <c:v>1516.7588456835715</c:v>
                </c:pt>
                <c:pt idx="10">
                  <c:v>1531.7036076148243</c:v>
                </c:pt>
                <c:pt idx="11">
                  <c:v>1578.7828612585674</c:v>
                </c:pt>
                <c:pt idx="12">
                  <c:v>1617.1296243336442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7-4600-BE5D-9F89761B4A36}"/>
            </c:ext>
          </c:extLst>
        </c:ser>
        <c:ser>
          <c:idx val="2"/>
          <c:order val="2"/>
          <c:tx>
            <c:strRef>
              <c:f>results!$P$106</c:f>
              <c:strCache>
                <c:ptCount val="1"/>
                <c:pt idx="0">
                  <c:v>PCA 95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results!$M$107:$M$119</c:f>
              <c:numCache>
                <c:formatCode>m/d/yyyy</c:formatCode>
                <c:ptCount val="13"/>
                <c:pt idx="0">
                  <c:v>42735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</c:numCache>
            </c:numRef>
          </c:cat>
          <c:val>
            <c:numRef>
              <c:f>results!$P$107:$P$119</c:f>
              <c:numCache>
                <c:formatCode>General</c:formatCode>
                <c:ptCount val="13"/>
                <c:pt idx="0">
                  <c:v>1230.7929999999999</c:v>
                </c:pt>
                <c:pt idx="1">
                  <c:v>1280.5070124633642</c:v>
                </c:pt>
                <c:pt idx="2">
                  <c:v>1333.332791700165</c:v>
                </c:pt>
                <c:pt idx="3">
                  <c:v>1351.0332655066686</c:v>
                </c:pt>
                <c:pt idx="4">
                  <c:v>1381.253271376881</c:v>
                </c:pt>
                <c:pt idx="5">
                  <c:v>1449.0624881308026</c:v>
                </c:pt>
                <c:pt idx="6">
                  <c:v>1416.7093716660499</c:v>
                </c:pt>
                <c:pt idx="7">
                  <c:v>1483.9497151330154</c:v>
                </c:pt>
                <c:pt idx="8">
                  <c:v>1528.7174341220818</c:v>
                </c:pt>
                <c:pt idx="9">
                  <c:v>1530.4494475531162</c:v>
                </c:pt>
                <c:pt idx="10">
                  <c:v>1570.7376077439874</c:v>
                </c:pt>
                <c:pt idx="11">
                  <c:v>1628.6335090414896</c:v>
                </c:pt>
                <c:pt idx="12">
                  <c:v>1648.977670311858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7-4600-BE5D-9F89761B4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03744"/>
        <c:axId val="1875504224"/>
      </c:lineChart>
      <c:dateAx>
        <c:axId val="18755037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04224"/>
        <c:crosses val="autoZero"/>
        <c:auto val="1"/>
        <c:lblOffset val="100"/>
        <c:baseTimeUnit val="days"/>
      </c:dateAx>
      <c:valAx>
        <c:axId val="18755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0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Portfolio</a:t>
            </a:r>
            <a:r>
              <a:rPr lang="en-GB" baseline="0"/>
              <a:t> Valuation Evolution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223983948241688E-2"/>
          <c:y val="4.1429846816767708E-2"/>
          <c:w val="0.9087759807710496"/>
          <c:h val="0.74137631402825688"/>
        </c:manualLayout>
      </c:layout>
      <c:lineChart>
        <c:grouping val="standard"/>
        <c:varyColors val="0"/>
        <c:ser>
          <c:idx val="0"/>
          <c:order val="0"/>
          <c:tx>
            <c:strRef>
              <c:f>results!$AI$6</c:f>
              <c:strCache>
                <c:ptCount val="1"/>
                <c:pt idx="0">
                  <c:v>Markowitz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results!$AH$7:$AH$55</c:f>
              <c:numCache>
                <c:formatCode>m/d/yyyy</c:formatCode>
                <c:ptCount val="49"/>
                <c:pt idx="0">
                  <c:v>42004</c:v>
                </c:pt>
                <c:pt idx="1">
                  <c:v>42005</c:v>
                </c:pt>
                <c:pt idx="2">
                  <c:v>42036</c:v>
                </c:pt>
                <c:pt idx="3">
                  <c:v>42064</c:v>
                </c:pt>
                <c:pt idx="4">
                  <c:v>42095</c:v>
                </c:pt>
                <c:pt idx="5">
                  <c:v>42125</c:v>
                </c:pt>
                <c:pt idx="6">
                  <c:v>42156</c:v>
                </c:pt>
                <c:pt idx="7">
                  <c:v>42186</c:v>
                </c:pt>
                <c:pt idx="8">
                  <c:v>42217</c:v>
                </c:pt>
                <c:pt idx="9">
                  <c:v>42248</c:v>
                </c:pt>
                <c:pt idx="10">
                  <c:v>42278</c:v>
                </c:pt>
                <c:pt idx="11">
                  <c:v>42309</c:v>
                </c:pt>
                <c:pt idx="12">
                  <c:v>42339</c:v>
                </c:pt>
                <c:pt idx="13">
                  <c:v>42370</c:v>
                </c:pt>
                <c:pt idx="14">
                  <c:v>42401</c:v>
                </c:pt>
                <c:pt idx="15">
                  <c:v>42430</c:v>
                </c:pt>
                <c:pt idx="16">
                  <c:v>42461</c:v>
                </c:pt>
                <c:pt idx="17">
                  <c:v>42491</c:v>
                </c:pt>
                <c:pt idx="18">
                  <c:v>42522</c:v>
                </c:pt>
                <c:pt idx="19">
                  <c:v>42552</c:v>
                </c:pt>
                <c:pt idx="20">
                  <c:v>42583</c:v>
                </c:pt>
                <c:pt idx="21">
                  <c:v>42614</c:v>
                </c:pt>
                <c:pt idx="22">
                  <c:v>42644</c:v>
                </c:pt>
                <c:pt idx="23">
                  <c:v>42675</c:v>
                </c:pt>
                <c:pt idx="24">
                  <c:v>42705</c:v>
                </c:pt>
                <c:pt idx="25">
                  <c:v>42736</c:v>
                </c:pt>
                <c:pt idx="26">
                  <c:v>42767</c:v>
                </c:pt>
                <c:pt idx="27">
                  <c:v>42795</c:v>
                </c:pt>
                <c:pt idx="28">
                  <c:v>42826</c:v>
                </c:pt>
                <c:pt idx="29">
                  <c:v>42856</c:v>
                </c:pt>
                <c:pt idx="30">
                  <c:v>42887</c:v>
                </c:pt>
                <c:pt idx="31">
                  <c:v>42917</c:v>
                </c:pt>
                <c:pt idx="32">
                  <c:v>42948</c:v>
                </c:pt>
                <c:pt idx="33">
                  <c:v>42979</c:v>
                </c:pt>
                <c:pt idx="34">
                  <c:v>43009</c:v>
                </c:pt>
                <c:pt idx="35">
                  <c:v>43040</c:v>
                </c:pt>
                <c:pt idx="36">
                  <c:v>43070</c:v>
                </c:pt>
                <c:pt idx="37">
                  <c:v>43101</c:v>
                </c:pt>
                <c:pt idx="38">
                  <c:v>43132</c:v>
                </c:pt>
                <c:pt idx="39">
                  <c:v>43160</c:v>
                </c:pt>
                <c:pt idx="40">
                  <c:v>43191</c:v>
                </c:pt>
                <c:pt idx="41">
                  <c:v>43221</c:v>
                </c:pt>
                <c:pt idx="42">
                  <c:v>43252</c:v>
                </c:pt>
                <c:pt idx="43">
                  <c:v>43282</c:v>
                </c:pt>
                <c:pt idx="44">
                  <c:v>43313</c:v>
                </c:pt>
                <c:pt idx="45">
                  <c:v>43344</c:v>
                </c:pt>
                <c:pt idx="46">
                  <c:v>43374</c:v>
                </c:pt>
                <c:pt idx="47">
                  <c:v>43405</c:v>
                </c:pt>
                <c:pt idx="48">
                  <c:v>43435</c:v>
                </c:pt>
              </c:numCache>
            </c:numRef>
          </c:cat>
          <c:val>
            <c:numRef>
              <c:f>results!$AI$7:$AI$55</c:f>
              <c:numCache>
                <c:formatCode>General</c:formatCode>
                <c:ptCount val="49"/>
                <c:pt idx="0">
                  <c:v>1000</c:v>
                </c:pt>
                <c:pt idx="1">
                  <c:v>988.04437688571511</c:v>
                </c:pt>
                <c:pt idx="2">
                  <c:v>1064.9393755707533</c:v>
                </c:pt>
                <c:pt idx="3">
                  <c:v>1045.3897572672979</c:v>
                </c:pt>
                <c:pt idx="4">
                  <c:v>1029.2333845699352</c:v>
                </c:pt>
                <c:pt idx="5">
                  <c:v>1046.9421522256712</c:v>
                </c:pt>
                <c:pt idx="6">
                  <c:v>1034.2061487140152</c:v>
                </c:pt>
                <c:pt idx="7">
                  <c:v>1101.8939513511873</c:v>
                </c:pt>
                <c:pt idx="8">
                  <c:v>1042.0121964235459</c:v>
                </c:pt>
                <c:pt idx="9">
                  <c:v>1052.3250810454851</c:v>
                </c:pt>
                <c:pt idx="10">
                  <c:v>1159.2463498936775</c:v>
                </c:pt>
                <c:pt idx="11">
                  <c:v>1163.1113109419784</c:v>
                </c:pt>
                <c:pt idx="12">
                  <c:v>1136.1914184807019</c:v>
                </c:pt>
                <c:pt idx="13">
                  <c:v>1081.9507527750802</c:v>
                </c:pt>
                <c:pt idx="14">
                  <c:v>1071.0387924594393</c:v>
                </c:pt>
                <c:pt idx="15">
                  <c:v>1122.7505388604745</c:v>
                </c:pt>
                <c:pt idx="16">
                  <c:v>1158.0224539389546</c:v>
                </c:pt>
                <c:pt idx="17">
                  <c:v>1192.6176956148722</c:v>
                </c:pt>
                <c:pt idx="18">
                  <c:v>1183.9556845849302</c:v>
                </c:pt>
                <c:pt idx="19">
                  <c:v>1230.865378202461</c:v>
                </c:pt>
                <c:pt idx="20">
                  <c:v>1231.5124704313862</c:v>
                </c:pt>
                <c:pt idx="21">
                  <c:v>1253.1461666029911</c:v>
                </c:pt>
                <c:pt idx="22">
                  <c:v>1256.2693274196979</c:v>
                </c:pt>
                <c:pt idx="23">
                  <c:v>1253.3604600444003</c:v>
                </c:pt>
                <c:pt idx="24">
                  <c:v>1227.6886076913804</c:v>
                </c:pt>
                <c:pt idx="25">
                  <c:v>1276.8037223671786</c:v>
                </c:pt>
                <c:pt idx="26">
                  <c:v>1330.3534175236291</c:v>
                </c:pt>
                <c:pt idx="27">
                  <c:v>1347.803725510905</c:v>
                </c:pt>
                <c:pt idx="28">
                  <c:v>1377.652309598679</c:v>
                </c:pt>
                <c:pt idx="29">
                  <c:v>1445.103810382888</c:v>
                </c:pt>
                <c:pt idx="30">
                  <c:v>1413.3112101257916</c:v>
                </c:pt>
                <c:pt idx="31">
                  <c:v>1480.6762815748966</c:v>
                </c:pt>
                <c:pt idx="32">
                  <c:v>1525.8104770849848</c:v>
                </c:pt>
                <c:pt idx="33">
                  <c:v>1528.2999178925877</c:v>
                </c:pt>
                <c:pt idx="34">
                  <c:v>1568.4180957503186</c:v>
                </c:pt>
                <c:pt idx="35">
                  <c:v>1626.0654621185527</c:v>
                </c:pt>
                <c:pt idx="36">
                  <c:v>1646.0170511048916</c:v>
                </c:pt>
                <c:pt idx="37">
                  <c:v>1818.7073031802636</c:v>
                </c:pt>
                <c:pt idx="38">
                  <c:v>1801.1911181823398</c:v>
                </c:pt>
                <c:pt idx="39">
                  <c:v>1737.514248606205</c:v>
                </c:pt>
                <c:pt idx="40">
                  <c:v>1722.8303303574885</c:v>
                </c:pt>
                <c:pt idx="41">
                  <c:v>1724.4354870786785</c:v>
                </c:pt>
                <c:pt idx="42">
                  <c:v>1672.3259754228602</c:v>
                </c:pt>
                <c:pt idx="43">
                  <c:v>1801.6823410821994</c:v>
                </c:pt>
                <c:pt idx="44">
                  <c:v>1843.6564024881889</c:v>
                </c:pt>
                <c:pt idx="45">
                  <c:v>1926.3050462739798</c:v>
                </c:pt>
                <c:pt idx="46">
                  <c:v>1703.3656960246142</c:v>
                </c:pt>
                <c:pt idx="47">
                  <c:v>1758.2161495477678</c:v>
                </c:pt>
                <c:pt idx="48">
                  <c:v>1571.8947118112885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7-4FFA-850A-C8F7AE2FC094}"/>
            </c:ext>
          </c:extLst>
        </c:ser>
        <c:ser>
          <c:idx val="1"/>
          <c:order val="1"/>
          <c:tx>
            <c:strRef>
              <c:f>results!$AJ$6</c:f>
              <c:strCache>
                <c:ptCount val="1"/>
                <c:pt idx="0">
                  <c:v>Bayesian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results!$AH$7:$AH$55</c:f>
              <c:numCache>
                <c:formatCode>m/d/yyyy</c:formatCode>
                <c:ptCount val="49"/>
                <c:pt idx="0">
                  <c:v>42004</c:v>
                </c:pt>
                <c:pt idx="1">
                  <c:v>42005</c:v>
                </c:pt>
                <c:pt idx="2">
                  <c:v>42036</c:v>
                </c:pt>
                <c:pt idx="3">
                  <c:v>42064</c:v>
                </c:pt>
                <c:pt idx="4">
                  <c:v>42095</c:v>
                </c:pt>
                <c:pt idx="5">
                  <c:v>42125</c:v>
                </c:pt>
                <c:pt idx="6">
                  <c:v>42156</c:v>
                </c:pt>
                <c:pt idx="7">
                  <c:v>42186</c:v>
                </c:pt>
                <c:pt idx="8">
                  <c:v>42217</c:v>
                </c:pt>
                <c:pt idx="9">
                  <c:v>42248</c:v>
                </c:pt>
                <c:pt idx="10">
                  <c:v>42278</c:v>
                </c:pt>
                <c:pt idx="11">
                  <c:v>42309</c:v>
                </c:pt>
                <c:pt idx="12">
                  <c:v>42339</c:v>
                </c:pt>
                <c:pt idx="13">
                  <c:v>42370</c:v>
                </c:pt>
                <c:pt idx="14">
                  <c:v>42401</c:v>
                </c:pt>
                <c:pt idx="15">
                  <c:v>42430</c:v>
                </c:pt>
                <c:pt idx="16">
                  <c:v>42461</c:v>
                </c:pt>
                <c:pt idx="17">
                  <c:v>42491</c:v>
                </c:pt>
                <c:pt idx="18">
                  <c:v>42522</c:v>
                </c:pt>
                <c:pt idx="19">
                  <c:v>42552</c:v>
                </c:pt>
                <c:pt idx="20">
                  <c:v>42583</c:v>
                </c:pt>
                <c:pt idx="21">
                  <c:v>42614</c:v>
                </c:pt>
                <c:pt idx="22">
                  <c:v>42644</c:v>
                </c:pt>
                <c:pt idx="23">
                  <c:v>42675</c:v>
                </c:pt>
                <c:pt idx="24">
                  <c:v>42705</c:v>
                </c:pt>
                <c:pt idx="25">
                  <c:v>42736</c:v>
                </c:pt>
                <c:pt idx="26">
                  <c:v>42767</c:v>
                </c:pt>
                <c:pt idx="27">
                  <c:v>42795</c:v>
                </c:pt>
                <c:pt idx="28">
                  <c:v>42826</c:v>
                </c:pt>
                <c:pt idx="29">
                  <c:v>42856</c:v>
                </c:pt>
                <c:pt idx="30">
                  <c:v>42887</c:v>
                </c:pt>
                <c:pt idx="31">
                  <c:v>42917</c:v>
                </c:pt>
                <c:pt idx="32">
                  <c:v>42948</c:v>
                </c:pt>
                <c:pt idx="33">
                  <c:v>42979</c:v>
                </c:pt>
                <c:pt idx="34">
                  <c:v>43009</c:v>
                </c:pt>
                <c:pt idx="35">
                  <c:v>43040</c:v>
                </c:pt>
                <c:pt idx="36">
                  <c:v>43070</c:v>
                </c:pt>
                <c:pt idx="37">
                  <c:v>43101</c:v>
                </c:pt>
                <c:pt idx="38">
                  <c:v>43132</c:v>
                </c:pt>
                <c:pt idx="39">
                  <c:v>43160</c:v>
                </c:pt>
                <c:pt idx="40">
                  <c:v>43191</c:v>
                </c:pt>
                <c:pt idx="41">
                  <c:v>43221</c:v>
                </c:pt>
                <c:pt idx="42">
                  <c:v>43252</c:v>
                </c:pt>
                <c:pt idx="43">
                  <c:v>43282</c:v>
                </c:pt>
                <c:pt idx="44">
                  <c:v>43313</c:v>
                </c:pt>
                <c:pt idx="45">
                  <c:v>43344</c:v>
                </c:pt>
                <c:pt idx="46">
                  <c:v>43374</c:v>
                </c:pt>
                <c:pt idx="47">
                  <c:v>43405</c:v>
                </c:pt>
                <c:pt idx="48">
                  <c:v>43435</c:v>
                </c:pt>
              </c:numCache>
            </c:numRef>
          </c:cat>
          <c:val>
            <c:numRef>
              <c:f>results!$AJ$7:$AJ$55</c:f>
              <c:numCache>
                <c:formatCode>General</c:formatCode>
                <c:ptCount val="49"/>
                <c:pt idx="0">
                  <c:v>1000</c:v>
                </c:pt>
                <c:pt idx="1">
                  <c:v>988.04437688571511</c:v>
                </c:pt>
                <c:pt idx="2">
                  <c:v>1064.9393755707533</c:v>
                </c:pt>
                <c:pt idx="3">
                  <c:v>1045.3897572672979</c:v>
                </c:pt>
                <c:pt idx="4">
                  <c:v>1029.2333845699352</c:v>
                </c:pt>
                <c:pt idx="5">
                  <c:v>1046.9421522256712</c:v>
                </c:pt>
                <c:pt idx="6">
                  <c:v>1034.2061487140152</c:v>
                </c:pt>
                <c:pt idx="7">
                  <c:v>1101.8939513511873</c:v>
                </c:pt>
                <c:pt idx="8">
                  <c:v>1042.0121964235459</c:v>
                </c:pt>
                <c:pt idx="9">
                  <c:v>1052.3250810454851</c:v>
                </c:pt>
                <c:pt idx="10">
                  <c:v>1159.2463498936775</c:v>
                </c:pt>
                <c:pt idx="11">
                  <c:v>1163.1113109419784</c:v>
                </c:pt>
                <c:pt idx="12">
                  <c:v>1136.1914184807019</c:v>
                </c:pt>
                <c:pt idx="13">
                  <c:v>986.76471336868531</c:v>
                </c:pt>
                <c:pt idx="14">
                  <c:v>928.80275927627213</c:v>
                </c:pt>
                <c:pt idx="15">
                  <c:v>997.92672011736295</c:v>
                </c:pt>
                <c:pt idx="16">
                  <c:v>1108.790693851535</c:v>
                </c:pt>
                <c:pt idx="17">
                  <c:v>1215.0318009808379</c:v>
                </c:pt>
                <c:pt idx="18">
                  <c:v>1202.9787473770184</c:v>
                </c:pt>
                <c:pt idx="19">
                  <c:v>1275.5824406826293</c:v>
                </c:pt>
                <c:pt idx="20">
                  <c:v>1292.9811702464358</c:v>
                </c:pt>
                <c:pt idx="21">
                  <c:v>1407.5434103680207</c:v>
                </c:pt>
                <c:pt idx="22">
                  <c:v>1327.7112873051944</c:v>
                </c:pt>
                <c:pt idx="23">
                  <c:v>1261.7308192728008</c:v>
                </c:pt>
                <c:pt idx="24">
                  <c:v>1260.554098149533</c:v>
                </c:pt>
                <c:pt idx="25">
                  <c:v>1313.5961068419972</c:v>
                </c:pt>
                <c:pt idx="26">
                  <c:v>1351.9879375054493</c:v>
                </c:pt>
                <c:pt idx="27">
                  <c:v>1358.2317221693845</c:v>
                </c:pt>
                <c:pt idx="28">
                  <c:v>1392.6170093094204</c:v>
                </c:pt>
                <c:pt idx="29">
                  <c:v>1448.2605717701538</c:v>
                </c:pt>
                <c:pt idx="30">
                  <c:v>1413.5560569703732</c:v>
                </c:pt>
                <c:pt idx="31">
                  <c:v>1484.4537870511954</c:v>
                </c:pt>
                <c:pt idx="32">
                  <c:v>1521.9514503434234</c:v>
                </c:pt>
                <c:pt idx="33">
                  <c:v>1516.7588456835715</c:v>
                </c:pt>
                <c:pt idx="34">
                  <c:v>1531.7036076148243</c:v>
                </c:pt>
                <c:pt idx="35">
                  <c:v>1578.7828612585674</c:v>
                </c:pt>
                <c:pt idx="36">
                  <c:v>1617.1296243336442</c:v>
                </c:pt>
                <c:pt idx="37">
                  <c:v>1582.7271316658732</c:v>
                </c:pt>
                <c:pt idx="38">
                  <c:v>1493.9223931094266</c:v>
                </c:pt>
                <c:pt idx="39">
                  <c:v>1406.9322709641119</c:v>
                </c:pt>
                <c:pt idx="40">
                  <c:v>1405.4423155700567</c:v>
                </c:pt>
                <c:pt idx="41">
                  <c:v>1422.8711460202994</c:v>
                </c:pt>
                <c:pt idx="42">
                  <c:v>1427.4432290875673</c:v>
                </c:pt>
                <c:pt idx="43">
                  <c:v>1523.8109353000175</c:v>
                </c:pt>
                <c:pt idx="44">
                  <c:v>1569.2671815542074</c:v>
                </c:pt>
                <c:pt idx="45">
                  <c:v>1570.2614333262441</c:v>
                </c:pt>
                <c:pt idx="46">
                  <c:v>1502.2452965668713</c:v>
                </c:pt>
                <c:pt idx="47">
                  <c:v>1535.0654273174378</c:v>
                </c:pt>
                <c:pt idx="48">
                  <c:v>1350.4809191681618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7-4FFA-850A-C8F7AE2FC094}"/>
            </c:ext>
          </c:extLst>
        </c:ser>
        <c:ser>
          <c:idx val="2"/>
          <c:order val="2"/>
          <c:tx>
            <c:strRef>
              <c:f>results!$AK$6</c:f>
              <c:strCache>
                <c:ptCount val="1"/>
                <c:pt idx="0">
                  <c:v>PCA 95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results!$AH$7:$AH$55</c:f>
              <c:numCache>
                <c:formatCode>m/d/yyyy</c:formatCode>
                <c:ptCount val="49"/>
                <c:pt idx="0">
                  <c:v>42004</c:v>
                </c:pt>
                <c:pt idx="1">
                  <c:v>42005</c:v>
                </c:pt>
                <c:pt idx="2">
                  <c:v>42036</c:v>
                </c:pt>
                <c:pt idx="3">
                  <c:v>42064</c:v>
                </c:pt>
                <c:pt idx="4">
                  <c:v>42095</c:v>
                </c:pt>
                <c:pt idx="5">
                  <c:v>42125</c:v>
                </c:pt>
                <c:pt idx="6">
                  <c:v>42156</c:v>
                </c:pt>
                <c:pt idx="7">
                  <c:v>42186</c:v>
                </c:pt>
                <c:pt idx="8">
                  <c:v>42217</c:v>
                </c:pt>
                <c:pt idx="9">
                  <c:v>42248</c:v>
                </c:pt>
                <c:pt idx="10">
                  <c:v>42278</c:v>
                </c:pt>
                <c:pt idx="11">
                  <c:v>42309</c:v>
                </c:pt>
                <c:pt idx="12">
                  <c:v>42339</c:v>
                </c:pt>
                <c:pt idx="13">
                  <c:v>42370</c:v>
                </c:pt>
                <c:pt idx="14">
                  <c:v>42401</c:v>
                </c:pt>
                <c:pt idx="15">
                  <c:v>42430</c:v>
                </c:pt>
                <c:pt idx="16">
                  <c:v>42461</c:v>
                </c:pt>
                <c:pt idx="17">
                  <c:v>42491</c:v>
                </c:pt>
                <c:pt idx="18">
                  <c:v>42522</c:v>
                </c:pt>
                <c:pt idx="19">
                  <c:v>42552</c:v>
                </c:pt>
                <c:pt idx="20">
                  <c:v>42583</c:v>
                </c:pt>
                <c:pt idx="21">
                  <c:v>42614</c:v>
                </c:pt>
                <c:pt idx="22">
                  <c:v>42644</c:v>
                </c:pt>
                <c:pt idx="23">
                  <c:v>42675</c:v>
                </c:pt>
                <c:pt idx="24">
                  <c:v>42705</c:v>
                </c:pt>
                <c:pt idx="25">
                  <c:v>42736</c:v>
                </c:pt>
                <c:pt idx="26">
                  <c:v>42767</c:v>
                </c:pt>
                <c:pt idx="27">
                  <c:v>42795</c:v>
                </c:pt>
                <c:pt idx="28">
                  <c:v>42826</c:v>
                </c:pt>
                <c:pt idx="29">
                  <c:v>42856</c:v>
                </c:pt>
                <c:pt idx="30">
                  <c:v>42887</c:v>
                </c:pt>
                <c:pt idx="31">
                  <c:v>42917</c:v>
                </c:pt>
                <c:pt idx="32">
                  <c:v>42948</c:v>
                </c:pt>
                <c:pt idx="33">
                  <c:v>42979</c:v>
                </c:pt>
                <c:pt idx="34">
                  <c:v>43009</c:v>
                </c:pt>
                <c:pt idx="35">
                  <c:v>43040</c:v>
                </c:pt>
                <c:pt idx="36">
                  <c:v>43070</c:v>
                </c:pt>
                <c:pt idx="37">
                  <c:v>43101</c:v>
                </c:pt>
                <c:pt idx="38">
                  <c:v>43132</c:v>
                </c:pt>
                <c:pt idx="39">
                  <c:v>43160</c:v>
                </c:pt>
                <c:pt idx="40">
                  <c:v>43191</c:v>
                </c:pt>
                <c:pt idx="41">
                  <c:v>43221</c:v>
                </c:pt>
                <c:pt idx="42">
                  <c:v>43252</c:v>
                </c:pt>
                <c:pt idx="43">
                  <c:v>43282</c:v>
                </c:pt>
                <c:pt idx="44">
                  <c:v>43313</c:v>
                </c:pt>
                <c:pt idx="45">
                  <c:v>43344</c:v>
                </c:pt>
                <c:pt idx="46">
                  <c:v>43374</c:v>
                </c:pt>
                <c:pt idx="47">
                  <c:v>43405</c:v>
                </c:pt>
                <c:pt idx="48">
                  <c:v>43435</c:v>
                </c:pt>
              </c:numCache>
            </c:numRef>
          </c:cat>
          <c:val>
            <c:numRef>
              <c:f>results!$AK$7:$AK$55</c:f>
              <c:numCache>
                <c:formatCode>General</c:formatCode>
                <c:ptCount val="49"/>
                <c:pt idx="0">
                  <c:v>1000</c:v>
                </c:pt>
                <c:pt idx="1">
                  <c:v>987.2846958273999</c:v>
                </c:pt>
                <c:pt idx="2">
                  <c:v>1064.4146115000844</c:v>
                </c:pt>
                <c:pt idx="3">
                  <c:v>1045.7709366512652</c:v>
                </c:pt>
                <c:pt idx="4">
                  <c:v>1028.5551405524168</c:v>
                </c:pt>
                <c:pt idx="5">
                  <c:v>1044.9373075902672</c:v>
                </c:pt>
                <c:pt idx="6">
                  <c:v>1033.504657922151</c:v>
                </c:pt>
                <c:pt idx="7">
                  <c:v>1101.8086051782634</c:v>
                </c:pt>
                <c:pt idx="8">
                  <c:v>1042.0944069530269</c:v>
                </c:pt>
                <c:pt idx="9">
                  <c:v>1054.2790625872485</c:v>
                </c:pt>
                <c:pt idx="10">
                  <c:v>1161.3756017001456</c:v>
                </c:pt>
                <c:pt idx="11">
                  <c:v>1164.8342607583054</c:v>
                </c:pt>
                <c:pt idx="12">
                  <c:v>1139.0497924964266</c:v>
                </c:pt>
                <c:pt idx="13">
                  <c:v>1085.01601206685</c:v>
                </c:pt>
                <c:pt idx="14">
                  <c:v>1074.1701846773126</c:v>
                </c:pt>
                <c:pt idx="15">
                  <c:v>1126.0927687148392</c:v>
                </c:pt>
                <c:pt idx="16">
                  <c:v>1161.0738145991293</c:v>
                </c:pt>
                <c:pt idx="17">
                  <c:v>1195.6401939736393</c:v>
                </c:pt>
                <c:pt idx="18">
                  <c:v>1186.7961739877012</c:v>
                </c:pt>
                <c:pt idx="19">
                  <c:v>1233.8408668442612</c:v>
                </c:pt>
                <c:pt idx="20">
                  <c:v>1234.5659093554129</c:v>
                </c:pt>
                <c:pt idx="21">
                  <c:v>1256.1736552940197</c:v>
                </c:pt>
                <c:pt idx="22">
                  <c:v>1259.4350029108743</c:v>
                </c:pt>
                <c:pt idx="23">
                  <c:v>1256.4317666582851</c:v>
                </c:pt>
                <c:pt idx="24">
                  <c:v>1230.7931864141592</c:v>
                </c:pt>
                <c:pt idx="25">
                  <c:v>1280.5070124633642</c:v>
                </c:pt>
                <c:pt idx="26">
                  <c:v>1333.332791700165</c:v>
                </c:pt>
                <c:pt idx="27">
                  <c:v>1351.0332655066686</c:v>
                </c:pt>
                <c:pt idx="28">
                  <c:v>1381.253271376881</c:v>
                </c:pt>
                <c:pt idx="29">
                  <c:v>1449.0624881308026</c:v>
                </c:pt>
                <c:pt idx="30">
                  <c:v>1416.7093716660499</c:v>
                </c:pt>
                <c:pt idx="31">
                  <c:v>1483.9497151330154</c:v>
                </c:pt>
                <c:pt idx="32">
                  <c:v>1528.7174341220818</c:v>
                </c:pt>
                <c:pt idx="33">
                  <c:v>1530.4494475531162</c:v>
                </c:pt>
                <c:pt idx="34">
                  <c:v>1570.7376077439874</c:v>
                </c:pt>
                <c:pt idx="35">
                  <c:v>1628.6335090414896</c:v>
                </c:pt>
                <c:pt idx="36">
                  <c:v>1648.977670311858</c:v>
                </c:pt>
                <c:pt idx="37">
                  <c:v>1817.7157108189958</c:v>
                </c:pt>
                <c:pt idx="38">
                  <c:v>1798.2014174251431</c:v>
                </c:pt>
                <c:pt idx="39">
                  <c:v>1735.1680162558876</c:v>
                </c:pt>
                <c:pt idx="40">
                  <c:v>1720.01348932154</c:v>
                </c:pt>
                <c:pt idx="41">
                  <c:v>1719.4246613984246</c:v>
                </c:pt>
                <c:pt idx="42">
                  <c:v>1666.0593600064278</c:v>
                </c:pt>
                <c:pt idx="43">
                  <c:v>1793.8123077222092</c:v>
                </c:pt>
                <c:pt idx="44">
                  <c:v>1832.773403811002</c:v>
                </c:pt>
                <c:pt idx="45">
                  <c:v>1913.9962426058414</c:v>
                </c:pt>
                <c:pt idx="46">
                  <c:v>1698.9185280379575</c:v>
                </c:pt>
                <c:pt idx="47">
                  <c:v>1752.796191307624</c:v>
                </c:pt>
                <c:pt idx="48">
                  <c:v>1568.1615025447795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67-4FFA-850A-C8F7AE2FC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397856"/>
        <c:axId val="1451817424"/>
      </c:lineChart>
      <c:dateAx>
        <c:axId val="15923978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817424"/>
        <c:crosses val="autoZero"/>
        <c:auto val="1"/>
        <c:lblOffset val="100"/>
        <c:baseTimeUnit val="days"/>
      </c:dateAx>
      <c:valAx>
        <c:axId val="14518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9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571498</xdr:colOff>
      <xdr:row>34</xdr:row>
      <xdr:rowOff>865</xdr:rowOff>
    </xdr:from>
    <xdr:to>
      <xdr:col>59</xdr:col>
      <xdr:colOff>77932</xdr:colOff>
      <xdr:row>54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4E868-F680-502D-659A-3F9BDA61B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83343</xdr:colOff>
      <xdr:row>74</xdr:row>
      <xdr:rowOff>45240</xdr:rowOff>
    </xdr:from>
    <xdr:to>
      <xdr:col>30</xdr:col>
      <xdr:colOff>226218</xdr:colOff>
      <xdr:row>89</xdr:row>
      <xdr:rowOff>38098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1268F2-BD9C-D9DA-F1EF-1B7096F83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837637</xdr:colOff>
      <xdr:row>3</xdr:row>
      <xdr:rowOff>172011</xdr:rowOff>
    </xdr:from>
    <xdr:to>
      <xdr:col>17</xdr:col>
      <xdr:colOff>582705</xdr:colOff>
      <xdr:row>28</xdr:row>
      <xdr:rowOff>16810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E82DB0-AE27-CDC0-84D5-2D27C9828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614795</xdr:colOff>
      <xdr:row>94</xdr:row>
      <xdr:rowOff>43296</xdr:rowOff>
    </xdr:from>
    <xdr:to>
      <xdr:col>9</xdr:col>
      <xdr:colOff>337702</xdr:colOff>
      <xdr:row>111</xdr:row>
      <xdr:rowOff>33770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1F137C-C25B-DB67-D45A-73B7822D4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545524</xdr:colOff>
      <xdr:row>7</xdr:row>
      <xdr:rowOff>17318</xdr:rowOff>
    </xdr:from>
    <xdr:to>
      <xdr:col>48</xdr:col>
      <xdr:colOff>472433</xdr:colOff>
      <xdr:row>31</xdr:row>
      <xdr:rowOff>43956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29C8BE-F988-4E95-BE50-BBE40CCDC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F4B9-22B4-4B97-A946-969755897BDD}">
  <sheetPr>
    <tabColor theme="5" tint="0.59999389629810485"/>
  </sheetPr>
  <dimension ref="A1:AW138"/>
  <sheetViews>
    <sheetView topLeftCell="A64" zoomScale="55" zoomScaleNormal="55" workbookViewId="0">
      <selection activeCell="W81" sqref="W81:W93"/>
    </sheetView>
  </sheetViews>
  <sheetFormatPr defaultRowHeight="14.25"/>
  <cols>
    <col min="1" max="1" width="12.796875" customWidth="1"/>
    <col min="13" max="22" width="9.1328125" bestFit="1" customWidth="1"/>
    <col min="23" max="23" width="9.6640625" customWidth="1"/>
    <col min="40" max="40" width="14.265625" customWidth="1"/>
    <col min="41" max="41" width="17.33203125" customWidth="1"/>
    <col min="42" max="42" width="15.46484375" customWidth="1"/>
    <col min="43" max="43" width="14.6640625" customWidth="1"/>
    <col min="46" max="46" width="12.06640625" customWidth="1"/>
  </cols>
  <sheetData>
    <row r="1" spans="1:23" ht="14.65" thickBo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88</v>
      </c>
    </row>
    <row r="2" spans="1:23" ht="14.65" thickBot="1">
      <c r="A2" s="23"/>
      <c r="M2" s="26">
        <v>0.28489999999999999</v>
      </c>
      <c r="N2" s="27">
        <v>0</v>
      </c>
      <c r="O2" s="27">
        <v>0.16289999999999999</v>
      </c>
      <c r="P2" s="27">
        <v>2.1899999999999999E-2</v>
      </c>
      <c r="Q2" s="27">
        <v>0.14230000000000001</v>
      </c>
      <c r="R2" s="27">
        <v>0.2394</v>
      </c>
      <c r="S2" s="27">
        <v>0</v>
      </c>
      <c r="T2" s="27">
        <v>0.14860000000000001</v>
      </c>
      <c r="U2" s="27">
        <v>0</v>
      </c>
      <c r="V2" s="27">
        <v>0</v>
      </c>
      <c r="W2" s="25">
        <v>1000</v>
      </c>
    </row>
    <row r="3" spans="1:23" ht="14.65" thickBot="1">
      <c r="A3" s="23"/>
      <c r="M3" s="26">
        <f>M2*1000</f>
        <v>284.89999999999998</v>
      </c>
      <c r="N3" s="26">
        <f t="shared" ref="N3:V3" si="0">N2*1000</f>
        <v>0</v>
      </c>
      <c r="O3" s="26">
        <f t="shared" si="0"/>
        <v>162.89999999999998</v>
      </c>
      <c r="P3" s="26">
        <f t="shared" si="0"/>
        <v>21.9</v>
      </c>
      <c r="Q3" s="26">
        <f t="shared" si="0"/>
        <v>142.30000000000001</v>
      </c>
      <c r="R3" s="26">
        <f t="shared" si="0"/>
        <v>239.4</v>
      </c>
      <c r="S3" s="26">
        <f t="shared" si="0"/>
        <v>0</v>
      </c>
      <c r="T3" s="26">
        <f t="shared" si="0"/>
        <v>148.60000000000002</v>
      </c>
      <c r="U3" s="26">
        <f t="shared" si="0"/>
        <v>0</v>
      </c>
      <c r="V3" s="26">
        <f t="shared" si="0"/>
        <v>0</v>
      </c>
      <c r="W3" s="24">
        <v>1000</v>
      </c>
    </row>
    <row r="4" spans="1:23">
      <c r="A4" s="2">
        <v>40179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/>
      <c r="M4" s="25">
        <v>284.89999999999998</v>
      </c>
      <c r="N4" s="25">
        <v>0</v>
      </c>
      <c r="O4" s="25">
        <v>162.89999999999998</v>
      </c>
      <c r="P4" s="25">
        <v>21.9</v>
      </c>
      <c r="Q4" s="25">
        <v>142.30000000000001</v>
      </c>
      <c r="R4" s="25">
        <v>239.4</v>
      </c>
      <c r="S4" s="25">
        <v>0</v>
      </c>
      <c r="T4" s="25">
        <v>148.60000000000002</v>
      </c>
      <c r="U4" s="25">
        <v>0</v>
      </c>
      <c r="V4" s="25">
        <v>0</v>
      </c>
      <c r="W4" s="25">
        <f>SUM(M4:V4)</f>
        <v>1000</v>
      </c>
    </row>
    <row r="5" spans="1:23">
      <c r="A5" s="2">
        <v>40210</v>
      </c>
      <c r="B5" s="3">
        <v>1.043478329715982</v>
      </c>
      <c r="C5" s="3">
        <v>1.017388218594748</v>
      </c>
      <c r="D5" s="3">
        <v>1.0653961651402202</v>
      </c>
      <c r="E5" s="3">
        <v>0.94410334104138427</v>
      </c>
      <c r="F5" s="3">
        <v>1.0396196513470681</v>
      </c>
      <c r="G5" s="3">
        <v>1.0227454428960436</v>
      </c>
      <c r="H5" s="3">
        <v>0.96166021807949353</v>
      </c>
      <c r="I5" s="3">
        <v>1.038534428300695</v>
      </c>
      <c r="J5" s="3">
        <v>1.052277779974691</v>
      </c>
      <c r="K5" s="3">
        <v>1.024096354695893</v>
      </c>
      <c r="L5" s="3"/>
      <c r="M5">
        <f>M4*B5</f>
        <v>297.28697613608324</v>
      </c>
      <c r="N5">
        <f t="shared" ref="N5:V5" si="1">N4*C5</f>
        <v>0</v>
      </c>
      <c r="O5">
        <f t="shared" si="1"/>
        <v>173.55303530134185</v>
      </c>
      <c r="P5">
        <f t="shared" si="1"/>
        <v>20.675863168806313</v>
      </c>
      <c r="Q5">
        <f t="shared" si="1"/>
        <v>147.9378763866878</v>
      </c>
      <c r="R5">
        <f t="shared" si="1"/>
        <v>244.84525902931284</v>
      </c>
      <c r="S5">
        <f t="shared" si="1"/>
        <v>0</v>
      </c>
      <c r="T5">
        <f t="shared" si="1"/>
        <v>154.32621604548331</v>
      </c>
      <c r="U5">
        <f t="shared" si="1"/>
        <v>0</v>
      </c>
      <c r="V5">
        <f t="shared" si="1"/>
        <v>0</v>
      </c>
      <c r="W5" s="25">
        <f>SUM(M5:V5)</f>
        <v>1038.6252260677154</v>
      </c>
    </row>
    <row r="6" spans="1:23">
      <c r="A6" s="2">
        <v>40238</v>
      </c>
      <c r="B6" s="3">
        <v>1.0702160347166658</v>
      </c>
      <c r="C6" s="3">
        <v>1.021625427275898</v>
      </c>
      <c r="D6" s="3">
        <v>1.1484703381579577</v>
      </c>
      <c r="E6" s="3">
        <v>1.1467060810810812</v>
      </c>
      <c r="F6" s="3">
        <v>1.0674249530956847</v>
      </c>
      <c r="G6" s="3">
        <v>1.0449491478449224</v>
      </c>
      <c r="H6" s="3">
        <v>1.1382589978054132</v>
      </c>
      <c r="I6" s="3">
        <v>1.1453771289537711</v>
      </c>
      <c r="J6" s="3">
        <v>1.0393896735273243</v>
      </c>
      <c r="K6" s="3">
        <v>1.1911764705882353</v>
      </c>
      <c r="L6" s="3"/>
      <c r="M6">
        <f t="shared" ref="M6:M62" si="2">M5*B6</f>
        <v>318.16128877326707</v>
      </c>
      <c r="N6">
        <f t="shared" ref="N6:N63" si="3">N5*C6</f>
        <v>0</v>
      </c>
      <c r="O6">
        <f t="shared" ref="O6:O63" si="4">O5*D6</f>
        <v>199.32051314087204</v>
      </c>
      <c r="P6">
        <f t="shared" ref="P6:P63" si="5">P5*E6</f>
        <v>23.709138027270551</v>
      </c>
      <c r="Q6">
        <f t="shared" ref="Q6:Q63" si="6">Q5*F6</f>
        <v>157.91258076313545</v>
      </c>
      <c r="R6">
        <f t="shared" ref="R6:R63" si="7">R5*G6</f>
        <v>255.85084477654976</v>
      </c>
      <c r="S6">
        <f t="shared" ref="S6:S63" si="8">S5*H6</f>
        <v>0</v>
      </c>
      <c r="T6">
        <f t="shared" ref="T6:T63" si="9">T5*I6</f>
        <v>176.76171825647506</v>
      </c>
      <c r="U6">
        <f t="shared" ref="U6:U63" si="10">U5*J6</f>
        <v>0</v>
      </c>
      <c r="V6">
        <f t="shared" ref="V6:V63" si="11">V5*K6</f>
        <v>0</v>
      </c>
      <c r="W6" s="25">
        <f t="shared" ref="W6:W63" si="12">SUM(M6:V6)</f>
        <v>1131.71608373757</v>
      </c>
    </row>
    <row r="7" spans="1:23">
      <c r="A7" s="2">
        <v>40269</v>
      </c>
      <c r="B7" s="3">
        <v>1.020067267242643</v>
      </c>
      <c r="C7" s="3">
        <v>1.0426766800042102</v>
      </c>
      <c r="D7" s="3">
        <v>1.1110213125280224</v>
      </c>
      <c r="E7" s="3">
        <v>1.0097959784930397</v>
      </c>
      <c r="F7" s="3">
        <v>0.99121173239591331</v>
      </c>
      <c r="G7" s="3">
        <v>1.0580035213128969</v>
      </c>
      <c r="H7" s="3">
        <v>1.0639460133693439</v>
      </c>
      <c r="I7" s="3">
        <v>1.0499203398831651</v>
      </c>
      <c r="J7" s="3">
        <v>1.0317513816404444</v>
      </c>
      <c r="K7" s="3">
        <v>1.0790123703703705</v>
      </c>
      <c r="L7" s="3"/>
      <c r="M7">
        <f t="shared" si="2"/>
        <v>324.54591638134394</v>
      </c>
      <c r="N7">
        <f t="shared" si="3"/>
        <v>0</v>
      </c>
      <c r="O7">
        <f t="shared" si="4"/>
        <v>221.44933812353059</v>
      </c>
      <c r="P7">
        <f t="shared" si="5"/>
        <v>23.941392233474204</v>
      </c>
      <c r="Q7">
        <f t="shared" si="6"/>
        <v>156.52480274533707</v>
      </c>
      <c r="R7">
        <f t="shared" si="7"/>
        <v>270.69109470446904</v>
      </c>
      <c r="S7">
        <f t="shared" si="8"/>
        <v>0</v>
      </c>
      <c r="T7">
        <f t="shared" si="9"/>
        <v>185.58572331017058</v>
      </c>
      <c r="U7">
        <f t="shared" si="10"/>
        <v>0</v>
      </c>
      <c r="V7">
        <f t="shared" si="11"/>
        <v>0</v>
      </c>
      <c r="W7" s="25">
        <f t="shared" si="12"/>
        <v>1182.7382674983255</v>
      </c>
    </row>
    <row r="8" spans="1:23">
      <c r="A8" s="2">
        <v>40299</v>
      </c>
      <c r="B8" s="3">
        <v>0.9414536334250635</v>
      </c>
      <c r="C8" s="3">
        <v>0.84479365275724772</v>
      </c>
      <c r="D8" s="3">
        <v>0.9838753076123129</v>
      </c>
      <c r="E8" s="3">
        <v>0.91509846827133468</v>
      </c>
      <c r="F8" s="3">
        <v>0.80305881400603729</v>
      </c>
      <c r="G8" s="3">
        <v>0.94730141364507225</v>
      </c>
      <c r="H8" s="3">
        <v>0.86650559146766559</v>
      </c>
      <c r="I8" s="3">
        <v>0.91502276176024278</v>
      </c>
      <c r="J8" s="3">
        <v>0.89708808395394057</v>
      </c>
      <c r="K8" s="3">
        <v>0.90617842319957842</v>
      </c>
      <c r="L8" s="3"/>
      <c r="M8">
        <f t="shared" si="2"/>
        <v>305.54493219048311</v>
      </c>
      <c r="N8">
        <f t="shared" si="3"/>
        <v>0</v>
      </c>
      <c r="O8">
        <f t="shared" si="4"/>
        <v>217.87853566683177</v>
      </c>
      <c r="P8">
        <f t="shared" si="5"/>
        <v>21.908731361135473</v>
      </c>
      <c r="Q8">
        <f t="shared" si="6"/>
        <v>125.69862245519931</v>
      </c>
      <c r="R8">
        <f t="shared" si="7"/>
        <v>256.42605667467564</v>
      </c>
      <c r="S8">
        <f t="shared" si="8"/>
        <v>0</v>
      </c>
      <c r="T8">
        <f t="shared" si="9"/>
        <v>169.81516108654455</v>
      </c>
      <c r="U8">
        <f t="shared" si="10"/>
        <v>0</v>
      </c>
      <c r="V8">
        <f t="shared" si="11"/>
        <v>0</v>
      </c>
      <c r="W8" s="25">
        <f t="shared" si="12"/>
        <v>1097.2720394348698</v>
      </c>
    </row>
    <row r="9" spans="1:23">
      <c r="A9" s="2">
        <v>40330</v>
      </c>
      <c r="B9" s="3">
        <v>0.93218220551006514</v>
      </c>
      <c r="C9" s="3">
        <v>0.89186049968451553</v>
      </c>
      <c r="D9" s="3">
        <v>0.97917309314316126</v>
      </c>
      <c r="E9" s="3">
        <v>0.87087517934002878</v>
      </c>
      <c r="F9" s="3">
        <v>0.97640077284018778</v>
      </c>
      <c r="G9" s="3">
        <v>0.98504561155769654</v>
      </c>
      <c r="H9" s="3">
        <v>0.89229693648320207</v>
      </c>
      <c r="I9" s="3">
        <v>0.96019900497512445</v>
      </c>
      <c r="J9" s="3">
        <v>0.85614157668234681</v>
      </c>
      <c r="K9" s="3">
        <v>0.94949494694418923</v>
      </c>
      <c r="L9" s="3"/>
      <c r="M9">
        <f t="shared" si="2"/>
        <v>284.82354877174782</v>
      </c>
      <c r="N9">
        <f t="shared" si="3"/>
        <v>0</v>
      </c>
      <c r="O9">
        <f t="shared" si="4"/>
        <v>213.34079969839425</v>
      </c>
      <c r="P9">
        <f t="shared" si="5"/>
        <v>19.079770353241368</v>
      </c>
      <c r="Q9">
        <f t="shared" si="6"/>
        <v>122.7322321102036</v>
      </c>
      <c r="R9">
        <f t="shared" si="7"/>
        <v>252.59136181643441</v>
      </c>
      <c r="S9">
        <f t="shared" si="8"/>
        <v>0</v>
      </c>
      <c r="T9">
        <f t="shared" si="9"/>
        <v>163.05634870499054</v>
      </c>
      <c r="U9">
        <f t="shared" si="10"/>
        <v>0</v>
      </c>
      <c r="V9">
        <f t="shared" si="11"/>
        <v>0</v>
      </c>
      <c r="W9" s="25">
        <f t="shared" si="12"/>
        <v>1055.6240614550118</v>
      </c>
    </row>
    <row r="10" spans="1:23">
      <c r="A10" s="2">
        <v>40360</v>
      </c>
      <c r="B10" s="3">
        <v>1.0087248590604028</v>
      </c>
      <c r="C10" s="3">
        <v>1.1216861799217732</v>
      </c>
      <c r="D10" s="3">
        <v>1.022740858672631</v>
      </c>
      <c r="E10" s="3">
        <v>1.0789859051803039</v>
      </c>
      <c r="F10" s="3">
        <v>1.0367491166077738</v>
      </c>
      <c r="G10" s="3">
        <v>1.0586002705966173</v>
      </c>
      <c r="H10" s="3">
        <v>1.083203125</v>
      </c>
      <c r="I10" s="3">
        <v>1.1208981001727114</v>
      </c>
      <c r="J10" s="3">
        <v>1.1628608859483363</v>
      </c>
      <c r="K10" s="3">
        <v>1.0904255899162547</v>
      </c>
      <c r="L10" s="3"/>
      <c r="M10">
        <f t="shared" si="2"/>
        <v>287.30859409186507</v>
      </c>
      <c r="N10">
        <f t="shared" si="3"/>
        <v>0</v>
      </c>
      <c r="O10">
        <f t="shared" si="4"/>
        <v>218.19235267344152</v>
      </c>
      <c r="P10">
        <f t="shared" si="5"/>
        <v>20.586803285224466</v>
      </c>
      <c r="Q10">
        <f t="shared" si="6"/>
        <v>127.24253321955383</v>
      </c>
      <c r="R10">
        <f t="shared" si="7"/>
        <v>267.39328396924554</v>
      </c>
      <c r="S10">
        <f t="shared" si="8"/>
        <v>0</v>
      </c>
      <c r="T10">
        <f t="shared" si="9"/>
        <v>182.76955148452305</v>
      </c>
      <c r="U10">
        <f t="shared" si="10"/>
        <v>0</v>
      </c>
      <c r="V10">
        <f t="shared" si="11"/>
        <v>0</v>
      </c>
      <c r="W10" s="25">
        <f t="shared" si="12"/>
        <v>1103.4931187238535</v>
      </c>
    </row>
    <row r="11" spans="1:23">
      <c r="A11" s="2">
        <v>40391</v>
      </c>
      <c r="B11" s="3">
        <v>0.92508310245953163</v>
      </c>
      <c r="C11" s="3">
        <v>0.90933746258572112</v>
      </c>
      <c r="D11" s="3">
        <v>0.94499515646258503</v>
      </c>
      <c r="E11" s="3">
        <v>1.0588684366782595</v>
      </c>
      <c r="F11" s="3">
        <v>0.94042268575323784</v>
      </c>
      <c r="G11" s="3">
        <v>1.0477555550944118</v>
      </c>
      <c r="H11" s="3">
        <v>0.84926069239091229</v>
      </c>
      <c r="I11" s="3">
        <v>0.87827426810477671</v>
      </c>
      <c r="J11" s="3">
        <v>0.91478329010744719</v>
      </c>
      <c r="K11" s="3">
        <v>0.90487799999999996</v>
      </c>
      <c r="L11" s="3"/>
      <c r="M11">
        <f t="shared" si="2"/>
        <v>265.78432558578879</v>
      </c>
      <c r="N11">
        <f t="shared" si="3"/>
        <v>0</v>
      </c>
      <c r="O11">
        <f t="shared" si="4"/>
        <v>206.1907164535784</v>
      </c>
      <c r="P11">
        <f t="shared" si="5"/>
        <v>21.798716210828488</v>
      </c>
      <c r="Q11">
        <f t="shared" si="6"/>
        <v>119.66176483237841</v>
      </c>
      <c r="R11">
        <f t="shared" si="7"/>
        <v>280.16279867371452</v>
      </c>
      <c r="S11">
        <f t="shared" si="8"/>
        <v>0</v>
      </c>
      <c r="T11">
        <f t="shared" si="9"/>
        <v>160.5217940619078</v>
      </c>
      <c r="U11">
        <f t="shared" si="10"/>
        <v>0</v>
      </c>
      <c r="V11">
        <f t="shared" si="11"/>
        <v>0</v>
      </c>
      <c r="W11" s="25">
        <f t="shared" si="12"/>
        <v>1054.1201158181964</v>
      </c>
    </row>
    <row r="12" spans="1:23">
      <c r="A12" s="2">
        <v>40422</v>
      </c>
      <c r="B12" s="3">
        <v>1.0253164855573857</v>
      </c>
      <c r="C12" s="3">
        <v>1.0434597802922785</v>
      </c>
      <c r="D12" s="3">
        <v>1.1672151679602605</v>
      </c>
      <c r="E12" s="3">
        <v>1.2581911399503323</v>
      </c>
      <c r="F12" s="3">
        <v>1.0765439213369719</v>
      </c>
      <c r="G12" s="3">
        <v>1.0198467566341844</v>
      </c>
      <c r="H12" s="3">
        <v>1.0666667544232167</v>
      </c>
      <c r="I12" s="3">
        <v>1.0573099415204676</v>
      </c>
      <c r="J12" s="3">
        <v>0.99959493723795312</v>
      </c>
      <c r="K12" s="3">
        <v>1.0539083587012592</v>
      </c>
      <c r="L12" s="3"/>
      <c r="M12">
        <f t="shared" si="2"/>
        <v>272.5130506258609</v>
      </c>
      <c r="N12">
        <f t="shared" si="3"/>
        <v>0</v>
      </c>
      <c r="O12">
        <f t="shared" si="4"/>
        <v>240.66893173720996</v>
      </c>
      <c r="P12">
        <f t="shared" si="5"/>
        <v>27.426951598756084</v>
      </c>
      <c r="Q12">
        <f t="shared" si="6"/>
        <v>128.82114554675121</v>
      </c>
      <c r="R12">
        <f t="shared" si="7"/>
        <v>285.72312155694374</v>
      </c>
      <c r="S12">
        <f t="shared" si="8"/>
        <v>0</v>
      </c>
      <c r="T12">
        <f t="shared" si="9"/>
        <v>169.7212886923563</v>
      </c>
      <c r="U12">
        <f t="shared" si="10"/>
        <v>0</v>
      </c>
      <c r="V12">
        <f t="shared" si="11"/>
        <v>0</v>
      </c>
      <c r="W12" s="25">
        <f t="shared" si="12"/>
        <v>1124.8744897578781</v>
      </c>
    </row>
    <row r="13" spans="1:23">
      <c r="A13" s="2">
        <v>40452</v>
      </c>
      <c r="B13" s="3">
        <v>1.0001403198672885</v>
      </c>
      <c r="C13" s="3">
        <v>1.0890159248672928</v>
      </c>
      <c r="D13" s="3">
        <v>1.0607224502954382</v>
      </c>
      <c r="E13" s="3">
        <v>1.0520183369412963</v>
      </c>
      <c r="F13" s="3">
        <v>1.0525181765409009</v>
      </c>
      <c r="G13" s="3">
        <v>1.043752448161255</v>
      </c>
      <c r="H13" s="3">
        <v>1.0374203010581091</v>
      </c>
      <c r="I13" s="3">
        <v>1.1410398230088497</v>
      </c>
      <c r="J13" s="3">
        <v>1.0076985818476498</v>
      </c>
      <c r="K13" s="3">
        <v>1.0664962438105496</v>
      </c>
      <c r="L13" s="3"/>
      <c r="M13">
        <f t="shared" si="2"/>
        <v>272.5512896209591</v>
      </c>
      <c r="N13">
        <f t="shared" si="3"/>
        <v>0</v>
      </c>
      <c r="O13">
        <f t="shared" si="4"/>
        <v>255.28293898227889</v>
      </c>
      <c r="P13">
        <f t="shared" si="5"/>
        <v>28.853656008292802</v>
      </c>
      <c r="Q13">
        <f t="shared" si="6"/>
        <v>135.58659721077657</v>
      </c>
      <c r="R13">
        <f t="shared" si="7"/>
        <v>298.22420762133589</v>
      </c>
      <c r="S13">
        <f t="shared" si="8"/>
        <v>0</v>
      </c>
      <c r="T13">
        <f t="shared" si="9"/>
        <v>193.6587492103601</v>
      </c>
      <c r="U13">
        <f t="shared" si="10"/>
        <v>0</v>
      </c>
      <c r="V13">
        <f t="shared" si="11"/>
        <v>0</v>
      </c>
      <c r="W13" s="25">
        <f t="shared" si="12"/>
        <v>1184.1574386540033</v>
      </c>
    </row>
    <row r="14" spans="1:23">
      <c r="A14" s="2">
        <v>40483</v>
      </c>
      <c r="B14" s="3">
        <v>0.95441155906282005</v>
      </c>
      <c r="C14" s="3">
        <v>0.94713160854893141</v>
      </c>
      <c r="D14" s="3">
        <v>1.0337895930948344</v>
      </c>
      <c r="E14" s="3">
        <v>1.0615505658778672</v>
      </c>
      <c r="F14" s="3">
        <v>0.94485665584152212</v>
      </c>
      <c r="G14" s="3">
        <v>1.0068150446244712</v>
      </c>
      <c r="H14" s="3">
        <v>1.0441289349243643</v>
      </c>
      <c r="I14" s="3">
        <v>0.9714008725157538</v>
      </c>
      <c r="J14" s="3">
        <v>0.98351419447067978</v>
      </c>
      <c r="K14" s="3">
        <v>1.0071942204509778</v>
      </c>
      <c r="L14" s="3"/>
      <c r="M14">
        <f t="shared" si="2"/>
        <v>260.12610125172176</v>
      </c>
      <c r="N14">
        <f t="shared" si="3"/>
        <v>0</v>
      </c>
      <c r="O14">
        <f t="shared" si="4"/>
        <v>263.90884561454357</v>
      </c>
      <c r="P14">
        <f t="shared" si="5"/>
        <v>30.629614863248548</v>
      </c>
      <c r="Q14">
        <f t="shared" si="6"/>
        <v>128.10989881750581</v>
      </c>
      <c r="R14">
        <f t="shared" si="7"/>
        <v>300.25661890437289</v>
      </c>
      <c r="S14">
        <f t="shared" si="8"/>
        <v>0</v>
      </c>
      <c r="T14">
        <f t="shared" si="9"/>
        <v>188.12027795325335</v>
      </c>
      <c r="U14">
        <f t="shared" si="10"/>
        <v>0</v>
      </c>
      <c r="V14">
        <f t="shared" si="11"/>
        <v>0</v>
      </c>
      <c r="W14" s="25">
        <f t="shared" si="12"/>
        <v>1171.151357404646</v>
      </c>
    </row>
    <row r="15" spans="1:23">
      <c r="A15" s="2">
        <v>40513</v>
      </c>
      <c r="B15" s="3">
        <v>1.0274838767271623</v>
      </c>
      <c r="C15" s="3">
        <v>1.1049089469517022</v>
      </c>
      <c r="D15" s="3">
        <v>1.0366704161979752</v>
      </c>
      <c r="E15" s="3">
        <v>1.0262257696693273</v>
      </c>
      <c r="F15" s="3">
        <v>0.95301280974949232</v>
      </c>
      <c r="G15" s="3">
        <v>0.9803320441762946</v>
      </c>
      <c r="H15" s="3">
        <v>1.1389195567408876</v>
      </c>
      <c r="I15" s="3">
        <v>1.0963073852295409</v>
      </c>
      <c r="J15" s="3">
        <v>1.1124284592162086</v>
      </c>
      <c r="K15" s="3">
        <v>1.1261904523809523</v>
      </c>
      <c r="L15" s="3"/>
      <c r="M15">
        <f t="shared" si="2"/>
        <v>267.27537495204143</v>
      </c>
      <c r="N15">
        <f t="shared" si="3"/>
        <v>0</v>
      </c>
      <c r="O15">
        <f t="shared" si="4"/>
        <v>273.58649282155608</v>
      </c>
      <c r="P15">
        <f t="shared" si="5"/>
        <v>31.432900087712309</v>
      </c>
      <c r="Q15">
        <f t="shared" si="6"/>
        <v>122.09037462879438</v>
      </c>
      <c r="R15">
        <f t="shared" si="7"/>
        <v>294.35118498798653</v>
      </c>
      <c r="S15">
        <f t="shared" si="8"/>
        <v>0</v>
      </c>
      <c r="T15">
        <f t="shared" si="9"/>
        <v>206.23765003158562</v>
      </c>
      <c r="U15">
        <f t="shared" si="10"/>
        <v>0</v>
      </c>
      <c r="V15">
        <f t="shared" si="11"/>
        <v>0</v>
      </c>
      <c r="W15" s="25">
        <f t="shared" si="12"/>
        <v>1194.9739775096764</v>
      </c>
    </row>
    <row r="16" spans="1:23">
      <c r="A16" s="2">
        <v>40544</v>
      </c>
      <c r="B16" s="3">
        <v>1.1386066863906916</v>
      </c>
      <c r="C16" s="3">
        <v>0.99355069867431034</v>
      </c>
      <c r="D16" s="3">
        <v>1.0519592881944444</v>
      </c>
      <c r="E16" s="3">
        <v>0.94244444444444442</v>
      </c>
      <c r="F16" s="3">
        <v>0.99246950795507272</v>
      </c>
      <c r="G16" s="3">
        <v>0.95974460761478364</v>
      </c>
      <c r="H16" s="3">
        <v>1.0461438528557601</v>
      </c>
      <c r="I16" s="3">
        <v>1.0355029585798816</v>
      </c>
      <c r="J16" s="3">
        <v>1.0804851554753823</v>
      </c>
      <c r="K16" s="3">
        <v>1.0190275268293347</v>
      </c>
      <c r="L16" s="3"/>
      <c r="M16">
        <f t="shared" si="2"/>
        <v>304.32152902797355</v>
      </c>
      <c r="N16">
        <f t="shared" si="3"/>
        <v>0</v>
      </c>
      <c r="O16">
        <f t="shared" si="4"/>
        <v>287.80185224817859</v>
      </c>
      <c r="P16">
        <f t="shared" si="5"/>
        <v>29.623762060441756</v>
      </c>
      <c r="Q16">
        <f t="shared" si="6"/>
        <v>121.17097403389005</v>
      </c>
      <c r="R16">
        <f t="shared" si="7"/>
        <v>282.5019625372417</v>
      </c>
      <c r="S16">
        <f t="shared" si="8"/>
        <v>0</v>
      </c>
      <c r="T16">
        <f t="shared" si="9"/>
        <v>213.55969677826911</v>
      </c>
      <c r="U16">
        <f t="shared" si="10"/>
        <v>0</v>
      </c>
      <c r="V16">
        <f t="shared" si="11"/>
        <v>0</v>
      </c>
      <c r="W16" s="25">
        <f t="shared" si="12"/>
        <v>1238.9797766859949</v>
      </c>
    </row>
    <row r="17" spans="1:35">
      <c r="A17" s="2">
        <v>40575</v>
      </c>
      <c r="B17" s="3">
        <v>0.99447243704704613</v>
      </c>
      <c r="C17" s="3">
        <v>0.95852866931121516</v>
      </c>
      <c r="D17" s="3">
        <v>1.0409348593988517</v>
      </c>
      <c r="E17" s="3">
        <v>1.0215161518509788</v>
      </c>
      <c r="F17" s="3">
        <v>1.0458125125268434</v>
      </c>
      <c r="G17" s="3">
        <v>1.0272838611995077</v>
      </c>
      <c r="H17" s="3">
        <v>0.99506477452589615</v>
      </c>
      <c r="I17" s="3">
        <v>1.1323076923076925</v>
      </c>
      <c r="J17" s="3">
        <v>1.0095238095238095</v>
      </c>
      <c r="K17" s="3">
        <v>0.97095431595530468</v>
      </c>
      <c r="L17" s="3"/>
      <c r="M17">
        <f t="shared" si="2"/>
        <v>302.63937261833223</v>
      </c>
      <c r="N17">
        <f t="shared" si="3"/>
        <v>0</v>
      </c>
      <c r="O17">
        <f t="shared" si="4"/>
        <v>299.58298060468684</v>
      </c>
      <c r="P17">
        <f t="shared" si="5"/>
        <v>30.261151423331484</v>
      </c>
      <c r="Q17">
        <f t="shared" si="6"/>
        <v>126.72212079970745</v>
      </c>
      <c r="R17">
        <f t="shared" si="7"/>
        <v>290.20970687169631</v>
      </c>
      <c r="S17">
        <f t="shared" si="8"/>
        <v>0</v>
      </c>
      <c r="T17">
        <f t="shared" si="9"/>
        <v>241.81528742893244</v>
      </c>
      <c r="U17">
        <f t="shared" si="10"/>
        <v>0</v>
      </c>
      <c r="V17">
        <f t="shared" si="11"/>
        <v>0</v>
      </c>
      <c r="W17" s="25">
        <f t="shared" si="12"/>
        <v>1291.2306197466867</v>
      </c>
    </row>
    <row r="18" spans="1:35">
      <c r="A18" s="2">
        <v>40603</v>
      </c>
      <c r="B18" s="3">
        <v>1.0156644509517712</v>
      </c>
      <c r="C18" s="3">
        <v>0.95522945823927774</v>
      </c>
      <c r="D18" s="3">
        <v>0.98669347995024514</v>
      </c>
      <c r="E18" s="3">
        <v>1.0394714063131167</v>
      </c>
      <c r="F18" s="3">
        <v>1.0078028743160643</v>
      </c>
      <c r="G18" s="3">
        <v>1.0054174947145877</v>
      </c>
      <c r="H18" s="3">
        <v>0.98295105287979234</v>
      </c>
      <c r="I18" s="3">
        <v>0.95962732919254645</v>
      </c>
      <c r="J18" s="3">
        <v>0.92048517520215634</v>
      </c>
      <c r="K18" s="3">
        <v>0.9444444859924036</v>
      </c>
      <c r="L18" s="3"/>
      <c r="M18">
        <f t="shared" si="2"/>
        <v>307.38005222678692</v>
      </c>
      <c r="N18">
        <f t="shared" si="3"/>
        <v>0</v>
      </c>
      <c r="O18">
        <f t="shared" si="4"/>
        <v>295.59657366670524</v>
      </c>
      <c r="P18">
        <f t="shared" si="5"/>
        <v>31.455601626664553</v>
      </c>
      <c r="Q18">
        <f t="shared" si="6"/>
        <v>127.71091758137268</v>
      </c>
      <c r="R18">
        <f t="shared" si="7"/>
        <v>291.78191642479578</v>
      </c>
      <c r="S18">
        <f t="shared" si="8"/>
        <v>0</v>
      </c>
      <c r="T18">
        <f t="shared" si="9"/>
        <v>232.05255843335439</v>
      </c>
      <c r="U18">
        <f t="shared" si="10"/>
        <v>0</v>
      </c>
      <c r="V18">
        <f t="shared" si="11"/>
        <v>0</v>
      </c>
      <c r="W18" s="25">
        <f t="shared" si="12"/>
        <v>1285.9776199596795</v>
      </c>
    </row>
    <row r="19" spans="1:35">
      <c r="A19" s="2">
        <v>40634</v>
      </c>
      <c r="B19" s="3">
        <v>0.98569649289312211</v>
      </c>
      <c r="C19" s="3">
        <v>1.0208744001919812</v>
      </c>
      <c r="D19" s="3">
        <v>1.0046483485776971</v>
      </c>
      <c r="E19" s="3">
        <v>1.0870482429356574</v>
      </c>
      <c r="F19" s="3">
        <v>1.0611246910554366</v>
      </c>
      <c r="G19" s="3">
        <v>1.0291760036365358</v>
      </c>
      <c r="H19" s="3">
        <v>0.91800699836035948</v>
      </c>
      <c r="I19" s="3">
        <v>1.060275080906149</v>
      </c>
      <c r="J19" s="3">
        <v>0.95717423133235724</v>
      </c>
      <c r="K19" s="3">
        <v>1.0384615602158018</v>
      </c>
      <c r="L19" s="3"/>
      <c r="M19">
        <f t="shared" si="2"/>
        <v>302.98343946524858</v>
      </c>
      <c r="N19">
        <f t="shared" si="3"/>
        <v>0</v>
      </c>
      <c r="O19">
        <f t="shared" si="4"/>
        <v>296.97060957948099</v>
      </c>
      <c r="P19">
        <f t="shared" si="5"/>
        <v>34.193756478749705</v>
      </c>
      <c r="Q19">
        <f t="shared" si="6"/>
        <v>135.5172079629404</v>
      </c>
      <c r="R19">
        <f t="shared" si="7"/>
        <v>300.29494667948103</v>
      </c>
      <c r="S19">
        <f t="shared" si="8"/>
        <v>0</v>
      </c>
      <c r="T19">
        <f t="shared" si="9"/>
        <v>246.0395451674037</v>
      </c>
      <c r="U19">
        <f t="shared" si="10"/>
        <v>0</v>
      </c>
      <c r="V19">
        <f t="shared" si="11"/>
        <v>0</v>
      </c>
      <c r="W19" s="25">
        <f t="shared" si="12"/>
        <v>1315.9995053333043</v>
      </c>
    </row>
    <row r="20" spans="1:35">
      <c r="A20" s="2">
        <v>40664</v>
      </c>
      <c r="B20" s="3">
        <v>0.98296532492113564</v>
      </c>
      <c r="C20" s="3">
        <v>0.96489197530864201</v>
      </c>
      <c r="D20" s="3">
        <v>0.99343099998936391</v>
      </c>
      <c r="E20" s="3">
        <v>1.0044941524947655</v>
      </c>
      <c r="F20" s="3">
        <v>1.0376343042685969</v>
      </c>
      <c r="G20" s="3">
        <v>1.0412463680563497</v>
      </c>
      <c r="H20" s="3">
        <v>0.97457918328480986</v>
      </c>
      <c r="I20" s="3">
        <v>0.96299122472338794</v>
      </c>
      <c r="J20" s="3">
        <v>0.92390057361376676</v>
      </c>
      <c r="K20" s="3">
        <v>0.89651416572923026</v>
      </c>
      <c r="L20" s="3"/>
      <c r="M20">
        <f t="shared" si="2"/>
        <v>297.82221501968132</v>
      </c>
      <c r="N20">
        <f t="shared" si="3"/>
        <v>0</v>
      </c>
      <c r="O20">
        <f t="shared" si="4"/>
        <v>295.01980964199475</v>
      </c>
      <c r="P20">
        <f t="shared" si="5"/>
        <v>34.347428434734084</v>
      </c>
      <c r="Q20">
        <f t="shared" si="6"/>
        <v>140.61730380104842</v>
      </c>
      <c r="R20">
        <f t="shared" si="7"/>
        <v>312.68102257568484</v>
      </c>
      <c r="S20">
        <f t="shared" si="8"/>
        <v>0</v>
      </c>
      <c r="T20">
        <f t="shared" si="9"/>
        <v>236.93392293114343</v>
      </c>
      <c r="U20">
        <f t="shared" si="10"/>
        <v>0</v>
      </c>
      <c r="V20">
        <f t="shared" si="11"/>
        <v>0</v>
      </c>
      <c r="W20" s="25">
        <f t="shared" si="12"/>
        <v>1317.4217024042869</v>
      </c>
    </row>
    <row r="21" spans="1:35">
      <c r="A21" s="2">
        <v>40695</v>
      </c>
      <c r="B21" s="3">
        <v>1.0394094855093841</v>
      </c>
      <c r="C21" s="3">
        <v>1.0395841663334666</v>
      </c>
      <c r="D21" s="3">
        <v>0.96504037029583412</v>
      </c>
      <c r="E21" s="3">
        <v>1.0396563119629876</v>
      </c>
      <c r="F21" s="3">
        <v>1.0394770313090071</v>
      </c>
      <c r="G21" s="3">
        <v>1.0340936836633101</v>
      </c>
      <c r="H21" s="3">
        <v>0.98907289428717338</v>
      </c>
      <c r="I21" s="3">
        <v>1.0039619651347069</v>
      </c>
      <c r="J21" s="3">
        <v>0.95240066225165565</v>
      </c>
      <c r="K21" s="3">
        <v>1.0119075814382708</v>
      </c>
      <c r="L21" s="3"/>
      <c r="M21">
        <f t="shared" si="2"/>
        <v>309.55923528687214</v>
      </c>
      <c r="N21">
        <f t="shared" si="3"/>
        <v>0</v>
      </c>
      <c r="O21">
        <f t="shared" si="4"/>
        <v>284.70602634151709</v>
      </c>
      <c r="P21">
        <f t="shared" si="5"/>
        <v>35.709520771868291</v>
      </c>
      <c r="Q21">
        <f t="shared" si="6"/>
        <v>146.16845750579057</v>
      </c>
      <c r="R21">
        <f t="shared" si="7"/>
        <v>323.34147044690059</v>
      </c>
      <c r="S21">
        <f t="shared" si="8"/>
        <v>0</v>
      </c>
      <c r="T21">
        <f t="shared" si="9"/>
        <v>237.87264687302596</v>
      </c>
      <c r="U21">
        <f t="shared" si="10"/>
        <v>0</v>
      </c>
      <c r="V21">
        <f t="shared" si="11"/>
        <v>0</v>
      </c>
      <c r="W21" s="25">
        <f t="shared" si="12"/>
        <v>1337.3573572259747</v>
      </c>
    </row>
    <row r="22" spans="1:35">
      <c r="A22" s="2">
        <v>40725</v>
      </c>
      <c r="B22" s="3">
        <v>0.93528469883556009</v>
      </c>
      <c r="C22" s="3">
        <v>1.0538461538461539</v>
      </c>
      <c r="D22" s="3">
        <v>1.1632853734509578</v>
      </c>
      <c r="E22" s="3">
        <v>1.0881705706880531</v>
      </c>
      <c r="F22" s="3">
        <v>1.0151910270500344</v>
      </c>
      <c r="G22" s="3">
        <v>1.0256167338709679</v>
      </c>
      <c r="H22" s="3">
        <v>0.9957235208739672</v>
      </c>
      <c r="I22" s="3">
        <v>0.94790844514601424</v>
      </c>
      <c r="J22" s="3">
        <v>0.9669708822251194</v>
      </c>
      <c r="K22" s="3">
        <v>0.92074930165103996</v>
      </c>
      <c r="L22" s="3"/>
      <c r="M22">
        <f t="shared" si="2"/>
        <v>289.52601614704849</v>
      </c>
      <c r="N22">
        <f t="shared" si="3"/>
        <v>0</v>
      </c>
      <c r="O22">
        <f t="shared" si="4"/>
        <v>331.19435617642995</v>
      </c>
      <c r="P22">
        <f t="shared" si="5"/>
        <v>38.858049597320807</v>
      </c>
      <c r="Q22">
        <f t="shared" si="6"/>
        <v>148.38890649762283</v>
      </c>
      <c r="R22">
        <f t="shared" si="7"/>
        <v>331.62442284478624</v>
      </c>
      <c r="S22">
        <f t="shared" si="8"/>
        <v>0</v>
      </c>
      <c r="T22">
        <f t="shared" si="9"/>
        <v>225.48149084017695</v>
      </c>
      <c r="U22">
        <f t="shared" si="10"/>
        <v>0</v>
      </c>
      <c r="V22">
        <f t="shared" si="11"/>
        <v>0</v>
      </c>
      <c r="W22" s="25">
        <f t="shared" si="12"/>
        <v>1365.0732421033854</v>
      </c>
    </row>
    <row r="23" spans="1:35">
      <c r="A23" s="2">
        <v>40756</v>
      </c>
      <c r="B23" s="3">
        <v>0.97966458551440982</v>
      </c>
      <c r="C23" s="3">
        <v>0.97080291970802934</v>
      </c>
      <c r="D23" s="3">
        <v>0.98553067989204424</v>
      </c>
      <c r="E23" s="3">
        <v>0.96723889987416867</v>
      </c>
      <c r="F23" s="3">
        <v>1.0273555763385551</v>
      </c>
      <c r="G23" s="3">
        <v>1.0454440432894065</v>
      </c>
      <c r="H23" s="3">
        <v>0.93414456212796848</v>
      </c>
      <c r="I23" s="3">
        <v>0.89550374687760204</v>
      </c>
      <c r="J23" s="3">
        <v>0.7865168539325843</v>
      </c>
      <c r="K23" s="3">
        <v>0.80985912884715694</v>
      </c>
      <c r="L23" s="3"/>
      <c r="M23">
        <f t="shared" si="2"/>
        <v>283.63838460433658</v>
      </c>
      <c r="N23">
        <f t="shared" si="3"/>
        <v>0</v>
      </c>
      <c r="O23">
        <f t="shared" si="4"/>
        <v>326.40219901896489</v>
      </c>
      <c r="P23">
        <f t="shared" si="5"/>
        <v>37.585017143768461</v>
      </c>
      <c r="Q23">
        <f t="shared" si="6"/>
        <v>152.44817055711326</v>
      </c>
      <c r="R23">
        <f t="shared" si="7"/>
        <v>346.69477747236914</v>
      </c>
      <c r="S23">
        <f t="shared" si="8"/>
        <v>0</v>
      </c>
      <c r="T23">
        <f t="shared" si="9"/>
        <v>201.91951989892615</v>
      </c>
      <c r="U23">
        <f t="shared" si="10"/>
        <v>0</v>
      </c>
      <c r="V23">
        <f t="shared" si="11"/>
        <v>0</v>
      </c>
      <c r="W23" s="25">
        <f t="shared" si="12"/>
        <v>1348.6880686954785</v>
      </c>
    </row>
    <row r="24" spans="1:35">
      <c r="A24" s="2">
        <v>40787</v>
      </c>
      <c r="B24" s="3">
        <v>0.97910765658154308</v>
      </c>
      <c r="C24" s="3">
        <v>0.93571424812030068</v>
      </c>
      <c r="D24" s="3">
        <v>0.99087902738729217</v>
      </c>
      <c r="E24" s="3">
        <v>1.0046461924452912</v>
      </c>
      <c r="F24" s="3">
        <v>0.97542107307333048</v>
      </c>
      <c r="G24" s="3">
        <v>0.97135268349285764</v>
      </c>
      <c r="H24" s="3">
        <v>0.92413796934865888</v>
      </c>
      <c r="I24" s="3">
        <v>0.97257089725708978</v>
      </c>
      <c r="J24" s="3">
        <v>0.77200000000000002</v>
      </c>
      <c r="K24" s="3">
        <v>0.82512083172691886</v>
      </c>
      <c r="L24" s="3"/>
      <c r="M24">
        <f t="shared" si="2"/>
        <v>277.71251406652641</v>
      </c>
      <c r="N24">
        <f t="shared" si="3"/>
        <v>0</v>
      </c>
      <c r="O24">
        <f t="shared" si="4"/>
        <v>323.42509350098533</v>
      </c>
      <c r="P24">
        <f t="shared" si="5"/>
        <v>37.759644366477978</v>
      </c>
      <c r="Q24">
        <f t="shared" si="6"/>
        <v>148.70115811288551</v>
      </c>
      <c r="R24">
        <f t="shared" si="7"/>
        <v>336.76290245074489</v>
      </c>
      <c r="S24">
        <f t="shared" si="8"/>
        <v>0</v>
      </c>
      <c r="T24">
        <f t="shared" si="9"/>
        <v>196.3810486418194</v>
      </c>
      <c r="U24">
        <f t="shared" si="10"/>
        <v>0</v>
      </c>
      <c r="V24">
        <f t="shared" si="11"/>
        <v>0</v>
      </c>
      <c r="W24" s="25">
        <f t="shared" si="12"/>
        <v>1320.7423611394397</v>
      </c>
    </row>
    <row r="25" spans="1:35">
      <c r="A25" s="2">
        <v>40817</v>
      </c>
      <c r="B25" s="3">
        <v>1.0448788965429363</v>
      </c>
      <c r="C25" s="3">
        <v>1.0699075962196705</v>
      </c>
      <c r="D25" s="3">
        <v>1.0615231950547528</v>
      </c>
      <c r="E25" s="3">
        <v>0.98742080192387727</v>
      </c>
      <c r="F25" s="3">
        <v>1.0879608492767148</v>
      </c>
      <c r="G25" s="3">
        <v>1.0572762240947393</v>
      </c>
      <c r="H25" s="3">
        <v>1.074212227437304</v>
      </c>
      <c r="I25" s="3">
        <v>1.1209369024856595</v>
      </c>
      <c r="J25" s="3">
        <v>1.30569940784604</v>
      </c>
      <c r="K25" s="3">
        <v>1.2330210291560879</v>
      </c>
      <c r="L25" s="3"/>
      <c r="M25">
        <f t="shared" si="2"/>
        <v>290.17594525399682</v>
      </c>
      <c r="N25">
        <f t="shared" si="3"/>
        <v>0</v>
      </c>
      <c r="O25">
        <f t="shared" si="4"/>
        <v>343.32323861404808</v>
      </c>
      <c r="P25">
        <f t="shared" si="5"/>
        <v>37.284658320708097</v>
      </c>
      <c r="Q25">
        <f t="shared" si="6"/>
        <v>161.78103826892595</v>
      </c>
      <c r="R25">
        <f t="shared" si="7"/>
        <v>356.05140991830859</v>
      </c>
      <c r="S25">
        <f t="shared" si="8"/>
        <v>0</v>
      </c>
      <c r="T25">
        <f t="shared" si="9"/>
        <v>220.13076437144667</v>
      </c>
      <c r="U25">
        <f t="shared" si="10"/>
        <v>0</v>
      </c>
      <c r="V25">
        <f t="shared" si="11"/>
        <v>0</v>
      </c>
      <c r="W25" s="25">
        <f t="shared" si="12"/>
        <v>1408.7470547474343</v>
      </c>
    </row>
    <row r="26" spans="1:35">
      <c r="A26" s="2">
        <v>40848</v>
      </c>
      <c r="B26" s="3">
        <v>1.0296442679935633</v>
      </c>
      <c r="C26" s="3">
        <v>0.96057082090014334</v>
      </c>
      <c r="D26" s="3">
        <v>0.9442165835006695</v>
      </c>
      <c r="E26" s="3">
        <v>0.90061355440026225</v>
      </c>
      <c r="F26" s="3">
        <v>1.0397812121046017</v>
      </c>
      <c r="G26" s="3">
        <v>1.0287560480076694</v>
      </c>
      <c r="H26" s="3">
        <v>0.99807028174450019</v>
      </c>
      <c r="I26" s="3">
        <v>0.96673773987206835</v>
      </c>
      <c r="J26" s="3">
        <v>0.8384354216800125</v>
      </c>
      <c r="K26" s="3">
        <v>0.8698955365622032</v>
      </c>
      <c r="L26" s="3"/>
      <c r="M26">
        <f t="shared" si="2"/>
        <v>298.77799874039187</v>
      </c>
      <c r="N26">
        <f t="shared" si="3"/>
        <v>0</v>
      </c>
      <c r="O26">
        <f t="shared" si="4"/>
        <v>324.17149540054163</v>
      </c>
      <c r="P26">
        <f t="shared" si="5"/>
        <v>33.579068654812232</v>
      </c>
      <c r="Q26">
        <f t="shared" si="6"/>
        <v>168.21688406680479</v>
      </c>
      <c r="R26">
        <f t="shared" si="7"/>
        <v>366.29004135511786</v>
      </c>
      <c r="S26">
        <f t="shared" si="8"/>
        <v>0</v>
      </c>
      <c r="T26">
        <f t="shared" si="9"/>
        <v>212.80871762476318</v>
      </c>
      <c r="U26">
        <f t="shared" si="10"/>
        <v>0</v>
      </c>
      <c r="V26">
        <f t="shared" si="11"/>
        <v>0</v>
      </c>
      <c r="W26" s="25">
        <f t="shared" si="12"/>
        <v>1403.8442058424316</v>
      </c>
    </row>
    <row r="27" spans="1:35">
      <c r="A27" s="2">
        <v>40878</v>
      </c>
      <c r="B27" s="3">
        <v>1.0351887387027834</v>
      </c>
      <c r="C27" s="3">
        <v>1.0148553166536358</v>
      </c>
      <c r="D27" s="3">
        <v>1.0596546520146519</v>
      </c>
      <c r="E27" s="3">
        <v>0.90020281865931662</v>
      </c>
      <c r="F27" s="3">
        <v>1.0470248530473343</v>
      </c>
      <c r="G27" s="3">
        <v>1.0503560003252512</v>
      </c>
      <c r="H27" s="3">
        <v>1.0657385125391139</v>
      </c>
      <c r="I27" s="3">
        <v>1.0458756065284516</v>
      </c>
      <c r="J27" s="3">
        <v>1.0229885057471266</v>
      </c>
      <c r="K27" s="3">
        <v>0.95742354439592436</v>
      </c>
      <c r="L27" s="3"/>
      <c r="M27">
        <f t="shared" si="2"/>
        <v>309.29161966820806</v>
      </c>
      <c r="N27">
        <f t="shared" si="3"/>
        <v>0</v>
      </c>
      <c r="O27">
        <f t="shared" si="4"/>
        <v>343.50983315173028</v>
      </c>
      <c r="P27">
        <f t="shared" si="5"/>
        <v>30.227972251016677</v>
      </c>
      <c r="Q27">
        <f t="shared" si="6"/>
        <v>176.12725832012677</v>
      </c>
      <c r="R27">
        <f t="shared" si="7"/>
        <v>384.73494279673247</v>
      </c>
      <c r="S27">
        <f t="shared" si="8"/>
        <v>0</v>
      </c>
      <c r="T27">
        <f t="shared" si="9"/>
        <v>222.57144662034116</v>
      </c>
      <c r="U27">
        <f t="shared" si="10"/>
        <v>0</v>
      </c>
      <c r="V27">
        <f t="shared" si="11"/>
        <v>0</v>
      </c>
      <c r="W27" s="25">
        <f t="shared" si="12"/>
        <v>1466.4630728081554</v>
      </c>
      <c r="AH27">
        <v>999.90000000000009</v>
      </c>
    </row>
    <row r="28" spans="1:35">
      <c r="A28" s="2">
        <v>40909</v>
      </c>
      <c r="B28" s="3">
        <v>1.0175525088367734</v>
      </c>
      <c r="C28" s="3">
        <v>1.137519342739574</v>
      </c>
      <c r="D28" s="3">
        <v>1.1271110098348442</v>
      </c>
      <c r="E28" s="3">
        <v>1.1232813402657424</v>
      </c>
      <c r="F28" s="3">
        <v>0.99123411799468142</v>
      </c>
      <c r="G28" s="3">
        <v>0.98724211128790773</v>
      </c>
      <c r="H28" s="3">
        <v>1.0598693780794404</v>
      </c>
      <c r="I28" s="3">
        <v>1.1210459721636439</v>
      </c>
      <c r="J28" s="3">
        <v>1.2326503635161927</v>
      </c>
      <c r="K28" s="3">
        <v>1.1676168820834998</v>
      </c>
      <c r="L28" s="3"/>
      <c r="M28">
        <f t="shared" si="2"/>
        <v>314.72046355557421</v>
      </c>
      <c r="N28">
        <f t="shared" si="3"/>
        <v>0</v>
      </c>
      <c r="O28">
        <f t="shared" si="4"/>
        <v>387.17371493184555</v>
      </c>
      <c r="P28">
        <f t="shared" si="5"/>
        <v>33.954517183637684</v>
      </c>
      <c r="Q28">
        <f t="shared" si="6"/>
        <v>174.58334755577226</v>
      </c>
      <c r="R28">
        <f t="shared" si="7"/>
        <v>379.82653721287858</v>
      </c>
      <c r="S28">
        <f t="shared" si="8"/>
        <v>0</v>
      </c>
      <c r="T28">
        <f t="shared" si="9"/>
        <v>249.51282375236892</v>
      </c>
      <c r="U28">
        <f t="shared" si="10"/>
        <v>0</v>
      </c>
      <c r="V28">
        <f t="shared" si="11"/>
        <v>0</v>
      </c>
      <c r="W28" s="25">
        <f t="shared" si="12"/>
        <v>1539.7714041920772</v>
      </c>
      <c r="AH28">
        <v>1039.178787557953</v>
      </c>
      <c r="AI28">
        <f>(AH28-AH27)/AH27</f>
        <v>3.9282715829535859E-2</v>
      </c>
    </row>
    <row r="29" spans="1:35">
      <c r="A29" s="2">
        <v>40940</v>
      </c>
      <c r="B29" s="3">
        <v>1.0739796404275996</v>
      </c>
      <c r="C29" s="3">
        <v>1.0748391102323362</v>
      </c>
      <c r="D29" s="3">
        <v>1.1883105634988127</v>
      </c>
      <c r="E29" s="3">
        <v>0.92414112322567388</v>
      </c>
      <c r="F29" s="3">
        <v>1.1562997217806041</v>
      </c>
      <c r="G29" s="3">
        <v>1.0023220191119024</v>
      </c>
      <c r="H29" s="3">
        <v>1.0712085611505842</v>
      </c>
      <c r="I29" s="3">
        <v>1.1064710308502634</v>
      </c>
      <c r="J29" s="3">
        <v>0.99410193029490623</v>
      </c>
      <c r="K29" s="3">
        <v>1.0846354519738102</v>
      </c>
      <c r="L29" s="3"/>
      <c r="M29">
        <f t="shared" si="2"/>
        <v>338.00337028462309</v>
      </c>
      <c r="N29">
        <f t="shared" si="3"/>
        <v>0</v>
      </c>
      <c r="O29">
        <f t="shared" si="4"/>
        <v>460.08261536259005</v>
      </c>
      <c r="P29">
        <f t="shared" si="5"/>
        <v>31.378765648672374</v>
      </c>
      <c r="Q29">
        <f t="shared" si="6"/>
        <v>201.87067620626598</v>
      </c>
      <c r="R29">
        <f t="shared" si="7"/>
        <v>380.70850169149463</v>
      </c>
      <c r="S29">
        <f t="shared" si="8"/>
        <v>0</v>
      </c>
      <c r="T29">
        <f t="shared" si="9"/>
        <v>276.07871130764374</v>
      </c>
      <c r="U29">
        <f t="shared" si="10"/>
        <v>0</v>
      </c>
      <c r="V29">
        <f t="shared" si="11"/>
        <v>0</v>
      </c>
      <c r="W29" s="25">
        <f t="shared" si="12"/>
        <v>1688.1226405012899</v>
      </c>
      <c r="AH29">
        <v>1132.0173319669348</v>
      </c>
      <c r="AI29">
        <f t="shared" ref="AI29:AI86" si="13">(AH29-AH28)/AH28</f>
        <v>8.9338375186766725E-2</v>
      </c>
    </row>
    <row r="30" spans="1:35">
      <c r="A30" s="2">
        <v>40969</v>
      </c>
      <c r="B30" s="3">
        <v>1.0164008249564156</v>
      </c>
      <c r="C30" s="3">
        <v>1.0163830497794581</v>
      </c>
      <c r="D30" s="3">
        <v>1.1052835988663727</v>
      </c>
      <c r="E30" s="3">
        <v>1.1269964939618231</v>
      </c>
      <c r="F30" s="3">
        <v>1.0140070116350601</v>
      </c>
      <c r="G30" s="3">
        <v>0.98811441365949249</v>
      </c>
      <c r="H30" s="3">
        <v>1.0910833464019385</v>
      </c>
      <c r="I30" s="3">
        <v>1.0204012240734444</v>
      </c>
      <c r="J30" s="3">
        <v>1.0593310647609997</v>
      </c>
      <c r="K30" s="3">
        <v>1.0969387454981994</v>
      </c>
      <c r="L30" s="3"/>
      <c r="M30">
        <f t="shared" si="2"/>
        <v>343.54690439533971</v>
      </c>
      <c r="N30">
        <f t="shared" si="3"/>
        <v>0</v>
      </c>
      <c r="O30">
        <f t="shared" si="4"/>
        <v>508.52176888381661</v>
      </c>
      <c r="P30">
        <f t="shared" si="5"/>
        <v>35.36375887090346</v>
      </c>
      <c r="Q30">
        <f t="shared" si="6"/>
        <v>204.69828111666462</v>
      </c>
      <c r="R30">
        <f t="shared" si="7"/>
        <v>376.1835579240751</v>
      </c>
      <c r="S30">
        <f t="shared" si="8"/>
        <v>0</v>
      </c>
      <c r="T30">
        <f t="shared" si="9"/>
        <v>281.71105495893875</v>
      </c>
      <c r="U30">
        <f t="shared" si="10"/>
        <v>0</v>
      </c>
      <c r="V30">
        <f t="shared" si="11"/>
        <v>0</v>
      </c>
      <c r="W30" s="25">
        <f t="shared" si="12"/>
        <v>1750.0253261497382</v>
      </c>
      <c r="AH30">
        <v>1182.6051793092199</v>
      </c>
      <c r="AI30">
        <f t="shared" si="13"/>
        <v>4.4688226861673869E-2</v>
      </c>
    </row>
    <row r="31" spans="1:35">
      <c r="A31" s="2">
        <v>41000</v>
      </c>
      <c r="B31" s="3">
        <v>1.0075673268688257</v>
      </c>
      <c r="C31" s="3">
        <v>0.99256050790827699</v>
      </c>
      <c r="D31" s="3">
        <v>0.97403049620548743</v>
      </c>
      <c r="E31" s="3">
        <v>1.1451286356229322</v>
      </c>
      <c r="F31" s="3">
        <v>1.0422034237288136</v>
      </c>
      <c r="G31" s="3">
        <v>0.99337409772424257</v>
      </c>
      <c r="H31" s="3">
        <v>0.97891033915964665</v>
      </c>
      <c r="I31" s="3">
        <v>1.0113295568143952</v>
      </c>
      <c r="J31" s="3">
        <v>0.87983716292449909</v>
      </c>
      <c r="K31" s="3">
        <v>0.90396722035478017</v>
      </c>
      <c r="L31" s="3"/>
      <c r="M31">
        <f t="shared" si="2"/>
        <v>346.14663611567244</v>
      </c>
      <c r="N31">
        <f t="shared" si="3"/>
        <v>0</v>
      </c>
      <c r="O31">
        <f t="shared" si="4"/>
        <v>495.31571087719607</v>
      </c>
      <c r="P31">
        <f t="shared" si="5"/>
        <v>40.496052946336043</v>
      </c>
      <c r="Q31">
        <f t="shared" si="6"/>
        <v>213.33724941119101</v>
      </c>
      <c r="R31">
        <f t="shared" si="7"/>
        <v>373.69100243152343</v>
      </c>
      <c r="S31">
        <f t="shared" si="8"/>
        <v>0</v>
      </c>
      <c r="T31">
        <f t="shared" si="9"/>
        <v>284.90271636133923</v>
      </c>
      <c r="U31">
        <f t="shared" si="10"/>
        <v>0</v>
      </c>
      <c r="V31">
        <f t="shared" si="11"/>
        <v>0</v>
      </c>
      <c r="W31" s="25">
        <f t="shared" si="12"/>
        <v>1753.8893681432583</v>
      </c>
      <c r="AH31">
        <v>1093.7551299716145</v>
      </c>
      <c r="AI31">
        <f t="shared" si="13"/>
        <v>-7.5130779817406443E-2</v>
      </c>
    </row>
    <row r="32" spans="1:35">
      <c r="A32" s="2">
        <v>41030</v>
      </c>
      <c r="B32" s="3">
        <v>0.91451294549908391</v>
      </c>
      <c r="C32" s="3">
        <v>0.91161777014366008</v>
      </c>
      <c r="D32" s="3">
        <v>0.98929764003692289</v>
      </c>
      <c r="E32" s="3">
        <v>0.91811125485122891</v>
      </c>
      <c r="F32" s="3">
        <v>0.93673761793014743</v>
      </c>
      <c r="G32" s="3">
        <v>0.91677782196340141</v>
      </c>
      <c r="H32" s="3">
        <v>0.95900661035347756</v>
      </c>
      <c r="I32" s="3">
        <v>0.95255354200988462</v>
      </c>
      <c r="J32" s="3">
        <v>0.77314810340578111</v>
      </c>
      <c r="K32" s="3">
        <v>0.80236075053387568</v>
      </c>
      <c r="L32" s="3"/>
      <c r="M32">
        <f t="shared" si="2"/>
        <v>316.5555797687432</v>
      </c>
      <c r="N32">
        <f t="shared" si="3"/>
        <v>0</v>
      </c>
      <c r="O32">
        <f t="shared" si="4"/>
        <v>490.0146638440209</v>
      </c>
      <c r="P32">
        <f t="shared" si="5"/>
        <v>37.179881987082389</v>
      </c>
      <c r="Q32">
        <f t="shared" si="6"/>
        <v>199.8410268292088</v>
      </c>
      <c r="R32">
        <f t="shared" si="7"/>
        <v>342.59162329649217</v>
      </c>
      <c r="S32">
        <f t="shared" si="8"/>
        <v>0</v>
      </c>
      <c r="T32">
        <f t="shared" si="9"/>
        <v>271.38509159823121</v>
      </c>
      <c r="U32">
        <f t="shared" si="10"/>
        <v>0</v>
      </c>
      <c r="V32">
        <f t="shared" si="11"/>
        <v>0</v>
      </c>
      <c r="W32" s="25">
        <f t="shared" si="12"/>
        <v>1657.5678673237785</v>
      </c>
      <c r="AH32">
        <v>1053.605270792588</v>
      </c>
      <c r="AI32">
        <f t="shared" si="13"/>
        <v>-3.6708270506642916E-2</v>
      </c>
    </row>
    <row r="33" spans="1:49">
      <c r="A33" s="2">
        <v>41061</v>
      </c>
      <c r="B33" s="3">
        <v>1.0516908073058886</v>
      </c>
      <c r="C33" s="3">
        <v>1.047961594794053</v>
      </c>
      <c r="D33" s="3">
        <v>1.0108527924513946</v>
      </c>
      <c r="E33" s="3">
        <v>1.0725189047015171</v>
      </c>
      <c r="F33" s="3">
        <v>1.0731770858742045</v>
      </c>
      <c r="G33" s="3">
        <v>0.99093354559809921</v>
      </c>
      <c r="H33" s="3">
        <v>1.0433697361425815</v>
      </c>
      <c r="I33" s="3">
        <v>1.1058457281217571</v>
      </c>
      <c r="J33" s="3">
        <v>1.0920658682634732</v>
      </c>
      <c r="K33" s="3">
        <v>1.0339494530365898</v>
      </c>
      <c r="L33" s="3"/>
      <c r="M33">
        <f t="shared" si="2"/>
        <v>332.91859324417317</v>
      </c>
      <c r="N33">
        <f t="shared" si="3"/>
        <v>0</v>
      </c>
      <c r="O33">
        <f t="shared" si="4"/>
        <v>495.33269128885996</v>
      </c>
      <c r="P33">
        <f t="shared" si="5"/>
        <v>39.876126305717271</v>
      </c>
      <c r="Q33">
        <f t="shared" si="6"/>
        <v>214.46481081067901</v>
      </c>
      <c r="R33">
        <f t="shared" si="7"/>
        <v>339.48553196540138</v>
      </c>
      <c r="S33">
        <f t="shared" si="8"/>
        <v>0</v>
      </c>
      <c r="T33">
        <f t="shared" si="9"/>
        <v>300.11004421983574</v>
      </c>
      <c r="U33">
        <f t="shared" si="10"/>
        <v>0</v>
      </c>
      <c r="V33">
        <f t="shared" si="11"/>
        <v>0</v>
      </c>
      <c r="W33" s="25">
        <f t="shared" si="12"/>
        <v>1722.1877978346668</v>
      </c>
      <c r="AH33">
        <v>1100.2511033792484</v>
      </c>
      <c r="AI33">
        <f t="shared" si="13"/>
        <v>4.4272588491865141E-2</v>
      </c>
    </row>
    <row r="34" spans="1:49">
      <c r="A34" s="2">
        <v>41091</v>
      </c>
      <c r="B34" s="3">
        <v>1.0251492300149465</v>
      </c>
      <c r="C34" s="3">
        <v>0.96338669499836549</v>
      </c>
      <c r="D34" s="3">
        <v>1.0458219037957404</v>
      </c>
      <c r="E34" s="3">
        <v>1.0216772498357782</v>
      </c>
      <c r="F34" s="3">
        <v>1.0440023633099527</v>
      </c>
      <c r="G34" s="3">
        <v>1.0093753756848003</v>
      </c>
      <c r="H34" s="3">
        <v>1.0110646534409287</v>
      </c>
      <c r="I34" s="3">
        <v>1.0181420081326242</v>
      </c>
      <c r="J34" s="3">
        <v>0.93625771076079511</v>
      </c>
      <c r="K34" s="3">
        <v>0.98978471360817222</v>
      </c>
      <c r="L34" s="3"/>
      <c r="M34">
        <f t="shared" si="2"/>
        <v>341.29123952192327</v>
      </c>
      <c r="N34">
        <f t="shared" si="3"/>
        <v>0</v>
      </c>
      <c r="O34">
        <f t="shared" si="4"/>
        <v>518.02977821598324</v>
      </c>
      <c r="P34">
        <f t="shared" si="5"/>
        <v>40.740531058129356</v>
      </c>
      <c r="Q34">
        <f t="shared" si="6"/>
        <v>223.90176933317076</v>
      </c>
      <c r="R34">
        <f t="shared" si="7"/>
        <v>342.6683363671313</v>
      </c>
      <c r="S34">
        <f t="shared" si="8"/>
        <v>0</v>
      </c>
      <c r="T34">
        <f t="shared" si="9"/>
        <v>305.55464308275424</v>
      </c>
      <c r="U34">
        <f t="shared" si="10"/>
        <v>0</v>
      </c>
      <c r="V34">
        <f t="shared" si="11"/>
        <v>0</v>
      </c>
      <c r="W34" s="25">
        <f t="shared" si="12"/>
        <v>1772.1862975790921</v>
      </c>
      <c r="AH34">
        <v>1051.2320786190712</v>
      </c>
      <c r="AI34">
        <f t="shared" si="13"/>
        <v>-4.4552579506280866E-2</v>
      </c>
      <c r="AO34" t="s">
        <v>63</v>
      </c>
    </row>
    <row r="35" spans="1:49">
      <c r="A35" s="2">
        <v>41122</v>
      </c>
      <c r="B35" s="3">
        <v>1.0209477099007855</v>
      </c>
      <c r="C35" s="3">
        <v>1.0458093330780227</v>
      </c>
      <c r="D35" s="3">
        <v>1.0892003738895826</v>
      </c>
      <c r="E35" s="3">
        <v>1.064166309472782</v>
      </c>
      <c r="F35" s="3">
        <v>0.99364679670586209</v>
      </c>
      <c r="G35" s="3">
        <v>1.0014547560266926</v>
      </c>
      <c r="H35" s="3">
        <v>1.0065068912597783</v>
      </c>
      <c r="I35" s="3">
        <v>1.030107465437788</v>
      </c>
      <c r="J35" s="3">
        <v>1.0980966325036603</v>
      </c>
      <c r="K35" s="3">
        <v>1.0950976813526605</v>
      </c>
      <c r="L35" s="3"/>
      <c r="M35">
        <f t="shared" si="2"/>
        <v>348.44050939910801</v>
      </c>
      <c r="N35">
        <f t="shared" si="3"/>
        <v>0</v>
      </c>
      <c r="O35">
        <f t="shared" si="4"/>
        <v>564.23822811878654</v>
      </c>
      <c r="P35">
        <f t="shared" si="5"/>
        <v>43.354700582090771</v>
      </c>
      <c r="Q35">
        <f t="shared" si="6"/>
        <v>222.47927587467996</v>
      </c>
      <c r="R35">
        <f t="shared" si="7"/>
        <v>343.16683519461816</v>
      </c>
      <c r="S35">
        <f t="shared" si="8"/>
        <v>0</v>
      </c>
      <c r="T35">
        <f t="shared" si="9"/>
        <v>314.75411893872388</v>
      </c>
      <c r="U35">
        <f t="shared" si="10"/>
        <v>0</v>
      </c>
      <c r="V35">
        <f t="shared" si="11"/>
        <v>0</v>
      </c>
      <c r="W35" s="25">
        <f t="shared" si="12"/>
        <v>1836.4336681080074</v>
      </c>
      <c r="AH35">
        <v>1123.8558311408135</v>
      </c>
      <c r="AI35">
        <f t="shared" si="13"/>
        <v>6.9084414373220937E-2</v>
      </c>
      <c r="AN35" t="s">
        <v>0</v>
      </c>
      <c r="AO35" t="s">
        <v>15</v>
      </c>
      <c r="AP35" t="s">
        <v>20</v>
      </c>
      <c r="AQ35" t="s">
        <v>16</v>
      </c>
      <c r="AT35" t="s">
        <v>0</v>
      </c>
      <c r="AU35" t="s">
        <v>15</v>
      </c>
      <c r="AV35" t="s">
        <v>20</v>
      </c>
      <c r="AW35" t="s">
        <v>16</v>
      </c>
    </row>
    <row r="36" spans="1:49">
      <c r="A36" s="2">
        <v>41153</v>
      </c>
      <c r="B36" s="3">
        <v>1.0245775512900763</v>
      </c>
      <c r="C36" s="3">
        <v>0.96560674886437381</v>
      </c>
      <c r="D36" s="3">
        <v>1.0027960013758401</v>
      </c>
      <c r="E36" s="3">
        <v>1.0243686309260078</v>
      </c>
      <c r="F36" s="3">
        <v>1.0470175438596492</v>
      </c>
      <c r="G36" s="3">
        <v>1.0252542412616883</v>
      </c>
      <c r="H36" s="3">
        <v>1.0146929184452811</v>
      </c>
      <c r="I36" s="3">
        <v>1.065911247593871</v>
      </c>
      <c r="J36" s="3">
        <v>1.1159999999999999</v>
      </c>
      <c r="K36" s="3">
        <v>1.1013127600576493</v>
      </c>
      <c r="L36" s="3"/>
      <c r="M36">
        <f t="shared" si="2"/>
        <v>357.00432389040492</v>
      </c>
      <c r="N36">
        <f t="shared" si="3"/>
        <v>0</v>
      </c>
      <c r="O36">
        <f t="shared" si="4"/>
        <v>565.81583898090821</v>
      </c>
      <c r="P36">
        <f t="shared" si="5"/>
        <v>44.411195279483316</v>
      </c>
      <c r="Q36">
        <f t="shared" si="6"/>
        <v>232.93970498598071</v>
      </c>
      <c r="R36">
        <f t="shared" si="7"/>
        <v>351.83325324363307</v>
      </c>
      <c r="S36">
        <f t="shared" si="8"/>
        <v>0</v>
      </c>
      <c r="T36">
        <f t="shared" si="9"/>
        <v>335.49995560328483</v>
      </c>
      <c r="U36">
        <f t="shared" si="10"/>
        <v>0</v>
      </c>
      <c r="V36">
        <f t="shared" si="11"/>
        <v>0</v>
      </c>
      <c r="W36" s="25">
        <f t="shared" si="12"/>
        <v>1887.5042719836952</v>
      </c>
      <c r="AH36">
        <v>1182.8733963199918</v>
      </c>
      <c r="AI36">
        <f t="shared" si="13"/>
        <v>5.2513466179438889E-2</v>
      </c>
      <c r="AN36" s="2">
        <v>40179</v>
      </c>
      <c r="AO36">
        <v>999.90000000000009</v>
      </c>
      <c r="AP36" s="25">
        <v>1000</v>
      </c>
      <c r="AQ36">
        <v>999.90000000000009</v>
      </c>
      <c r="AT36" s="2">
        <v>40210</v>
      </c>
      <c r="AU36">
        <f>(AO37-AO36)/AO36</f>
        <v>3.9282715829535859E-2</v>
      </c>
      <c r="AV36">
        <f t="shared" ref="AV36:AW51" si="14">(AP37-AP36)/AP36</f>
        <v>3.8625226067715401E-2</v>
      </c>
      <c r="AW36">
        <f t="shared" si="14"/>
        <v>3.9282715829535859E-2</v>
      </c>
    </row>
    <row r="37" spans="1:49">
      <c r="A37" s="2">
        <v>41183</v>
      </c>
      <c r="B37" s="3">
        <v>1.0031056008708161</v>
      </c>
      <c r="C37" s="3">
        <v>0.95900540994623651</v>
      </c>
      <c r="D37" s="3">
        <v>0.89239992057083228</v>
      </c>
      <c r="E37" s="3">
        <v>0.91573608052846822</v>
      </c>
      <c r="F37" s="3">
        <v>1.03336309204647</v>
      </c>
      <c r="G37" s="3">
        <v>0.94604907901907365</v>
      </c>
      <c r="H37" s="3">
        <v>0.97567332683676022</v>
      </c>
      <c r="I37" s="3">
        <v>1.0500838248414202</v>
      </c>
      <c r="J37" s="3">
        <v>1.0382317204301077</v>
      </c>
      <c r="K37" s="3">
        <v>1.1427260958824543</v>
      </c>
      <c r="L37" s="3"/>
      <c r="M37">
        <f t="shared" si="2"/>
        <v>358.11303682956407</v>
      </c>
      <c r="N37">
        <f t="shared" si="3"/>
        <v>0</v>
      </c>
      <c r="O37">
        <f t="shared" si="4"/>
        <v>504.93400976428131</v>
      </c>
      <c r="P37">
        <f t="shared" si="5"/>
        <v>40.668933896818459</v>
      </c>
      <c r="Q37">
        <f t="shared" si="6"/>
        <v>240.71129380470555</v>
      </c>
      <c r="R37">
        <f t="shared" si="7"/>
        <v>332.85152519942358</v>
      </c>
      <c r="S37">
        <f t="shared" si="8"/>
        <v>0</v>
      </c>
      <c r="T37">
        <f t="shared" si="9"/>
        <v>352.30307661402401</v>
      </c>
      <c r="U37">
        <f t="shared" si="10"/>
        <v>0</v>
      </c>
      <c r="V37">
        <f t="shared" si="11"/>
        <v>0</v>
      </c>
      <c r="W37" s="25">
        <f t="shared" si="12"/>
        <v>1829.5818761088171</v>
      </c>
      <c r="AH37">
        <v>1169.7778299301333</v>
      </c>
      <c r="AI37">
        <f t="shared" si="13"/>
        <v>-1.1070978881256268E-2</v>
      </c>
      <c r="AN37" s="2">
        <v>40210</v>
      </c>
      <c r="AO37">
        <v>1039.178787557953</v>
      </c>
      <c r="AP37" s="25">
        <v>1038.6252260677154</v>
      </c>
      <c r="AQ37">
        <v>1039.178787557953</v>
      </c>
      <c r="AT37" s="2">
        <v>40238</v>
      </c>
      <c r="AU37">
        <f t="shared" ref="AU37:AU94" si="15">(AO38-AO37)/AO37</f>
        <v>8.9338375186766725E-2</v>
      </c>
      <c r="AV37">
        <f t="shared" si="14"/>
        <v>8.9628920358791025E-2</v>
      </c>
      <c r="AW37">
        <f t="shared" si="14"/>
        <v>8.9338375186766725E-2</v>
      </c>
    </row>
    <row r="38" spans="1:49">
      <c r="A38" s="2">
        <v>41214</v>
      </c>
      <c r="B38" s="3">
        <v>0.99605001592932663</v>
      </c>
      <c r="C38" s="3">
        <v>0.93272600095564107</v>
      </c>
      <c r="D38" s="3">
        <v>0.98313509407105237</v>
      </c>
      <c r="E38" s="3">
        <v>1.0822705998540081</v>
      </c>
      <c r="F38" s="3">
        <v>1.0789133202338805</v>
      </c>
      <c r="G38" s="3">
        <v>1.0027649538214878</v>
      </c>
      <c r="H38" s="3">
        <v>0.97981593884879614</v>
      </c>
      <c r="I38" s="3">
        <v>0.99120708719462236</v>
      </c>
      <c r="J38" s="3">
        <v>0.97065603973855219</v>
      </c>
      <c r="K38" s="3">
        <v>0.92457878910347113</v>
      </c>
      <c r="L38" s="3"/>
      <c r="M38">
        <f t="shared" si="2"/>
        <v>356.69849603858682</v>
      </c>
      <c r="N38">
        <f t="shared" si="3"/>
        <v>0</v>
      </c>
      <c r="O38">
        <f t="shared" si="4"/>
        <v>496.41834518928039</v>
      </c>
      <c r="P38">
        <f t="shared" si="5"/>
        <v>44.014791483932719</v>
      </c>
      <c r="Q38">
        <f t="shared" si="6"/>
        <v>259.70662121662798</v>
      </c>
      <c r="R38">
        <f t="shared" si="7"/>
        <v>333.77184429601175</v>
      </c>
      <c r="S38">
        <f t="shared" si="8"/>
        <v>0</v>
      </c>
      <c r="T38">
        <f t="shared" si="9"/>
        <v>349.20530638029061</v>
      </c>
      <c r="U38">
        <f t="shared" si="10"/>
        <v>0</v>
      </c>
      <c r="V38">
        <f t="shared" si="11"/>
        <v>0</v>
      </c>
      <c r="W38" s="25">
        <f t="shared" si="12"/>
        <v>1839.8154046047302</v>
      </c>
      <c r="AH38">
        <v>1191.0200645930445</v>
      </c>
      <c r="AI38">
        <f t="shared" si="13"/>
        <v>1.8159204354368651E-2</v>
      </c>
      <c r="AN38" s="2">
        <v>40238</v>
      </c>
      <c r="AO38">
        <v>1132.0173319669348</v>
      </c>
      <c r="AP38" s="25">
        <v>1131.71608373757</v>
      </c>
      <c r="AQ38">
        <v>1132.0173319669348</v>
      </c>
      <c r="AT38" s="2">
        <v>40269</v>
      </c>
      <c r="AU38">
        <f t="shared" si="15"/>
        <v>4.4688226861673869E-2</v>
      </c>
      <c r="AV38">
        <f t="shared" si="14"/>
        <v>4.5083907964134667E-2</v>
      </c>
      <c r="AW38">
        <f t="shared" si="14"/>
        <v>4.4688226861673869E-2</v>
      </c>
    </row>
    <row r="39" spans="1:49">
      <c r="A39" s="2">
        <v>41244</v>
      </c>
      <c r="B39" s="3">
        <v>0.98917468416372933</v>
      </c>
      <c r="C39" s="3">
        <v>1.0033808413455731</v>
      </c>
      <c r="D39" s="3">
        <v>0.90925709342029171</v>
      </c>
      <c r="E39" s="3">
        <v>0.99531838920849047</v>
      </c>
      <c r="F39" s="3">
        <v>1.0124907614726735</v>
      </c>
      <c r="G39" s="3">
        <v>1.0134420724558584</v>
      </c>
      <c r="H39" s="3">
        <v>1.0354438676427669</v>
      </c>
      <c r="I39" s="3">
        <v>1.0043010752688171</v>
      </c>
      <c r="J39" s="3">
        <v>1.1333728433092565</v>
      </c>
      <c r="K39" s="3">
        <v>1.1443448365634943</v>
      </c>
      <c r="L39" s="3"/>
      <c r="M39">
        <f t="shared" si="2"/>
        <v>352.8371221606464</v>
      </c>
      <c r="N39">
        <f t="shared" si="3"/>
        <v>0</v>
      </c>
      <c r="O39">
        <f t="shared" si="4"/>
        <v>451.37190166731614</v>
      </c>
      <c r="P39">
        <f t="shared" si="5"/>
        <v>43.8087313611355</v>
      </c>
      <c r="Q39">
        <f t="shared" si="6"/>
        <v>262.95055467511884</v>
      </c>
      <c r="R39">
        <f t="shared" si="7"/>
        <v>338.25842961076421</v>
      </c>
      <c r="S39">
        <f t="shared" si="8"/>
        <v>0</v>
      </c>
      <c r="T39">
        <f t="shared" si="9"/>
        <v>350.70726468730254</v>
      </c>
      <c r="U39">
        <f t="shared" si="10"/>
        <v>0</v>
      </c>
      <c r="V39">
        <f t="shared" si="11"/>
        <v>0</v>
      </c>
      <c r="W39" s="25">
        <f t="shared" si="12"/>
        <v>1799.9340041622836</v>
      </c>
      <c r="AH39">
        <v>1233.4518029327537</v>
      </c>
      <c r="AI39">
        <f t="shared" si="13"/>
        <v>3.5626384140058615E-2</v>
      </c>
      <c r="AN39" s="2">
        <v>40269</v>
      </c>
      <c r="AO39">
        <v>1182.6051793092199</v>
      </c>
      <c r="AP39" s="25">
        <v>1182.7382674983255</v>
      </c>
      <c r="AQ39">
        <v>1182.6051793092199</v>
      </c>
      <c r="AT39" s="2">
        <v>40299</v>
      </c>
      <c r="AU39">
        <f t="shared" si="15"/>
        <v>-7.5130779817406443E-2</v>
      </c>
      <c r="AV39">
        <f t="shared" si="14"/>
        <v>-7.226131969521031E-2</v>
      </c>
      <c r="AW39">
        <f t="shared" si="14"/>
        <v>-7.5130779817406443E-2</v>
      </c>
    </row>
    <row r="40" spans="1:49">
      <c r="A40" s="2">
        <v>41275</v>
      </c>
      <c r="B40" s="3">
        <v>0.94127209945528112</v>
      </c>
      <c r="C40" s="3">
        <v>1.0277050553240381</v>
      </c>
      <c r="D40" s="3">
        <v>0.85591072452586325</v>
      </c>
      <c r="E40" s="3">
        <v>1.0583170566428828</v>
      </c>
      <c r="F40" s="3">
        <v>1.0417601530544924</v>
      </c>
      <c r="G40" s="3">
        <v>1.080263032312244</v>
      </c>
      <c r="H40" s="3">
        <v>1.0190170275014629</v>
      </c>
      <c r="I40" s="3">
        <v>1.0192720021413277</v>
      </c>
      <c r="J40" s="3">
        <v>1.1950836195039949</v>
      </c>
      <c r="K40" s="3">
        <v>1.0657229255378431</v>
      </c>
      <c r="L40" s="3"/>
      <c r="M40">
        <f t="shared" si="2"/>
        <v>332.11573874191112</v>
      </c>
      <c r="N40">
        <f t="shared" si="3"/>
        <v>0</v>
      </c>
      <c r="O40">
        <f t="shared" si="4"/>
        <v>386.33405138668928</v>
      </c>
      <c r="P40">
        <f t="shared" si="5"/>
        <v>46.363527629375675</v>
      </c>
      <c r="Q40">
        <f t="shared" si="6"/>
        <v>273.9314100841155</v>
      </c>
      <c r="R40">
        <f t="shared" si="7"/>
        <v>365.40807687650187</v>
      </c>
      <c r="S40">
        <f t="shared" si="8"/>
        <v>0</v>
      </c>
      <c r="T40">
        <f t="shared" si="9"/>
        <v>357.46609584333544</v>
      </c>
      <c r="U40">
        <f t="shared" si="10"/>
        <v>0</v>
      </c>
      <c r="V40">
        <f t="shared" si="11"/>
        <v>0</v>
      </c>
      <c r="W40" s="25">
        <f t="shared" si="12"/>
        <v>1761.618900561929</v>
      </c>
      <c r="AH40">
        <v>1284.9926978910021</v>
      </c>
      <c r="AI40">
        <f t="shared" si="13"/>
        <v>4.1785901026453257E-2</v>
      </c>
      <c r="AN40" s="2">
        <v>40299</v>
      </c>
      <c r="AO40">
        <v>1093.7551299716145</v>
      </c>
      <c r="AP40" s="25">
        <v>1097.2720394348698</v>
      </c>
      <c r="AQ40">
        <v>1093.7551299716145</v>
      </c>
      <c r="AT40" s="2">
        <v>40330</v>
      </c>
      <c r="AU40">
        <f t="shared" si="15"/>
        <v>-3.6708270506642916E-2</v>
      </c>
      <c r="AV40">
        <f t="shared" si="14"/>
        <v>-3.7955927502999268E-2</v>
      </c>
      <c r="AW40">
        <f t="shared" si="14"/>
        <v>-3.6708270506642916E-2</v>
      </c>
    </row>
    <row r="41" spans="1:49">
      <c r="A41" s="2">
        <v>41306</v>
      </c>
      <c r="B41" s="3">
        <v>1.0130079079196073</v>
      </c>
      <c r="C41" s="3">
        <v>1.0127503820491663</v>
      </c>
      <c r="D41" s="3">
        <v>0.96906629783310294</v>
      </c>
      <c r="E41" s="3">
        <v>0.995367231638418</v>
      </c>
      <c r="F41" s="3">
        <v>1.0046228610063235</v>
      </c>
      <c r="G41" s="3">
        <v>1.00640152160351</v>
      </c>
      <c r="H41" s="3">
        <v>1.0071777199438576</v>
      </c>
      <c r="I41" s="3">
        <v>1.0449054073053883</v>
      </c>
      <c r="J41" s="3">
        <v>0.98687085339168479</v>
      </c>
      <c r="K41" s="3">
        <v>0.99549338235294138</v>
      </c>
      <c r="L41" s="3"/>
      <c r="M41">
        <f t="shared" si="2"/>
        <v>336.43586969011824</v>
      </c>
      <c r="N41">
        <f t="shared" si="3"/>
        <v>0</v>
      </c>
      <c r="O41">
        <f t="shared" si="4"/>
        <v>374.38330890416273</v>
      </c>
      <c r="P41">
        <f t="shared" si="5"/>
        <v>46.148736145442967</v>
      </c>
      <c r="Q41">
        <f t="shared" si="6"/>
        <v>275.19775691820058</v>
      </c>
      <c r="R41">
        <f t="shared" si="7"/>
        <v>367.74724457472382</v>
      </c>
      <c r="S41">
        <f t="shared" si="8"/>
        <v>0</v>
      </c>
      <c r="T41">
        <f t="shared" si="9"/>
        <v>373.51825647504739</v>
      </c>
      <c r="U41">
        <f t="shared" si="10"/>
        <v>0</v>
      </c>
      <c r="V41">
        <f t="shared" si="11"/>
        <v>0</v>
      </c>
      <c r="W41" s="25">
        <f t="shared" si="12"/>
        <v>1773.4311727076959</v>
      </c>
      <c r="AH41">
        <v>1279.9979392831942</v>
      </c>
      <c r="AI41">
        <f t="shared" si="13"/>
        <v>-3.8869937673618807E-3</v>
      </c>
      <c r="AN41" s="2">
        <v>40330</v>
      </c>
      <c r="AO41">
        <v>1053.605270792588</v>
      </c>
      <c r="AP41" s="25">
        <v>1055.6240614550118</v>
      </c>
      <c r="AQ41">
        <v>1053.605270792588</v>
      </c>
      <c r="AT41" s="2">
        <v>40360</v>
      </c>
      <c r="AU41">
        <f t="shared" si="15"/>
        <v>4.4272588491865141E-2</v>
      </c>
      <c r="AV41">
        <f t="shared" si="14"/>
        <v>4.5346690187093475E-2</v>
      </c>
      <c r="AW41">
        <f t="shared" si="14"/>
        <v>4.4272588491865141E-2</v>
      </c>
    </row>
    <row r="42" spans="1:49">
      <c r="A42" s="2">
        <v>41334</v>
      </c>
      <c r="B42" s="3">
        <v>1.0968181477272727</v>
      </c>
      <c r="C42" s="3">
        <v>1.0291367636380131</v>
      </c>
      <c r="D42" s="3">
        <v>1.0028545536410594</v>
      </c>
      <c r="E42" s="3">
        <v>1.0084004994891589</v>
      </c>
      <c r="F42" s="3">
        <v>1.0706000756429654</v>
      </c>
      <c r="G42" s="3">
        <v>1.0395203328567189</v>
      </c>
      <c r="H42" s="3">
        <v>1.0544469752310732</v>
      </c>
      <c r="I42" s="3">
        <v>1.0550389545111836</v>
      </c>
      <c r="J42" s="3">
        <v>0.97472288136243379</v>
      </c>
      <c r="K42" s="3">
        <v>1.0540862746226762</v>
      </c>
      <c r="L42" s="3"/>
      <c r="M42">
        <f t="shared" si="2"/>
        <v>369.00896742252957</v>
      </c>
      <c r="N42">
        <f t="shared" si="3"/>
        <v>0</v>
      </c>
      <c r="O42">
        <f t="shared" si="4"/>
        <v>375.45200614174695</v>
      </c>
      <c r="P42">
        <f t="shared" si="5"/>
        <v>46.53640857985809</v>
      </c>
      <c r="Q42">
        <f t="shared" si="6"/>
        <v>294.62673937339997</v>
      </c>
      <c r="R42">
        <f t="shared" si="7"/>
        <v>382.28073808745813</v>
      </c>
      <c r="S42">
        <f t="shared" si="8"/>
        <v>0</v>
      </c>
      <c r="T42">
        <f t="shared" si="9"/>
        <v>394.07631080227412</v>
      </c>
      <c r="U42">
        <f t="shared" si="10"/>
        <v>0</v>
      </c>
      <c r="V42">
        <f t="shared" si="11"/>
        <v>0</v>
      </c>
      <c r="W42" s="25">
        <f t="shared" si="12"/>
        <v>1861.9811704072667</v>
      </c>
      <c r="AH42">
        <v>1310.1342570213308</v>
      </c>
      <c r="AI42">
        <f t="shared" si="13"/>
        <v>2.3544036137287096E-2</v>
      </c>
      <c r="AN42" s="2">
        <v>40360</v>
      </c>
      <c r="AO42">
        <v>1100.2511033792484</v>
      </c>
      <c r="AP42" s="25">
        <v>1103.4931187238535</v>
      </c>
      <c r="AQ42">
        <v>1100.2511033792484</v>
      </c>
      <c r="AT42" s="2">
        <v>40391</v>
      </c>
      <c r="AU42">
        <f t="shared" si="15"/>
        <v>-4.4552579506280866E-2</v>
      </c>
      <c r="AV42">
        <f t="shared" si="14"/>
        <v>-4.4742465601194749E-2</v>
      </c>
      <c r="AW42">
        <f t="shared" si="14"/>
        <v>-4.4552579506280866E-2</v>
      </c>
    </row>
    <row r="43" spans="1:49">
      <c r="A43" s="2">
        <v>41365</v>
      </c>
      <c r="B43" s="3">
        <v>1.0266265963518419</v>
      </c>
      <c r="C43" s="3">
        <v>1.1569380231758817</v>
      </c>
      <c r="D43" s="3">
        <v>1.0002710432337045</v>
      </c>
      <c r="E43" s="3">
        <v>0.95241847724117223</v>
      </c>
      <c r="F43" s="3">
        <v>0.99187477606864738</v>
      </c>
      <c r="G43" s="3">
        <v>1.0245761555908084</v>
      </c>
      <c r="H43" s="3">
        <v>1.0267639347518824</v>
      </c>
      <c r="I43" s="3">
        <v>0.98380181038589809</v>
      </c>
      <c r="J43" s="3">
        <v>1.0077343039126478</v>
      </c>
      <c r="K43" s="3">
        <v>1.0547015798055344</v>
      </c>
      <c r="L43" s="3"/>
      <c r="M43">
        <f t="shared" si="2"/>
        <v>378.83442024829924</v>
      </c>
      <c r="N43">
        <f t="shared" si="3"/>
        <v>0</v>
      </c>
      <c r="O43">
        <f t="shared" si="4"/>
        <v>375.55376986759245</v>
      </c>
      <c r="P43">
        <f t="shared" si="5"/>
        <v>44.322135395901462</v>
      </c>
      <c r="Q43">
        <f t="shared" si="6"/>
        <v>292.23283113982683</v>
      </c>
      <c r="R43">
        <f t="shared" si="7"/>
        <v>391.6757289860646</v>
      </c>
      <c r="S43">
        <f t="shared" si="8"/>
        <v>0</v>
      </c>
      <c r="T43">
        <f t="shared" si="9"/>
        <v>387.69298799747315</v>
      </c>
      <c r="U43">
        <f t="shared" si="10"/>
        <v>0</v>
      </c>
      <c r="V43">
        <f t="shared" si="11"/>
        <v>0</v>
      </c>
      <c r="W43" s="25">
        <f t="shared" si="12"/>
        <v>1870.3118736351578</v>
      </c>
      <c r="AH43">
        <v>1313.2291467685309</v>
      </c>
      <c r="AI43">
        <f t="shared" si="13"/>
        <v>2.3622691572362455E-3</v>
      </c>
      <c r="AN43" s="2">
        <v>40391</v>
      </c>
      <c r="AO43">
        <v>1051.2320786190712</v>
      </c>
      <c r="AP43" s="25">
        <v>1054.1201158181964</v>
      </c>
      <c r="AQ43">
        <v>1051.2320786190712</v>
      </c>
      <c r="AT43" s="2">
        <v>40422</v>
      </c>
      <c r="AU43">
        <f t="shared" si="15"/>
        <v>6.9084414373220937E-2</v>
      </c>
      <c r="AV43">
        <f t="shared" si="14"/>
        <v>6.7121737720338415E-2</v>
      </c>
      <c r="AW43">
        <f t="shared" si="14"/>
        <v>6.9084414373220937E-2</v>
      </c>
    </row>
    <row r="44" spans="1:49">
      <c r="A44" s="2">
        <v>41395</v>
      </c>
      <c r="B44" s="3">
        <v>1.0680190359478872</v>
      </c>
      <c r="C44" s="3">
        <v>1.0543807887843377</v>
      </c>
      <c r="D44" s="3">
        <v>1.0156963914096315</v>
      </c>
      <c r="E44" s="3">
        <v>1.0606359087506403</v>
      </c>
      <c r="F44" s="3">
        <v>1.0574616617612889</v>
      </c>
      <c r="G44" s="3">
        <v>0.94546701532667909</v>
      </c>
      <c r="H44" s="3">
        <v>1.0676671669299633</v>
      </c>
      <c r="I44" s="3">
        <v>0.97263917675544798</v>
      </c>
      <c r="J44" s="3">
        <v>1.1693002257336342</v>
      </c>
      <c r="K44" s="3">
        <v>1.1142306472353194</v>
      </c>
      <c r="L44" s="3"/>
      <c r="M44">
        <f t="shared" si="2"/>
        <v>404.60237229746531</v>
      </c>
      <c r="N44">
        <f t="shared" si="3"/>
        <v>0</v>
      </c>
      <c r="O44">
        <f t="shared" si="4"/>
        <v>381.44860883479686</v>
      </c>
      <c r="P44">
        <f t="shared" si="5"/>
        <v>47.00964835340087</v>
      </c>
      <c r="Q44">
        <f t="shared" si="6"/>
        <v>309.0250152383274</v>
      </c>
      <c r="R44">
        <f t="shared" si="7"/>
        <v>370.31648246035576</v>
      </c>
      <c r="S44">
        <f t="shared" si="8"/>
        <v>0</v>
      </c>
      <c r="T44">
        <f t="shared" si="9"/>
        <v>377.08538867972209</v>
      </c>
      <c r="U44">
        <f t="shared" si="10"/>
        <v>0</v>
      </c>
      <c r="V44">
        <f t="shared" si="11"/>
        <v>0</v>
      </c>
      <c r="W44" s="25">
        <f t="shared" si="12"/>
        <v>1889.4875158640684</v>
      </c>
      <c r="AH44">
        <v>1332.3475105729171</v>
      </c>
      <c r="AI44">
        <f t="shared" si="13"/>
        <v>1.4558284707151764E-2</v>
      </c>
      <c r="AN44" s="2">
        <v>40422</v>
      </c>
      <c r="AO44">
        <v>1123.8558311408135</v>
      </c>
      <c r="AP44" s="25">
        <v>1124.8744897578781</v>
      </c>
      <c r="AQ44">
        <v>1123.8558311408135</v>
      </c>
      <c r="AT44" s="2">
        <v>40452</v>
      </c>
      <c r="AU44">
        <f t="shared" si="15"/>
        <v>5.2513466179438889E-2</v>
      </c>
      <c r="AV44">
        <f t="shared" si="14"/>
        <v>5.270183423653374E-2</v>
      </c>
      <c r="AW44">
        <f t="shared" si="14"/>
        <v>5.2513466179438889E-2</v>
      </c>
    </row>
    <row r="45" spans="1:49">
      <c r="A45" s="2">
        <v>41426</v>
      </c>
      <c r="B45" s="3">
        <v>1.0248511475980129</v>
      </c>
      <c r="C45" s="3">
        <v>0.98968478569141616</v>
      </c>
      <c r="D45" s="3">
        <v>0.8817067490684567</v>
      </c>
      <c r="E45" s="3">
        <v>1.0315378900445764</v>
      </c>
      <c r="F45" s="3">
        <v>1.0258785225103852</v>
      </c>
      <c r="G45" s="3">
        <v>1.0251630941286114</v>
      </c>
      <c r="H45" s="3">
        <v>1.0177558820654966</v>
      </c>
      <c r="I45" s="3">
        <v>1.0393328871960612</v>
      </c>
      <c r="J45" s="3">
        <v>0.94324324324324327</v>
      </c>
      <c r="K45" s="3">
        <v>0.92267742170888944</v>
      </c>
      <c r="L45" s="3"/>
      <c r="M45">
        <f t="shared" si="2"/>
        <v>414.6572055699358</v>
      </c>
      <c r="N45">
        <f t="shared" si="3"/>
        <v>0</v>
      </c>
      <c r="O45">
        <f t="shared" si="4"/>
        <v>336.3258128324141</v>
      </c>
      <c r="P45">
        <f t="shared" si="5"/>
        <v>48.492233474204632</v>
      </c>
      <c r="Q45">
        <f t="shared" si="6"/>
        <v>317.02212605144462</v>
      </c>
      <c r="R45">
        <f t="shared" si="7"/>
        <v>379.63479096588196</v>
      </c>
      <c r="S45">
        <f t="shared" si="8"/>
        <v>0</v>
      </c>
      <c r="T45">
        <f t="shared" si="9"/>
        <v>391.9172457359445</v>
      </c>
      <c r="U45">
        <f t="shared" si="10"/>
        <v>0</v>
      </c>
      <c r="V45">
        <f t="shared" si="11"/>
        <v>0</v>
      </c>
      <c r="W45" s="25">
        <f t="shared" si="12"/>
        <v>1888.0494146298256</v>
      </c>
      <c r="AH45">
        <v>1365.0870199972981</v>
      </c>
      <c r="AI45">
        <f t="shared" si="13"/>
        <v>2.4572800387717718E-2</v>
      </c>
      <c r="AN45" s="2">
        <v>40452</v>
      </c>
      <c r="AO45">
        <v>1182.8733963199918</v>
      </c>
      <c r="AP45" s="25">
        <v>1184.1574386540033</v>
      </c>
      <c r="AQ45">
        <v>1182.8733963199918</v>
      </c>
      <c r="AT45" s="2">
        <v>40483</v>
      </c>
      <c r="AU45">
        <f t="shared" si="15"/>
        <v>-1.1070978881256268E-2</v>
      </c>
      <c r="AV45">
        <f t="shared" si="14"/>
        <v>-1.0983405436477198E-2</v>
      </c>
      <c r="AW45">
        <f t="shared" si="14"/>
        <v>-1.1070978881256268E-2</v>
      </c>
    </row>
    <row r="46" spans="1:49">
      <c r="A46" s="2">
        <v>41456</v>
      </c>
      <c r="B46" s="3">
        <v>1.1075051088650665</v>
      </c>
      <c r="C46" s="3">
        <v>0.9218297359053349</v>
      </c>
      <c r="D46" s="3">
        <v>1.1412250545234901</v>
      </c>
      <c r="E46" s="3">
        <v>1.0847347761892758</v>
      </c>
      <c r="F46" s="3">
        <v>0.96859094938440493</v>
      </c>
      <c r="G46" s="3">
        <v>0.99070709090909082</v>
      </c>
      <c r="H46" s="3">
        <v>1.0540344075599708</v>
      </c>
      <c r="I46" s="3">
        <v>1.0797605269461077</v>
      </c>
      <c r="J46" s="3">
        <v>1.113794474007368</v>
      </c>
      <c r="K46" s="3">
        <v>1.0869292873268859</v>
      </c>
      <c r="L46" s="3"/>
      <c r="M46">
        <f t="shared" si="2"/>
        <v>459.23497359641601</v>
      </c>
      <c r="N46">
        <f t="shared" si="3"/>
        <v>0</v>
      </c>
      <c r="O46">
        <f t="shared" si="4"/>
        <v>383.82344408732894</v>
      </c>
      <c r="P46">
        <f t="shared" si="5"/>
        <v>52.601212024559473</v>
      </c>
      <c r="Q46">
        <f t="shared" si="6"/>
        <v>307.06476204803124</v>
      </c>
      <c r="R46">
        <f t="shared" si="7"/>
        <v>376.10687936568974</v>
      </c>
      <c r="S46">
        <f t="shared" si="8"/>
        <v>0</v>
      </c>
      <c r="T46">
        <f t="shared" si="9"/>
        <v>423.17677177511064</v>
      </c>
      <c r="U46">
        <f t="shared" si="10"/>
        <v>0</v>
      </c>
      <c r="V46">
        <f t="shared" si="11"/>
        <v>0</v>
      </c>
      <c r="W46" s="25">
        <f t="shared" si="12"/>
        <v>2002.008042897136</v>
      </c>
      <c r="AH46">
        <v>1351.4138478680063</v>
      </c>
      <c r="AI46">
        <f t="shared" si="13"/>
        <v>-1.0016337368235182E-2</v>
      </c>
      <c r="AN46" s="2">
        <v>40483</v>
      </c>
      <c r="AO46">
        <v>1169.7778299301333</v>
      </c>
      <c r="AP46" s="25">
        <v>1171.151357404646</v>
      </c>
      <c r="AQ46">
        <v>1169.7778299301333</v>
      </c>
      <c r="AT46" s="2">
        <v>40513</v>
      </c>
      <c r="AU46">
        <f t="shared" si="15"/>
        <v>1.8159204354368651E-2</v>
      </c>
      <c r="AV46">
        <f t="shared" si="14"/>
        <v>2.0341196681719274E-2</v>
      </c>
      <c r="AW46">
        <f t="shared" si="14"/>
        <v>1.8159204354368651E-2</v>
      </c>
    </row>
    <row r="47" spans="1:49">
      <c r="A47" s="2">
        <v>41487</v>
      </c>
      <c r="B47" s="3">
        <v>1.0191474770442688</v>
      </c>
      <c r="C47" s="3">
        <v>1.0489950376884423</v>
      </c>
      <c r="D47" s="3">
        <v>1.0766579929135305</v>
      </c>
      <c r="E47" s="3">
        <v>0.93280658654803794</v>
      </c>
      <c r="F47" s="3">
        <v>0.98536808056873793</v>
      </c>
      <c r="G47" s="3">
        <v>0.9620717687179493</v>
      </c>
      <c r="H47" s="3">
        <v>0.9443678620689655</v>
      </c>
      <c r="I47" s="3">
        <v>0.93367342796479913</v>
      </c>
      <c r="J47" s="3">
        <v>0.94671080289271603</v>
      </c>
      <c r="K47" s="3">
        <v>0.92692755901280321</v>
      </c>
      <c r="L47" s="3"/>
      <c r="M47">
        <f t="shared" si="2"/>
        <v>468.02816471127875</v>
      </c>
      <c r="N47">
        <f t="shared" si="3"/>
        <v>0</v>
      </c>
      <c r="O47">
        <f t="shared" si="4"/>
        <v>413.24657894422228</v>
      </c>
      <c r="P47">
        <f t="shared" si="5"/>
        <v>49.066757036918929</v>
      </c>
      <c r="Q47">
        <f t="shared" si="6"/>
        <v>302.5718151895648</v>
      </c>
      <c r="R47">
        <f t="shared" si="7"/>
        <v>361.84181065833752</v>
      </c>
      <c r="S47">
        <f t="shared" si="8"/>
        <v>0</v>
      </c>
      <c r="T47">
        <f t="shared" si="9"/>
        <v>395.10890713834499</v>
      </c>
      <c r="U47">
        <f t="shared" si="10"/>
        <v>0</v>
      </c>
      <c r="V47">
        <f t="shared" si="11"/>
        <v>0</v>
      </c>
      <c r="W47" s="25">
        <f t="shared" si="12"/>
        <v>1989.8640336786671</v>
      </c>
      <c r="AH47">
        <v>1323.5728868762833</v>
      </c>
      <c r="AI47">
        <f t="shared" si="13"/>
        <v>-2.0601358374153847E-2</v>
      </c>
      <c r="AN47" s="2">
        <v>40513</v>
      </c>
      <c r="AO47">
        <v>1191.0200645930445</v>
      </c>
      <c r="AP47" s="25">
        <v>1194.9739775096764</v>
      </c>
      <c r="AQ47">
        <v>1191.0200645930445</v>
      </c>
      <c r="AT47" s="2">
        <v>40544</v>
      </c>
      <c r="AU47">
        <f t="shared" si="15"/>
        <v>3.5626384140058615E-2</v>
      </c>
      <c r="AV47">
        <f t="shared" si="14"/>
        <v>3.6825738471750268E-2</v>
      </c>
      <c r="AW47">
        <f t="shared" si="14"/>
        <v>3.5626384140058615E-2</v>
      </c>
    </row>
    <row r="48" spans="1:49">
      <c r="A48" s="2">
        <v>41518</v>
      </c>
      <c r="B48" s="3">
        <v>1.0419049590247502</v>
      </c>
      <c r="C48" s="3">
        <v>0.99640709602352706</v>
      </c>
      <c r="D48" s="3">
        <v>0.97851076809200066</v>
      </c>
      <c r="E48" s="3">
        <v>1.1126770588653998</v>
      </c>
      <c r="F48" s="3">
        <v>1.0956312808164201</v>
      </c>
      <c r="G48" s="3">
        <v>1.0196057437515287</v>
      </c>
      <c r="H48" s="3">
        <v>1.0058422100368933</v>
      </c>
      <c r="I48" s="3">
        <v>1.0719885483487763</v>
      </c>
      <c r="J48" s="3">
        <v>1.0461956909937888</v>
      </c>
      <c r="K48" s="3">
        <v>1.0037243118673986</v>
      </c>
      <c r="L48" s="3"/>
      <c r="M48">
        <f t="shared" si="2"/>
        <v>487.64086577593395</v>
      </c>
      <c r="N48">
        <f t="shared" si="3"/>
        <v>0</v>
      </c>
      <c r="O48">
        <f t="shared" si="4"/>
        <v>404.36622737410255</v>
      </c>
      <c r="P48">
        <f t="shared" si="5"/>
        <v>54.595454907902116</v>
      </c>
      <c r="Q48">
        <f t="shared" si="6"/>
        <v>331.50714541509205</v>
      </c>
      <c r="R48">
        <f t="shared" si="7"/>
        <v>368.93598847669404</v>
      </c>
      <c r="S48">
        <f t="shared" si="8"/>
        <v>0</v>
      </c>
      <c r="T48">
        <f t="shared" si="9"/>
        <v>423.55222380290593</v>
      </c>
      <c r="U48">
        <f t="shared" si="10"/>
        <v>0</v>
      </c>
      <c r="V48">
        <f t="shared" si="11"/>
        <v>0</v>
      </c>
      <c r="W48" s="25">
        <f t="shared" si="12"/>
        <v>2070.597905752631</v>
      </c>
      <c r="AH48">
        <v>1412.3355263546653</v>
      </c>
      <c r="AI48">
        <f t="shared" si="13"/>
        <v>6.7062902510693981E-2</v>
      </c>
      <c r="AN48" s="2">
        <v>40544</v>
      </c>
      <c r="AO48">
        <v>1233.4518029327537</v>
      </c>
      <c r="AP48" s="25">
        <v>1238.9797766859949</v>
      </c>
      <c r="AQ48">
        <v>1233.4518029327537</v>
      </c>
      <c r="AT48" s="2">
        <v>40575</v>
      </c>
      <c r="AU48">
        <f t="shared" si="15"/>
        <v>4.1785901026453257E-2</v>
      </c>
      <c r="AV48">
        <f t="shared" si="14"/>
        <v>4.2172474518068041E-2</v>
      </c>
      <c r="AW48">
        <f t="shared" si="14"/>
        <v>4.1785901026453257E-2</v>
      </c>
    </row>
    <row r="49" spans="1:49">
      <c r="A49" s="2">
        <v>41548</v>
      </c>
      <c r="B49" s="3">
        <v>1.0453939072035929</v>
      </c>
      <c r="C49" s="3">
        <v>1.064002435817381</v>
      </c>
      <c r="D49" s="3">
        <v>1.0963816015317511</v>
      </c>
      <c r="E49" s="3">
        <v>1.1643743602865917</v>
      </c>
      <c r="F49" s="3">
        <v>1.0291470003496808</v>
      </c>
      <c r="G49" s="3">
        <v>1.0032220975285533</v>
      </c>
      <c r="H49" s="3">
        <v>1.0331558325266215</v>
      </c>
      <c r="I49" s="3">
        <v>1.0549645414434636</v>
      </c>
      <c r="J49" s="3">
        <v>1.0660481979202896</v>
      </c>
      <c r="K49" s="3">
        <v>1.0055658835524997</v>
      </c>
      <c r="L49" s="3"/>
      <c r="M49">
        <f t="shared" si="2"/>
        <v>509.77678998564642</v>
      </c>
      <c r="N49">
        <f t="shared" si="3"/>
        <v>0</v>
      </c>
      <c r="O49">
        <f t="shared" si="4"/>
        <v>443.33969197377075</v>
      </c>
      <c r="P49">
        <f t="shared" si="5"/>
        <v>63.569547882943986</v>
      </c>
      <c r="Q49">
        <f t="shared" si="6"/>
        <v>341.16958429842742</v>
      </c>
      <c r="R49">
        <f t="shared" si="7"/>
        <v>370.12473621335914</v>
      </c>
      <c r="S49">
        <f t="shared" si="8"/>
        <v>0</v>
      </c>
      <c r="T49">
        <f t="shared" si="9"/>
        <v>446.83257756159196</v>
      </c>
      <c r="U49">
        <f t="shared" si="10"/>
        <v>0</v>
      </c>
      <c r="V49">
        <f t="shared" si="11"/>
        <v>0</v>
      </c>
      <c r="W49" s="25">
        <f t="shared" si="12"/>
        <v>2174.8129279157392</v>
      </c>
      <c r="AH49">
        <v>1407.9480737318559</v>
      </c>
      <c r="AI49">
        <f t="shared" si="13"/>
        <v>-3.1065228771336804E-3</v>
      </c>
      <c r="AN49" s="2">
        <v>40575</v>
      </c>
      <c r="AO49">
        <v>1284.9926978910021</v>
      </c>
      <c r="AP49" s="25">
        <v>1291.2306197466867</v>
      </c>
      <c r="AQ49">
        <v>1284.9926978910021</v>
      </c>
      <c r="AT49" s="2">
        <v>40603</v>
      </c>
      <c r="AU49">
        <f t="shared" si="15"/>
        <v>-3.8869937673618807E-3</v>
      </c>
      <c r="AV49">
        <f t="shared" si="14"/>
        <v>-4.0682119109270477E-3</v>
      </c>
      <c r="AW49">
        <f t="shared" si="14"/>
        <v>-3.8869937673618807E-3</v>
      </c>
    </row>
    <row r="50" spans="1:49">
      <c r="A50" s="2">
        <v>41579</v>
      </c>
      <c r="B50" s="3">
        <v>1.0624718932794928</v>
      </c>
      <c r="C50" s="3">
        <v>1.0768144874329286</v>
      </c>
      <c r="D50" s="3">
        <v>1.0638417180848192</v>
      </c>
      <c r="E50" s="3">
        <v>1.0812845095184465</v>
      </c>
      <c r="F50" s="3">
        <v>1.0345248792393349</v>
      </c>
      <c r="G50" s="3">
        <v>1.0088065274183544</v>
      </c>
      <c r="H50" s="3">
        <v>1.0311548613528898</v>
      </c>
      <c r="I50" s="3">
        <v>1.0476890776339949</v>
      </c>
      <c r="J50" s="3">
        <v>1.0894534980856247</v>
      </c>
      <c r="K50" s="3">
        <v>1.0848708299481515</v>
      </c>
      <c r="L50" s="3"/>
      <c r="M50">
        <f t="shared" si="2"/>
        <v>541.62351120599214</v>
      </c>
      <c r="N50">
        <f t="shared" si="3"/>
        <v>0</v>
      </c>
      <c r="O50">
        <f t="shared" si="4"/>
        <v>471.6432596045708</v>
      </c>
      <c r="P50">
        <f t="shared" si="5"/>
        <v>68.736767402918488</v>
      </c>
      <c r="Q50">
        <f t="shared" si="6"/>
        <v>352.94842299646473</v>
      </c>
      <c r="R50">
        <f t="shared" si="7"/>
        <v>373.3842498510333</v>
      </c>
      <c r="S50">
        <f t="shared" si="8"/>
        <v>0</v>
      </c>
      <c r="T50">
        <f t="shared" si="9"/>
        <v>468.14161104232477</v>
      </c>
      <c r="U50">
        <f t="shared" si="10"/>
        <v>0</v>
      </c>
      <c r="V50">
        <f t="shared" si="11"/>
        <v>0</v>
      </c>
      <c r="W50" s="25">
        <f t="shared" si="12"/>
        <v>2276.4778221033043</v>
      </c>
      <c r="AH50">
        <v>1472.017761728584</v>
      </c>
      <c r="AI50">
        <f t="shared" si="13"/>
        <v>4.5505717996337292E-2</v>
      </c>
      <c r="AN50" s="2">
        <v>40603</v>
      </c>
      <c r="AO50">
        <v>1279.9979392831942</v>
      </c>
      <c r="AP50" s="25">
        <v>1285.9776199596795</v>
      </c>
      <c r="AQ50">
        <v>1279.9979392831942</v>
      </c>
      <c r="AT50" s="2">
        <v>40634</v>
      </c>
      <c r="AU50">
        <f t="shared" si="15"/>
        <v>2.3544036137287096E-2</v>
      </c>
      <c r="AV50">
        <f t="shared" si="14"/>
        <v>2.3345573754670911E-2</v>
      </c>
      <c r="AW50">
        <f t="shared" si="14"/>
        <v>2.3544036137287096E-2</v>
      </c>
    </row>
    <row r="51" spans="1:49">
      <c r="A51" s="2">
        <v>41609</v>
      </c>
      <c r="B51" s="3">
        <v>1.0493400585775401</v>
      </c>
      <c r="C51" s="3">
        <v>0.98111720479629672</v>
      </c>
      <c r="D51" s="3">
        <v>1.0089016701407136</v>
      </c>
      <c r="E51" s="3">
        <v>1.013134546008841</v>
      </c>
      <c r="F51" s="3">
        <v>1.0944656602982146</v>
      </c>
      <c r="G51" s="3">
        <v>0.99650812375963471</v>
      </c>
      <c r="H51" s="3">
        <v>1.0313494320763288</v>
      </c>
      <c r="I51" s="3">
        <v>1.042109566557432</v>
      </c>
      <c r="J51" s="3">
        <v>1.0019169968663577</v>
      </c>
      <c r="K51" s="3">
        <v>0.98469393366190217</v>
      </c>
      <c r="L51" s="3"/>
      <c r="M51">
        <f t="shared" si="2"/>
        <v>568.34724697586876</v>
      </c>
      <c r="N51">
        <f t="shared" si="3"/>
        <v>0</v>
      </c>
      <c r="O51">
        <f t="shared" si="4"/>
        <v>475.84167232566165</v>
      </c>
      <c r="P51">
        <f t="shared" si="5"/>
        <v>69.639593636871126</v>
      </c>
      <c r="Q51">
        <f t="shared" si="6"/>
        <v>386.28992882603933</v>
      </c>
      <c r="R51">
        <f t="shared" si="7"/>
        <v>372.08043826045184</v>
      </c>
      <c r="S51">
        <f t="shared" si="8"/>
        <v>0</v>
      </c>
      <c r="T51">
        <f t="shared" si="9"/>
        <v>487.85485137081503</v>
      </c>
      <c r="U51">
        <f t="shared" si="10"/>
        <v>0</v>
      </c>
      <c r="V51">
        <f t="shared" si="11"/>
        <v>0</v>
      </c>
      <c r="W51" s="25">
        <f t="shared" si="12"/>
        <v>2360.0537313957079</v>
      </c>
      <c r="AH51">
        <v>1544.7191510467346</v>
      </c>
      <c r="AI51">
        <f t="shared" si="13"/>
        <v>4.9388934840553629E-2</v>
      </c>
      <c r="AN51" s="2">
        <v>40634</v>
      </c>
      <c r="AO51">
        <v>1310.1342570213308</v>
      </c>
      <c r="AP51" s="25">
        <v>1315.9995053333043</v>
      </c>
      <c r="AQ51">
        <v>1310.1342570213308</v>
      </c>
      <c r="AT51" s="2">
        <v>40664</v>
      </c>
      <c r="AU51">
        <f t="shared" si="15"/>
        <v>2.3622691572362455E-3</v>
      </c>
      <c r="AV51">
        <f t="shared" si="14"/>
        <v>1.080697268668288E-3</v>
      </c>
      <c r="AW51">
        <f t="shared" si="14"/>
        <v>2.3622691572362455E-3</v>
      </c>
    </row>
    <row r="52" spans="1:49">
      <c r="A52" s="2">
        <v>41640</v>
      </c>
      <c r="B52" s="3">
        <v>1.0151352074496109</v>
      </c>
      <c r="C52" s="3">
        <v>1.0114942528735633</v>
      </c>
      <c r="D52" s="3">
        <v>0.89230330875343644</v>
      </c>
      <c r="E52" s="3">
        <v>0.8994457785076968</v>
      </c>
      <c r="F52" s="3">
        <v>0.96744206816748946</v>
      </c>
      <c r="G52" s="3">
        <v>0.97052456941692855</v>
      </c>
      <c r="H52" s="3">
        <v>0.99867837010227456</v>
      </c>
      <c r="I52" s="3">
        <v>1.0477197980481125</v>
      </c>
      <c r="J52" s="3">
        <v>0.94100762305460384</v>
      </c>
      <c r="K52" s="3">
        <v>0.91018996526213847</v>
      </c>
      <c r="L52" s="3"/>
      <c r="M52">
        <f t="shared" si="2"/>
        <v>576.94930046226375</v>
      </c>
      <c r="N52">
        <f t="shared" si="3"/>
        <v>0</v>
      </c>
      <c r="O52">
        <f t="shared" si="4"/>
        <v>424.59509865895637</v>
      </c>
      <c r="P52">
        <f t="shared" si="5"/>
        <v>62.637038513675201</v>
      </c>
      <c r="Q52">
        <f t="shared" si="6"/>
        <v>373.71312765573578</v>
      </c>
      <c r="R52">
        <f t="shared" si="7"/>
        <v>361.1132071311871</v>
      </c>
      <c r="S52">
        <f t="shared" si="8"/>
        <v>0</v>
      </c>
      <c r="T52">
        <f t="shared" si="9"/>
        <v>511.13518635502226</v>
      </c>
      <c r="U52">
        <f t="shared" si="10"/>
        <v>0</v>
      </c>
      <c r="V52">
        <f t="shared" si="11"/>
        <v>0</v>
      </c>
      <c r="W52" s="25">
        <f t="shared" si="12"/>
        <v>2310.1429587768403</v>
      </c>
      <c r="AH52">
        <v>1700.0954257577919</v>
      </c>
      <c r="AI52">
        <f t="shared" si="13"/>
        <v>0.10058545244666059</v>
      </c>
      <c r="AN52" s="2">
        <v>40664</v>
      </c>
      <c r="AO52">
        <v>1313.2291467685309</v>
      </c>
      <c r="AP52" s="25">
        <v>1317.4217024042869</v>
      </c>
      <c r="AQ52">
        <v>1313.2291467685309</v>
      </c>
      <c r="AT52" s="2">
        <v>40695</v>
      </c>
      <c r="AU52">
        <f t="shared" si="15"/>
        <v>1.4558284707151764E-2</v>
      </c>
      <c r="AV52">
        <f t="shared" ref="AV52:AV98" si="16">(AP53-AP52)/AP52</f>
        <v>1.5132326107354557E-2</v>
      </c>
      <c r="AW52">
        <f t="shared" ref="AW52:AW98" si="17">(AQ53-AQ52)/AQ52</f>
        <v>1.4558284707151764E-2</v>
      </c>
    </row>
    <row r="53" spans="1:49">
      <c r="A53" s="2">
        <v>41671</v>
      </c>
      <c r="B53" s="3">
        <v>1.0754754403160709</v>
      </c>
      <c r="C53" s="3">
        <v>1.0124207452431289</v>
      </c>
      <c r="D53" s="3">
        <v>1.0512186348674064</v>
      </c>
      <c r="E53" s="3">
        <v>1.0095068164710475</v>
      </c>
      <c r="F53" s="3">
        <v>1.0487862061471922</v>
      </c>
      <c r="G53" s="3">
        <v>1.0104067539642509</v>
      </c>
      <c r="H53" s="3">
        <v>1.0238199823555358</v>
      </c>
      <c r="I53" s="3">
        <v>0.94931125803489436</v>
      </c>
      <c r="J53" s="3">
        <v>1.0437139613690274</v>
      </c>
      <c r="K53" s="3">
        <v>1.0253004638414505</v>
      </c>
      <c r="L53" s="3"/>
      <c r="M53">
        <f t="shared" si="2"/>
        <v>620.49480295470221</v>
      </c>
      <c r="N53">
        <f t="shared" si="3"/>
        <v>0</v>
      </c>
      <c r="O53">
        <f t="shared" si="4"/>
        <v>446.34227998365986</v>
      </c>
      <c r="P53">
        <f t="shared" si="5"/>
        <v>63.232517343114644</v>
      </c>
      <c r="Q53">
        <f t="shared" si="6"/>
        <v>391.94517334146047</v>
      </c>
      <c r="R53">
        <f t="shared" si="7"/>
        <v>364.87122343104295</v>
      </c>
      <c r="S53">
        <f t="shared" si="8"/>
        <v>0</v>
      </c>
      <c r="T53">
        <f t="shared" si="9"/>
        <v>485.22638678458634</v>
      </c>
      <c r="U53">
        <f t="shared" si="10"/>
        <v>0</v>
      </c>
      <c r="V53">
        <f t="shared" si="11"/>
        <v>0</v>
      </c>
      <c r="W53" s="25">
        <f t="shared" si="12"/>
        <v>2372.1123838385665</v>
      </c>
      <c r="AH53">
        <v>1764.3648699066553</v>
      </c>
      <c r="AI53">
        <f t="shared" si="13"/>
        <v>3.7803433369168825E-2</v>
      </c>
      <c r="AN53" s="2">
        <v>40695</v>
      </c>
      <c r="AO53">
        <v>1332.3475105729171</v>
      </c>
      <c r="AP53" s="25">
        <v>1337.3573572259747</v>
      </c>
      <c r="AQ53">
        <v>1332.3475105729171</v>
      </c>
      <c r="AT53" s="2">
        <v>40725</v>
      </c>
      <c r="AU53">
        <f t="shared" si="15"/>
        <v>2.4572800387717718E-2</v>
      </c>
      <c r="AV53">
        <f t="shared" si="16"/>
        <v>2.072436714663952E-2</v>
      </c>
      <c r="AW53">
        <f t="shared" si="17"/>
        <v>2.4572800387717718E-2</v>
      </c>
    </row>
    <row r="54" spans="1:49">
      <c r="A54" s="2">
        <v>41699</v>
      </c>
      <c r="B54" s="3">
        <v>1.0057917559003371</v>
      </c>
      <c r="C54" s="3">
        <v>1.0699556494399465</v>
      </c>
      <c r="D54" s="3">
        <v>1.0199528718487698</v>
      </c>
      <c r="E54" s="3">
        <v>0.92894233637116819</v>
      </c>
      <c r="F54" s="3">
        <v>0.955386368852149</v>
      </c>
      <c r="G54" s="3">
        <v>1.0302679657326754</v>
      </c>
      <c r="H54" s="3">
        <v>1.0715209854166732</v>
      </c>
      <c r="I54" s="3">
        <v>0.96807896955229122</v>
      </c>
      <c r="J54" s="3">
        <v>1.0120130198705526</v>
      </c>
      <c r="K54" s="3">
        <v>0.97881959739215307</v>
      </c>
      <c r="L54" s="3"/>
      <c r="M54">
        <f t="shared" si="2"/>
        <v>624.08855739084356</v>
      </c>
      <c r="N54">
        <f t="shared" si="3"/>
        <v>0</v>
      </c>
      <c r="O54">
        <f t="shared" si="4"/>
        <v>455.24809029686156</v>
      </c>
      <c r="P54">
        <f t="shared" si="5"/>
        <v>58.739362395343328</v>
      </c>
      <c r="Q54">
        <f t="shared" si="6"/>
        <v>374.45907594782403</v>
      </c>
      <c r="R54">
        <f t="shared" si="7"/>
        <v>375.91513311869312</v>
      </c>
      <c r="S54">
        <f t="shared" si="8"/>
        <v>0</v>
      </c>
      <c r="T54">
        <f t="shared" si="9"/>
        <v>469.73746051800384</v>
      </c>
      <c r="U54">
        <f t="shared" si="10"/>
        <v>0</v>
      </c>
      <c r="V54">
        <f t="shared" si="11"/>
        <v>0</v>
      </c>
      <c r="W54" s="25">
        <f t="shared" si="12"/>
        <v>2358.1876796675692</v>
      </c>
      <c r="AH54">
        <v>1767.9754553459325</v>
      </c>
      <c r="AI54">
        <f t="shared" si="13"/>
        <v>2.0463938615305926E-3</v>
      </c>
      <c r="AN54" s="2">
        <v>40725</v>
      </c>
      <c r="AO54">
        <v>1365.0870199972981</v>
      </c>
      <c r="AP54" s="25">
        <v>1365.0732421033854</v>
      </c>
      <c r="AQ54">
        <v>1365.0870199972981</v>
      </c>
      <c r="AT54" s="2">
        <v>40756</v>
      </c>
      <c r="AU54">
        <f t="shared" si="15"/>
        <v>-1.0016337368235182E-2</v>
      </c>
      <c r="AV54">
        <f t="shared" si="16"/>
        <v>-1.2003145986994561E-2</v>
      </c>
      <c r="AW54">
        <f t="shared" si="17"/>
        <v>-1.0016337368235182E-2</v>
      </c>
    </row>
    <row r="55" spans="1:49">
      <c r="A55" s="2">
        <v>41730</v>
      </c>
      <c r="B55" s="3">
        <v>1.0055133176453896</v>
      </c>
      <c r="C55" s="3">
        <v>0.98560624612801928</v>
      </c>
      <c r="D55" s="3">
        <v>1.0993962373248416</v>
      </c>
      <c r="E55" s="3">
        <v>0.90415311091041939</v>
      </c>
      <c r="F55" s="3">
        <v>0.93861762253312331</v>
      </c>
      <c r="G55" s="3">
        <v>1.0341731922286361</v>
      </c>
      <c r="H55" s="3">
        <v>0.99798948540452426</v>
      </c>
      <c r="I55" s="3">
        <v>1.0343724620303758</v>
      </c>
      <c r="J55" s="3">
        <v>0.9923002887391722</v>
      </c>
      <c r="K55" s="3">
        <v>1.0065126473324641</v>
      </c>
      <c r="L55" s="3"/>
      <c r="M55">
        <f t="shared" si="2"/>
        <v>627.52935584659224</v>
      </c>
      <c r="N55">
        <f t="shared" si="3"/>
        <v>0</v>
      </c>
      <c r="O55">
        <f t="shared" si="4"/>
        <v>500.49803752168935</v>
      </c>
      <c r="P55">
        <f t="shared" si="5"/>
        <v>53.109377242644172</v>
      </c>
      <c r="Q55">
        <f t="shared" si="6"/>
        <v>351.47388760209685</v>
      </c>
      <c r="R55">
        <f t="shared" si="7"/>
        <v>388.76135322441155</v>
      </c>
      <c r="S55">
        <f t="shared" si="8"/>
        <v>0</v>
      </c>
      <c r="T55">
        <f t="shared" si="9"/>
        <v>485.88349354390408</v>
      </c>
      <c r="U55">
        <f t="shared" si="10"/>
        <v>0</v>
      </c>
      <c r="V55">
        <f t="shared" si="11"/>
        <v>0</v>
      </c>
      <c r="W55" s="25">
        <f t="shared" si="12"/>
        <v>2407.2555049813382</v>
      </c>
      <c r="AH55">
        <v>1672.845162677582</v>
      </c>
      <c r="AI55">
        <f t="shared" si="13"/>
        <v>-5.3807473616615718E-2</v>
      </c>
      <c r="AN55" s="2">
        <v>40756</v>
      </c>
      <c r="AO55">
        <v>1351.4138478680063</v>
      </c>
      <c r="AP55" s="25">
        <v>1348.6880686954785</v>
      </c>
      <c r="AQ55">
        <v>1351.4138478680063</v>
      </c>
      <c r="AT55" s="2">
        <v>40787</v>
      </c>
      <c r="AU55">
        <f t="shared" si="15"/>
        <v>-2.0601358374153847E-2</v>
      </c>
      <c r="AV55">
        <f t="shared" si="16"/>
        <v>-2.0720660473455006E-2</v>
      </c>
      <c r="AW55">
        <f t="shared" si="17"/>
        <v>-2.0601358374153847E-2</v>
      </c>
    </row>
    <row r="56" spans="1:49">
      <c r="A56" s="2">
        <v>41760</v>
      </c>
      <c r="B56" s="3">
        <v>0.99701471303164813</v>
      </c>
      <c r="C56" s="3">
        <v>1.0133662617145416</v>
      </c>
      <c r="D56" s="3">
        <v>1.0727177714335552</v>
      </c>
      <c r="E56" s="3">
        <v>1.0276855292144806</v>
      </c>
      <c r="F56" s="3">
        <v>1.0603129164404521</v>
      </c>
      <c r="G56" s="3">
        <v>1.0004932235300816</v>
      </c>
      <c r="H56" s="3">
        <v>1.022965350986409</v>
      </c>
      <c r="I56" s="3">
        <v>1.0085008117658738</v>
      </c>
      <c r="J56" s="3">
        <v>0.99773685741998064</v>
      </c>
      <c r="K56" s="3">
        <v>0.99290336046754335</v>
      </c>
      <c r="L56" s="3"/>
      <c r="M56">
        <f t="shared" si="2"/>
        <v>625.65600063832517</v>
      </c>
      <c r="N56">
        <f t="shared" si="3"/>
        <v>0</v>
      </c>
      <c r="O56">
        <f t="shared" si="4"/>
        <v>536.89313941713453</v>
      </c>
      <c r="P56">
        <f t="shared" si="5"/>
        <v>54.579738457858269</v>
      </c>
      <c r="Q56">
        <f t="shared" si="6"/>
        <v>372.67230281604299</v>
      </c>
      <c r="R56">
        <f t="shared" si="7"/>
        <v>388.95309947140822</v>
      </c>
      <c r="S56">
        <f t="shared" si="8"/>
        <v>0</v>
      </c>
      <c r="T56">
        <f t="shared" si="9"/>
        <v>490.01389766266595</v>
      </c>
      <c r="U56">
        <f t="shared" si="10"/>
        <v>0</v>
      </c>
      <c r="V56">
        <f t="shared" si="11"/>
        <v>0</v>
      </c>
      <c r="W56" s="25">
        <f t="shared" si="12"/>
        <v>2468.7681784634351</v>
      </c>
      <c r="AH56">
        <v>1737.0200084170992</v>
      </c>
      <c r="AI56">
        <f t="shared" si="13"/>
        <v>3.8362693195584184E-2</v>
      </c>
      <c r="AN56" s="2">
        <v>40787</v>
      </c>
      <c r="AO56">
        <v>1323.5728868762833</v>
      </c>
      <c r="AP56" s="25">
        <v>1320.7423611394397</v>
      </c>
      <c r="AQ56">
        <v>1323.5728868762833</v>
      </c>
      <c r="AT56" s="2">
        <v>40817</v>
      </c>
      <c r="AU56">
        <f t="shared" si="15"/>
        <v>6.7062902510693981E-2</v>
      </c>
      <c r="AV56">
        <f t="shared" si="16"/>
        <v>6.6632748518848567E-2</v>
      </c>
      <c r="AW56">
        <f t="shared" si="17"/>
        <v>6.7062902510693981E-2</v>
      </c>
    </row>
    <row r="57" spans="1:49">
      <c r="A57" s="2">
        <v>41791</v>
      </c>
      <c r="B57" s="3">
        <v>0.98215705403570019</v>
      </c>
      <c r="C57" s="3">
        <v>1.018563801137367</v>
      </c>
      <c r="D57" s="3">
        <v>1.0276619208362596</v>
      </c>
      <c r="E57" s="3">
        <v>1.0391297392417214</v>
      </c>
      <c r="F57" s="3">
        <v>0.98082208257692116</v>
      </c>
      <c r="G57" s="3">
        <v>0.99319725919353241</v>
      </c>
      <c r="H57" s="3">
        <v>1.0350532106154631</v>
      </c>
      <c r="I57" s="3">
        <v>1.0283524904214558</v>
      </c>
      <c r="J57" s="3">
        <v>1.0476345091498862</v>
      </c>
      <c r="K57" s="3">
        <v>0.99011978137481604</v>
      </c>
      <c r="L57" s="3"/>
      <c r="M57">
        <f t="shared" si="2"/>
        <v>614.49245442669564</v>
      </c>
      <c r="N57">
        <f t="shared" si="3"/>
        <v>0</v>
      </c>
      <c r="O57">
        <f t="shared" si="4"/>
        <v>551.74463493722226</v>
      </c>
      <c r="P57">
        <f t="shared" si="5"/>
        <v>56.715429391595613</v>
      </c>
      <c r="Q57">
        <f t="shared" si="6"/>
        <v>365.52522416676828</v>
      </c>
      <c r="R57">
        <f t="shared" si="7"/>
        <v>386.30715234983205</v>
      </c>
      <c r="S57">
        <f t="shared" si="8"/>
        <v>0</v>
      </c>
      <c r="T57">
        <f t="shared" si="9"/>
        <v>503.90701200252693</v>
      </c>
      <c r="U57">
        <f t="shared" si="10"/>
        <v>0</v>
      </c>
      <c r="V57">
        <f t="shared" si="11"/>
        <v>0</v>
      </c>
      <c r="W57" s="25">
        <f t="shared" si="12"/>
        <v>2478.6919072746405</v>
      </c>
      <c r="AH57">
        <v>1789.2297037776034</v>
      </c>
      <c r="AI57">
        <f t="shared" si="13"/>
        <v>3.0057048915677995E-2</v>
      </c>
      <c r="AN57" s="2">
        <v>40817</v>
      </c>
      <c r="AO57">
        <v>1412.3355263546653</v>
      </c>
      <c r="AP57" s="25">
        <v>1408.7470547474343</v>
      </c>
      <c r="AQ57">
        <v>1412.3355263546653</v>
      </c>
      <c r="AT57" s="2">
        <v>40848</v>
      </c>
      <c r="AU57">
        <f t="shared" si="15"/>
        <v>-3.1065228771336804E-3</v>
      </c>
      <c r="AV57">
        <f t="shared" si="16"/>
        <v>-3.4802904385710736E-3</v>
      </c>
      <c r="AW57">
        <f t="shared" si="17"/>
        <v>-3.1065228771336804E-3</v>
      </c>
    </row>
    <row r="58" spans="1:49">
      <c r="A58" s="2">
        <v>41821</v>
      </c>
      <c r="B58" s="3">
        <v>1.0388229027268812</v>
      </c>
      <c r="C58" s="3">
        <v>1.035011965587243</v>
      </c>
      <c r="D58" s="3">
        <v>1.0287313031313892</v>
      </c>
      <c r="E58" s="3">
        <v>0.96369850360243847</v>
      </c>
      <c r="F58" s="3">
        <v>1.0014237007669802</v>
      </c>
      <c r="G58" s="3">
        <v>0.93865395947297903</v>
      </c>
      <c r="H58" s="3">
        <v>0.96841706681093864</v>
      </c>
      <c r="I58" s="3">
        <v>1.0009314456035767</v>
      </c>
      <c r="J58" s="3">
        <v>1.0003092483569906</v>
      </c>
      <c r="K58" s="3">
        <v>1.0384289188292535</v>
      </c>
      <c r="L58" s="3"/>
      <c r="M58">
        <f t="shared" si="2"/>
        <v>638.34883521130575</v>
      </c>
      <c r="N58">
        <f t="shared" si="3"/>
        <v>0</v>
      </c>
      <c r="O58">
        <f t="shared" si="4"/>
        <v>567.59697729472123</v>
      </c>
      <c r="P58">
        <f t="shared" si="5"/>
        <v>54.656574435850452</v>
      </c>
      <c r="Q58">
        <f t="shared" si="6"/>
        <v>366.04562270876511</v>
      </c>
      <c r="R58">
        <f t="shared" si="7"/>
        <v>362.6087381259012</v>
      </c>
      <c r="S58">
        <f t="shared" si="8"/>
        <v>0</v>
      </c>
      <c r="T58">
        <f t="shared" si="9"/>
        <v>504.37637397346816</v>
      </c>
      <c r="U58">
        <f t="shared" si="10"/>
        <v>0</v>
      </c>
      <c r="V58">
        <f t="shared" si="11"/>
        <v>0</v>
      </c>
      <c r="W58" s="25">
        <f t="shared" si="12"/>
        <v>2493.6331217500119</v>
      </c>
      <c r="AH58">
        <v>1854.5053447097653</v>
      </c>
      <c r="AI58">
        <f t="shared" si="13"/>
        <v>3.6482538152784585E-2</v>
      </c>
      <c r="AN58" s="2">
        <v>40848</v>
      </c>
      <c r="AO58">
        <v>1407.9480737318559</v>
      </c>
      <c r="AP58" s="25">
        <v>1403.8442058424316</v>
      </c>
      <c r="AQ58">
        <v>1407.9480737318559</v>
      </c>
      <c r="AT58" s="2">
        <v>40878</v>
      </c>
      <c r="AU58">
        <f t="shared" si="15"/>
        <v>4.5505717996337292E-2</v>
      </c>
      <c r="AV58">
        <f t="shared" si="16"/>
        <v>4.4605282199492273E-2</v>
      </c>
      <c r="AW58">
        <f t="shared" si="17"/>
        <v>4.5505717996337292E-2</v>
      </c>
    </row>
    <row r="59" spans="1:49">
      <c r="A59" s="2">
        <v>41852</v>
      </c>
      <c r="B59" s="3">
        <v>1.0421033656219478</v>
      </c>
      <c r="C59" s="3">
        <v>1.0525949953660798</v>
      </c>
      <c r="D59" s="3">
        <v>1.0721757322175733</v>
      </c>
      <c r="E59" s="3">
        <v>1.0832294961500368</v>
      </c>
      <c r="F59" s="3">
        <v>1.0071560970031013</v>
      </c>
      <c r="G59" s="3">
        <v>0.99111678280703863</v>
      </c>
      <c r="H59" s="3">
        <v>1.0106089779721423</v>
      </c>
      <c r="I59" s="3">
        <v>1.0184254978596687</v>
      </c>
      <c r="J59" s="3">
        <v>1.0609153061224488</v>
      </c>
      <c r="K59" s="3">
        <v>1.0560213044367206</v>
      </c>
      <c r="L59" s="3"/>
      <c r="M59">
        <f t="shared" si="2"/>
        <v>665.22546961455191</v>
      </c>
      <c r="N59">
        <f t="shared" si="3"/>
        <v>0</v>
      </c>
      <c r="O59">
        <f t="shared" si="4"/>
        <v>608.56370473544905</v>
      </c>
      <c r="P59">
        <f t="shared" si="5"/>
        <v>59.20561358743327</v>
      </c>
      <c r="Q59">
        <f t="shared" si="6"/>
        <v>368.66508069242963</v>
      </c>
      <c r="R59">
        <f t="shared" si="7"/>
        <v>359.38760594906319</v>
      </c>
      <c r="S59">
        <f t="shared" si="8"/>
        <v>0</v>
      </c>
      <c r="T59">
        <f t="shared" si="9"/>
        <v>513.6697597725838</v>
      </c>
      <c r="U59">
        <f t="shared" si="10"/>
        <v>0</v>
      </c>
      <c r="V59">
        <f t="shared" si="11"/>
        <v>0</v>
      </c>
      <c r="W59" s="25">
        <f t="shared" si="12"/>
        <v>2574.7172343515108</v>
      </c>
      <c r="AH59">
        <v>1905.1428493845947</v>
      </c>
      <c r="AI59">
        <f t="shared" si="13"/>
        <v>2.7305127385736552E-2</v>
      </c>
      <c r="AN59" s="2">
        <v>40878</v>
      </c>
      <c r="AO59">
        <v>1472.017761728584</v>
      </c>
      <c r="AP59" s="25">
        <v>1466.4630728081554</v>
      </c>
      <c r="AQ59">
        <v>1472.017761728584</v>
      </c>
      <c r="AT59" s="2">
        <v>40909</v>
      </c>
      <c r="AU59">
        <f t="shared" si="15"/>
        <v>4.9388934840553629E-2</v>
      </c>
      <c r="AV59">
        <f t="shared" si="16"/>
        <v>4.9989892512971625E-2</v>
      </c>
      <c r="AW59">
        <f t="shared" si="17"/>
        <v>4.9388934840553629E-2</v>
      </c>
    </row>
    <row r="60" spans="1:49">
      <c r="A60" s="2">
        <v>41883</v>
      </c>
      <c r="B60" s="3">
        <v>1.0504597643678162</v>
      </c>
      <c r="C60" s="3">
        <v>1.0204710763812459</v>
      </c>
      <c r="D60" s="3">
        <v>0.98292682926829267</v>
      </c>
      <c r="E60" s="3">
        <v>0.9510382255781028</v>
      </c>
      <c r="F60" s="3">
        <v>1.0039995858460458</v>
      </c>
      <c r="G60" s="3">
        <v>1.0116303562566116</v>
      </c>
      <c r="H60" s="3">
        <v>1.0083592536617274</v>
      </c>
      <c r="I60" s="3">
        <v>0.98282156495535211</v>
      </c>
      <c r="J60" s="3">
        <v>1.0075779362408064</v>
      </c>
      <c r="K60" s="3">
        <v>1.0032913454679053</v>
      </c>
      <c r="L60" s="3"/>
      <c r="M60">
        <f t="shared" si="2"/>
        <v>698.79259006277209</v>
      </c>
      <c r="N60">
        <f t="shared" si="3"/>
        <v>0</v>
      </c>
      <c r="O60">
        <f t="shared" si="4"/>
        <v>598.17359270338045</v>
      </c>
      <c r="P60">
        <f t="shared" si="5"/>
        <v>56.306801690455352</v>
      </c>
      <c r="Q60">
        <f t="shared" si="6"/>
        <v>370.13958833109837</v>
      </c>
      <c r="R60">
        <f t="shared" si="7"/>
        <v>363.56741184046155</v>
      </c>
      <c r="S60">
        <f t="shared" si="8"/>
        <v>0</v>
      </c>
      <c r="T60">
        <f t="shared" si="9"/>
        <v>504.84571716993059</v>
      </c>
      <c r="U60">
        <f t="shared" si="10"/>
        <v>0</v>
      </c>
      <c r="V60">
        <f t="shared" si="11"/>
        <v>0</v>
      </c>
      <c r="W60" s="25">
        <f t="shared" si="12"/>
        <v>2591.8257017980982</v>
      </c>
      <c r="AH60">
        <v>1844.4952925669236</v>
      </c>
      <c r="AI60">
        <f t="shared" si="13"/>
        <v>-3.1833600738790623E-2</v>
      </c>
      <c r="AN60" s="2">
        <v>40909</v>
      </c>
      <c r="AO60">
        <v>1544.7191510467346</v>
      </c>
      <c r="AP60" s="25">
        <v>1539.7714041920772</v>
      </c>
      <c r="AQ60">
        <v>1544.7191510467346</v>
      </c>
      <c r="AT60" s="2">
        <v>40940</v>
      </c>
      <c r="AU60">
        <f t="shared" si="15"/>
        <v>0.10058545244666059</v>
      </c>
      <c r="AV60">
        <f t="shared" si="16"/>
        <v>9.6346273158029627E-2</v>
      </c>
      <c r="AW60">
        <f t="shared" si="17"/>
        <v>0.10058545244666059</v>
      </c>
    </row>
    <row r="61" spans="1:49">
      <c r="A61" s="2">
        <v>41913</v>
      </c>
      <c r="B61" s="3">
        <v>1.0426195866211816</v>
      </c>
      <c r="C61" s="3">
        <v>1.0127264880775133</v>
      </c>
      <c r="D61" s="3">
        <v>1.0719602977667493</v>
      </c>
      <c r="E61" s="3">
        <v>0.94733903982136214</v>
      </c>
      <c r="F61" s="3">
        <v>1.1315086306698905</v>
      </c>
      <c r="G61" s="3">
        <v>0.98860884903720814</v>
      </c>
      <c r="H61" s="3">
        <v>1.0235203590422279</v>
      </c>
      <c r="I61" s="3">
        <v>1.0291930096390112</v>
      </c>
      <c r="J61" s="3">
        <v>1.0109922186867226</v>
      </c>
      <c r="K61" s="3">
        <v>1.0329988228483211</v>
      </c>
      <c r="L61" s="3"/>
      <c r="M61">
        <f t="shared" si="2"/>
        <v>728.57484138519226</v>
      </c>
      <c r="N61">
        <f t="shared" si="3"/>
        <v>0</v>
      </c>
      <c r="O61">
        <f t="shared" si="4"/>
        <v>641.21834255052192</v>
      </c>
      <c r="P61">
        <f t="shared" si="5"/>
        <v>53.341631448847821</v>
      </c>
      <c r="Q61">
        <f t="shared" si="6"/>
        <v>418.81613874923806</v>
      </c>
      <c r="R61">
        <f t="shared" si="7"/>
        <v>359.4259605670353</v>
      </c>
      <c r="S61">
        <f t="shared" si="8"/>
        <v>0</v>
      </c>
      <c r="T61">
        <f t="shared" si="9"/>
        <v>519.58368305748593</v>
      </c>
      <c r="U61">
        <f t="shared" si="10"/>
        <v>0</v>
      </c>
      <c r="V61">
        <f t="shared" si="11"/>
        <v>0</v>
      </c>
      <c r="W61" s="25">
        <f t="shared" si="12"/>
        <v>2720.9605977583215</v>
      </c>
      <c r="AH61">
        <v>1857.897165444997</v>
      </c>
      <c r="AI61">
        <f t="shared" si="13"/>
        <v>7.2658753492520134E-3</v>
      </c>
      <c r="AN61" s="2">
        <v>40940</v>
      </c>
      <c r="AO61">
        <v>1700.0954257577919</v>
      </c>
      <c r="AP61" s="25">
        <v>1688.1226405012899</v>
      </c>
      <c r="AQ61">
        <v>1700.0954257577919</v>
      </c>
      <c r="AT61" s="2">
        <v>40969</v>
      </c>
      <c r="AU61">
        <f t="shared" si="15"/>
        <v>3.7803433369168825E-2</v>
      </c>
      <c r="AV61">
        <f t="shared" si="16"/>
        <v>3.6669542936801261E-2</v>
      </c>
      <c r="AW61">
        <f t="shared" si="17"/>
        <v>3.7803433369168825E-2</v>
      </c>
    </row>
    <row r="62" spans="1:49">
      <c r="A62" s="2">
        <v>41944</v>
      </c>
      <c r="B62" s="3">
        <v>1.0051948940737563</v>
      </c>
      <c r="C62" s="3">
        <v>1.0183173585022927</v>
      </c>
      <c r="D62" s="3">
        <v>1.1012037037037037</v>
      </c>
      <c r="E62" s="3">
        <v>1.1086229948274735</v>
      </c>
      <c r="F62" s="3">
        <v>1.0694197595798287</v>
      </c>
      <c r="G62" s="3">
        <v>1.0328602891434879</v>
      </c>
      <c r="H62" s="3">
        <v>1.0261819551704652</v>
      </c>
      <c r="I62" s="3">
        <v>1.0305330092333518</v>
      </c>
      <c r="J62" s="3">
        <v>1.0065808009562003</v>
      </c>
      <c r="K62" s="3">
        <v>1.0082197274092983</v>
      </c>
      <c r="L62" s="3"/>
      <c r="M62">
        <f t="shared" si="2"/>
        <v>732.35971051099216</v>
      </c>
      <c r="N62">
        <f t="shared" si="3"/>
        <v>0</v>
      </c>
      <c r="O62">
        <f t="shared" si="4"/>
        <v>706.11201369938487</v>
      </c>
      <c r="P62">
        <f t="shared" si="5"/>
        <v>59.135759205805016</v>
      </c>
      <c r="Q62">
        <f t="shared" si="6"/>
        <v>447.89025440936234</v>
      </c>
      <c r="R62">
        <f t="shared" si="7"/>
        <v>371.23680155694399</v>
      </c>
      <c r="S62">
        <f t="shared" si="8"/>
        <v>0</v>
      </c>
      <c r="T62">
        <f t="shared" si="9"/>
        <v>535.4481364497791</v>
      </c>
      <c r="U62">
        <f t="shared" si="10"/>
        <v>0</v>
      </c>
      <c r="V62">
        <f t="shared" si="11"/>
        <v>0</v>
      </c>
      <c r="W62" s="25">
        <f t="shared" si="12"/>
        <v>2852.1826758322677</v>
      </c>
      <c r="AH62">
        <v>1815.806119474845</v>
      </c>
      <c r="AI62">
        <f t="shared" si="13"/>
        <v>-2.2655207593295663E-2</v>
      </c>
      <c r="AN62" s="2">
        <v>40969</v>
      </c>
      <c r="AO62">
        <v>1764.3648699066553</v>
      </c>
      <c r="AP62" s="25">
        <v>1750.0253261497382</v>
      </c>
      <c r="AQ62">
        <v>1764.3648699066553</v>
      </c>
      <c r="AT62" s="2">
        <v>41000</v>
      </c>
      <c r="AU62">
        <f t="shared" si="15"/>
        <v>2.0463938615305926E-3</v>
      </c>
      <c r="AV62">
        <f t="shared" si="16"/>
        <v>2.2079920420473866E-3</v>
      </c>
      <c r="AW62">
        <f t="shared" si="17"/>
        <v>2.0463938615305926E-3</v>
      </c>
    </row>
    <row r="63" spans="1:49">
      <c r="A63" s="2">
        <v>41974</v>
      </c>
      <c r="B63" s="3">
        <v>1.0052725465156875</v>
      </c>
      <c r="C63" s="3">
        <v>0.97155406878155059</v>
      </c>
      <c r="D63" s="3">
        <v>0.92810893803077443</v>
      </c>
      <c r="E63" s="3">
        <v>0.91646001160288271</v>
      </c>
      <c r="F63" s="3">
        <v>1.015531228699311</v>
      </c>
      <c r="G63" s="3">
        <v>0.96787520850893938</v>
      </c>
      <c r="H63" s="3">
        <v>1.0062408223201176</v>
      </c>
      <c r="I63" s="3">
        <v>1.0170055750350633</v>
      </c>
      <c r="J63" s="3">
        <v>1.102899346219443</v>
      </c>
      <c r="K63" s="3">
        <v>1.0025940336743739</v>
      </c>
      <c r="L63" s="3"/>
      <c r="M63">
        <f>M62*B63</f>
        <v>736.22111115087682</v>
      </c>
      <c r="N63">
        <f t="shared" si="3"/>
        <v>0</v>
      </c>
      <c r="O63">
        <f t="shared" si="4"/>
        <v>655.34887116530774</v>
      </c>
      <c r="P63">
        <f t="shared" si="5"/>
        <v>54.195558567897343</v>
      </c>
      <c r="Q63">
        <f t="shared" si="6"/>
        <v>454.84654038278671</v>
      </c>
      <c r="R63">
        <f t="shared" si="7"/>
        <v>359.31089671311889</v>
      </c>
      <c r="S63">
        <f t="shared" si="8"/>
        <v>0</v>
      </c>
      <c r="T63">
        <f t="shared" si="9"/>
        <v>544.55373991156057</v>
      </c>
      <c r="U63">
        <f t="shared" si="10"/>
        <v>0</v>
      </c>
      <c r="V63">
        <f t="shared" si="11"/>
        <v>0</v>
      </c>
      <c r="W63" s="25">
        <f t="shared" si="12"/>
        <v>2804.4767178915481</v>
      </c>
      <c r="AH63">
        <v>1775.1400053215925</v>
      </c>
      <c r="AI63">
        <f t="shared" si="13"/>
        <v>-2.2395625676717976E-2</v>
      </c>
      <c r="AN63" s="2">
        <v>41000</v>
      </c>
      <c r="AO63">
        <v>1767.9754553459325</v>
      </c>
      <c r="AP63" s="25">
        <v>1753.8893681432583</v>
      </c>
      <c r="AQ63">
        <v>1767.9754553459325</v>
      </c>
      <c r="AT63" s="2">
        <v>41030</v>
      </c>
      <c r="AU63">
        <f t="shared" si="15"/>
        <v>-5.3807473616615718E-2</v>
      </c>
      <c r="AV63">
        <f t="shared" si="16"/>
        <v>-5.4918800791551509E-2</v>
      </c>
      <c r="AW63">
        <f t="shared" si="17"/>
        <v>-5.3807473616615718E-2</v>
      </c>
    </row>
    <row r="64" spans="1:49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6" t="s">
        <v>1</v>
      </c>
      <c r="N64" s="6" t="s">
        <v>2</v>
      </c>
      <c r="O64" s="6" t="s">
        <v>3</v>
      </c>
      <c r="P64" s="6" t="s">
        <v>4</v>
      </c>
      <c r="Q64" s="6" t="s">
        <v>5</v>
      </c>
      <c r="R64" s="6" t="s">
        <v>6</v>
      </c>
      <c r="S64" s="6" t="s">
        <v>7</v>
      </c>
      <c r="T64" s="6" t="s">
        <v>8</v>
      </c>
      <c r="U64" s="6" t="s">
        <v>9</v>
      </c>
      <c r="V64" s="6" t="s">
        <v>10</v>
      </c>
      <c r="AH64">
        <v>1784.7791251741037</v>
      </c>
      <c r="AI64">
        <f t="shared" si="13"/>
        <v>5.4300617549120529E-3</v>
      </c>
      <c r="AN64" s="2">
        <v>41030</v>
      </c>
      <c r="AO64">
        <v>1672.845162677582</v>
      </c>
      <c r="AP64" s="25">
        <v>1657.5678673237785</v>
      </c>
      <c r="AQ64">
        <v>1672.845162677582</v>
      </c>
      <c r="AT64" s="2">
        <v>41061</v>
      </c>
      <c r="AU64">
        <f t="shared" si="15"/>
        <v>3.8362693195584184E-2</v>
      </c>
      <c r="AV64">
        <f t="shared" si="16"/>
        <v>3.8984787160009429E-2</v>
      </c>
      <c r="AW64">
        <f t="shared" si="17"/>
        <v>3.8362693195584184E-2</v>
      </c>
    </row>
    <row r="65" spans="1:49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6">
        <v>0.26740000000000003</v>
      </c>
      <c r="N65" s="6">
        <v>0</v>
      </c>
      <c r="O65" s="6">
        <v>0.1734</v>
      </c>
      <c r="P65" s="6">
        <v>1.84E-2</v>
      </c>
      <c r="Q65" s="6">
        <v>0.17169999999999999</v>
      </c>
      <c r="R65" s="6">
        <v>0.2331</v>
      </c>
      <c r="S65" s="6">
        <v>0</v>
      </c>
      <c r="T65" s="6">
        <v>0.13589999999999999</v>
      </c>
      <c r="U65" s="6">
        <v>0</v>
      </c>
      <c r="V65" s="6">
        <v>0</v>
      </c>
      <c r="W65" s="6">
        <v>1000</v>
      </c>
      <c r="AH65">
        <v>1873.2099452452712</v>
      </c>
      <c r="AI65">
        <f t="shared" si="13"/>
        <v>4.9547206611653523E-2</v>
      </c>
      <c r="AN65" s="2">
        <v>41061</v>
      </c>
      <c r="AO65">
        <v>1737.0200084170992</v>
      </c>
      <c r="AP65" s="25">
        <v>1722.1877978346668</v>
      </c>
      <c r="AQ65">
        <v>1737.0200084170992</v>
      </c>
      <c r="AT65" s="2">
        <v>41091</v>
      </c>
      <c r="AU65">
        <f t="shared" si="15"/>
        <v>3.0057048915677995E-2</v>
      </c>
      <c r="AV65">
        <f t="shared" si="16"/>
        <v>2.9031967249616562E-2</v>
      </c>
      <c r="AW65">
        <f t="shared" si="17"/>
        <v>3.0057048915677995E-2</v>
      </c>
    </row>
    <row r="66" spans="1:49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6">
        <f>M65*$W$65</f>
        <v>267.40000000000003</v>
      </c>
      <c r="N66" s="6">
        <f t="shared" ref="N66:V66" si="18">N65*$W$65</f>
        <v>0</v>
      </c>
      <c r="O66" s="6">
        <f t="shared" si="18"/>
        <v>173.4</v>
      </c>
      <c r="P66" s="6">
        <f t="shared" si="18"/>
        <v>18.399999999999999</v>
      </c>
      <c r="Q66" s="6">
        <f t="shared" si="18"/>
        <v>171.7</v>
      </c>
      <c r="R66" s="6">
        <f t="shared" si="18"/>
        <v>233.1</v>
      </c>
      <c r="S66" s="6">
        <f t="shared" si="18"/>
        <v>0</v>
      </c>
      <c r="T66" s="6">
        <f t="shared" si="18"/>
        <v>135.9</v>
      </c>
      <c r="U66" s="6">
        <f t="shared" si="18"/>
        <v>0</v>
      </c>
      <c r="V66" s="6">
        <f t="shared" si="18"/>
        <v>0</v>
      </c>
      <c r="W66" s="6">
        <f>SUM(M66:V66)</f>
        <v>999.90000000000009</v>
      </c>
      <c r="AH66">
        <v>1881.1012726543061</v>
      </c>
      <c r="AI66">
        <f t="shared" si="13"/>
        <v>4.2127298272493256E-3</v>
      </c>
      <c r="AN66" s="2">
        <v>41091</v>
      </c>
      <c r="AO66">
        <v>1789.2297037776034</v>
      </c>
      <c r="AP66" s="25">
        <v>1772.1862975790921</v>
      </c>
      <c r="AQ66">
        <v>1789.2297037776034</v>
      </c>
      <c r="AT66" s="2">
        <v>41122</v>
      </c>
      <c r="AU66">
        <f t="shared" si="15"/>
        <v>3.6482538152784585E-2</v>
      </c>
      <c r="AV66">
        <f t="shared" si="16"/>
        <v>3.6253169667704185E-2</v>
      </c>
      <c r="AW66">
        <f t="shared" si="17"/>
        <v>3.6482538152784585E-2</v>
      </c>
    </row>
    <row r="67" spans="1:49">
      <c r="A67" s="2">
        <v>42005</v>
      </c>
      <c r="B67" s="3">
        <v>0.9781896876599272</v>
      </c>
      <c r="C67" s="3">
        <v>0.86975244629165882</v>
      </c>
      <c r="D67" s="3">
        <v>1.0614242457482965</v>
      </c>
      <c r="E67" s="3">
        <v>1.1423554051876914</v>
      </c>
      <c r="F67" s="3">
        <v>0.97219676710007152</v>
      </c>
      <c r="G67" s="3">
        <v>0.98655288110628236</v>
      </c>
      <c r="H67" s="3">
        <v>0.94709956220357538</v>
      </c>
      <c r="I67" s="3">
        <v>0.9162214072132876</v>
      </c>
      <c r="J67" s="3">
        <v>0.87139180080906709</v>
      </c>
      <c r="K67" s="3">
        <v>0.86767695679769075</v>
      </c>
      <c r="L67" s="3"/>
      <c r="M67">
        <f>M66*B67</f>
        <v>261.56792248026454</v>
      </c>
      <c r="N67">
        <f>N66*C67</f>
        <v>0</v>
      </c>
      <c r="O67">
        <f>O66*D67</f>
        <v>184.05096421275462</v>
      </c>
      <c r="P67">
        <f>P66*E67</f>
        <v>21.019339455453519</v>
      </c>
      <c r="Q67">
        <f>Q66*F67</f>
        <v>166.92618491108226</v>
      </c>
      <c r="R67">
        <f>R66*G67</f>
        <v>229.96547658587443</v>
      </c>
      <c r="S67">
        <f>S66*H67</f>
        <v>0</v>
      </c>
      <c r="T67">
        <f>T66*I67</f>
        <v>124.51448924028578</v>
      </c>
      <c r="U67">
        <f>U66*J67</f>
        <v>0</v>
      </c>
      <c r="V67">
        <f t="shared" ref="V67" si="19">V66*K67</f>
        <v>0</v>
      </c>
      <c r="W67">
        <f>SUM(M67:V67)</f>
        <v>988.04437688571511</v>
      </c>
      <c r="AH67">
        <v>1903.5825864814628</v>
      </c>
      <c r="AI67">
        <f t="shared" si="13"/>
        <v>1.1951144871341661E-2</v>
      </c>
      <c r="AN67" s="2">
        <v>41122</v>
      </c>
      <c r="AO67">
        <v>1854.5053447097653</v>
      </c>
      <c r="AP67" s="25">
        <v>1836.4336681080074</v>
      </c>
      <c r="AQ67">
        <v>1854.5053447097653</v>
      </c>
      <c r="AT67" s="2">
        <v>41153</v>
      </c>
      <c r="AU67">
        <f t="shared" si="15"/>
        <v>2.7305127385736552E-2</v>
      </c>
      <c r="AV67">
        <f t="shared" si="16"/>
        <v>2.780966433070433E-2</v>
      </c>
      <c r="AW67">
        <f t="shared" si="17"/>
        <v>2.7305127385736552E-2</v>
      </c>
    </row>
    <row r="68" spans="1:49">
      <c r="A68" s="2">
        <v>42036</v>
      </c>
      <c r="B68" s="3">
        <v>1.0620056713384742</v>
      </c>
      <c r="C68" s="3">
        <v>1.0853959363665378</v>
      </c>
      <c r="D68" s="3">
        <v>1.0964493309508592</v>
      </c>
      <c r="E68" s="3">
        <v>1.0722928384057766</v>
      </c>
      <c r="F68" s="3">
        <v>1.0643364000731805</v>
      </c>
      <c r="G68" s="3">
        <v>1.0698831659480059</v>
      </c>
      <c r="H68" s="3">
        <v>1.0552774096794071</v>
      </c>
      <c r="I68" s="3">
        <v>1.117215423623126</v>
      </c>
      <c r="J68" s="3">
        <v>1.0585625537248577</v>
      </c>
      <c r="K68" s="3">
        <v>1.1165068558784481</v>
      </c>
      <c r="L68" s="3"/>
      <c r="M68">
        <f>M67*B68</f>
        <v>277.78661711426332</v>
      </c>
      <c r="N68">
        <f>N67*C68</f>
        <v>0</v>
      </c>
      <c r="O68">
        <f>O67*D68</f>
        <v>201.80255657193533</v>
      </c>
      <c r="P68">
        <f>P67*E68</f>
        <v>22.538887166102786</v>
      </c>
      <c r="Q68">
        <f>Q67*F68</f>
        <v>177.66561472621137</v>
      </c>
      <c r="R68">
        <f>R67*G68</f>
        <v>246.03619214843735</v>
      </c>
      <c r="S68">
        <f>S67*H68</f>
        <v>0</v>
      </c>
      <c r="T68">
        <f>T67*I68</f>
        <v>139.10950784380304</v>
      </c>
      <c r="U68">
        <f>U67*J68</f>
        <v>0</v>
      </c>
      <c r="V68">
        <f t="shared" ref="V68:V78" si="20">V67*K68</f>
        <v>0</v>
      </c>
      <c r="W68">
        <f t="shared" ref="W68:W78" si="21">SUM(M68:V68)</f>
        <v>1064.9393755707533</v>
      </c>
      <c r="AH68">
        <v>1898.5208919045372</v>
      </c>
      <c r="AI68">
        <f t="shared" si="13"/>
        <v>-2.6590359739955341E-3</v>
      </c>
      <c r="AN68" s="2">
        <v>41153</v>
      </c>
      <c r="AO68">
        <v>1905.1428493845947</v>
      </c>
      <c r="AP68" s="25">
        <v>1887.5042719836952</v>
      </c>
      <c r="AQ68">
        <v>1905.1428493845947</v>
      </c>
      <c r="AT68" s="2">
        <v>41183</v>
      </c>
      <c r="AU68">
        <f t="shared" si="15"/>
        <v>-3.1833600738790623E-2</v>
      </c>
      <c r="AV68">
        <f t="shared" si="16"/>
        <v>-3.068729259828577E-2</v>
      </c>
      <c r="AW68">
        <f t="shared" si="17"/>
        <v>-3.1833600738790623E-2</v>
      </c>
    </row>
    <row r="69" spans="1:49">
      <c r="A69" s="2">
        <v>42064</v>
      </c>
      <c r="B69" s="3">
        <v>1.0145463831860078</v>
      </c>
      <c r="C69" s="3">
        <v>0.92725203773099363</v>
      </c>
      <c r="D69" s="3">
        <v>0.96862830648430298</v>
      </c>
      <c r="E69" s="3">
        <v>0.97879845216742689</v>
      </c>
      <c r="F69" s="3">
        <v>0.96435818752509217</v>
      </c>
      <c r="G69" s="3">
        <v>0.98523761404979548</v>
      </c>
      <c r="H69" s="3">
        <v>0.99288193113922385</v>
      </c>
      <c r="I69" s="3">
        <v>0.95099360218950491</v>
      </c>
      <c r="J69" s="3">
        <v>0.99720586763884145</v>
      </c>
      <c r="K69" s="3">
        <v>0.98283101804009998</v>
      </c>
      <c r="L69" s="3"/>
      <c r="M69">
        <f>M68*B69</f>
        <v>281.82740769075224</v>
      </c>
      <c r="N69">
        <f>N68*C69</f>
        <v>0</v>
      </c>
      <c r="O69">
        <f>O68*D69</f>
        <v>195.47166861647645</v>
      </c>
      <c r="P69">
        <f>P68*E69</f>
        <v>22.061027871757688</v>
      </c>
      <c r="Q69">
        <f>Q68*F69</f>
        <v>171.33329020290051</v>
      </c>
      <c r="R69">
        <f>R68*G69</f>
        <v>242.40411092222345</v>
      </c>
      <c r="S69">
        <f>S68*H69</f>
        <v>0</v>
      </c>
      <c r="T69">
        <f>T68*I69</f>
        <v>132.29225196318745</v>
      </c>
      <c r="U69">
        <f>U68*J69</f>
        <v>0</v>
      </c>
      <c r="V69">
        <f t="shared" si="20"/>
        <v>0</v>
      </c>
      <c r="W69">
        <f t="shared" si="21"/>
        <v>1045.3897572672979</v>
      </c>
      <c r="AH69">
        <v>2007.5102000018924</v>
      </c>
      <c r="AI69">
        <f t="shared" si="13"/>
        <v>5.740748419577333E-2</v>
      </c>
      <c r="AN69" s="2">
        <v>41183</v>
      </c>
      <c r="AO69">
        <v>1844.4952925669236</v>
      </c>
      <c r="AP69" s="25">
        <v>1829.5818761088171</v>
      </c>
      <c r="AQ69">
        <v>1844.4952925669236</v>
      </c>
      <c r="AT69" s="2">
        <v>41214</v>
      </c>
      <c r="AU69">
        <f t="shared" si="15"/>
        <v>7.2658753492520134E-3</v>
      </c>
      <c r="AV69">
        <f t="shared" si="16"/>
        <v>5.5933700642454608E-3</v>
      </c>
      <c r="AW69">
        <f t="shared" si="17"/>
        <v>7.2658753492520134E-3</v>
      </c>
    </row>
    <row r="70" spans="1:49">
      <c r="A70" s="2">
        <v>42095</v>
      </c>
      <c r="B70" s="3">
        <v>0.91939298169220118</v>
      </c>
      <c r="C70" s="3">
        <v>1.196261657648795</v>
      </c>
      <c r="D70" s="3">
        <v>1.0057863859197942</v>
      </c>
      <c r="E70" s="3">
        <v>1.1335125503896801</v>
      </c>
      <c r="F70" s="3">
        <v>1.0097844207439584</v>
      </c>
      <c r="G70" s="3">
        <v>0.9908661845060307</v>
      </c>
      <c r="H70" s="3">
        <v>1.0128675730563392</v>
      </c>
      <c r="I70" s="3">
        <v>1.0228439163150729</v>
      </c>
      <c r="J70" s="3">
        <v>1.0453909230986529</v>
      </c>
      <c r="K70" s="3">
        <v>1.0349378881987576</v>
      </c>
      <c r="L70" s="3"/>
      <c r="M70">
        <f>M69*B70</f>
        <v>259.1101406793843</v>
      </c>
      <c r="N70">
        <f>N69*C70</f>
        <v>0</v>
      </c>
      <c r="O70">
        <f>O69*D70</f>
        <v>196.60274312747751</v>
      </c>
      <c r="P70">
        <f>P69*E70</f>
        <v>25.006451967133874</v>
      </c>
      <c r="Q70">
        <f>Q69*F70</f>
        <v>173.0096872016924</v>
      </c>
      <c r="R70">
        <f>R69*G70</f>
        <v>240.19003649808019</v>
      </c>
      <c r="S70">
        <f>S69*H70</f>
        <v>0</v>
      </c>
      <c r="T70">
        <f>T69*I70</f>
        <v>135.31432509616704</v>
      </c>
      <c r="U70">
        <f>U69*J70</f>
        <v>0</v>
      </c>
      <c r="V70">
        <f t="shared" si="20"/>
        <v>0</v>
      </c>
      <c r="W70">
        <f t="shared" si="21"/>
        <v>1029.2333845699352</v>
      </c>
      <c r="AH70">
        <v>1999.1333837212323</v>
      </c>
      <c r="AI70">
        <f t="shared" si="13"/>
        <v>-4.1727390877775499E-3</v>
      </c>
      <c r="AN70" s="2">
        <v>41214</v>
      </c>
      <c r="AO70">
        <v>1857.897165444997</v>
      </c>
      <c r="AP70" s="25">
        <v>1839.8154046047302</v>
      </c>
      <c r="AQ70">
        <v>1857.897165444997</v>
      </c>
      <c r="AT70" s="2">
        <v>41244</v>
      </c>
      <c r="AU70">
        <f t="shared" si="15"/>
        <v>-2.2655207593295663E-2</v>
      </c>
      <c r="AV70">
        <f t="shared" si="16"/>
        <v>-2.1676848852678701E-2</v>
      </c>
      <c r="AW70">
        <f t="shared" si="17"/>
        <v>-2.2655207593295663E-2</v>
      </c>
    </row>
    <row r="71" spans="1:49">
      <c r="A71" s="2">
        <v>42125</v>
      </c>
      <c r="B71" s="3">
        <v>1.0085744423823866</v>
      </c>
      <c r="C71" s="3">
        <v>0.96340464562920725</v>
      </c>
      <c r="D71" s="3">
        <v>1.0409908110267678</v>
      </c>
      <c r="E71" s="3">
        <v>1.01766318850286</v>
      </c>
      <c r="F71" s="3">
        <v>1.0398182722262708</v>
      </c>
      <c r="G71" s="3">
        <v>0.993578425885704</v>
      </c>
      <c r="H71" s="3">
        <v>1.0156080041962978</v>
      </c>
      <c r="I71" s="3">
        <v>1.0121191486190841</v>
      </c>
      <c r="J71" s="3">
        <v>1.0238541939465506</v>
      </c>
      <c r="K71" s="3">
        <v>1.014253600900225</v>
      </c>
      <c r="L71" s="3"/>
      <c r="M71">
        <f>M70*B71</f>
        <v>261.33186565133178</v>
      </c>
      <c r="N71">
        <f>N70*C71</f>
        <v>0</v>
      </c>
      <c r="O71">
        <f>O70*D71</f>
        <v>204.66164901836012</v>
      </c>
      <c r="P71">
        <f>P70*E71</f>
        <v>25.448145642017074</v>
      </c>
      <c r="Q71">
        <f>Q70*F71</f>
        <v>179.89863402447133</v>
      </c>
      <c r="R71">
        <f>R70*G71</f>
        <v>238.64763837719229</v>
      </c>
      <c r="S71">
        <f>S70*H71</f>
        <v>0</v>
      </c>
      <c r="T71">
        <f>T70*I71</f>
        <v>136.95421951229855</v>
      </c>
      <c r="U71">
        <f>U70*J71</f>
        <v>0</v>
      </c>
      <c r="V71">
        <f t="shared" si="20"/>
        <v>0</v>
      </c>
      <c r="W71">
        <f t="shared" si="21"/>
        <v>1046.9421522256712</v>
      </c>
      <c r="AH71">
        <v>2080.5671921888243</v>
      </c>
      <c r="AI71">
        <f t="shared" si="13"/>
        <v>4.0734554847965759E-2</v>
      </c>
      <c r="AN71" s="2">
        <v>41244</v>
      </c>
      <c r="AO71">
        <v>1815.806119474845</v>
      </c>
      <c r="AP71" s="25">
        <v>1799.9340041622836</v>
      </c>
      <c r="AQ71">
        <v>1815.806119474845</v>
      </c>
      <c r="AT71" s="2">
        <v>41275</v>
      </c>
      <c r="AU71">
        <f t="shared" si="15"/>
        <v>-2.2395625676717976E-2</v>
      </c>
      <c r="AV71">
        <f t="shared" si="16"/>
        <v>-2.128694913910861E-2</v>
      </c>
      <c r="AW71">
        <f t="shared" si="17"/>
        <v>-2.2395625676717976E-2</v>
      </c>
    </row>
    <row r="72" spans="1:49">
      <c r="A72" s="2">
        <v>42156</v>
      </c>
      <c r="B72" s="3">
        <v>0.98777894241943054</v>
      </c>
      <c r="C72" s="3">
        <v>0.94216818305232231</v>
      </c>
      <c r="D72" s="3">
        <v>0.96277249002149223</v>
      </c>
      <c r="E72" s="3">
        <v>1.0113226009365608</v>
      </c>
      <c r="F72" s="3">
        <v>0.97772280139778678</v>
      </c>
      <c r="G72" s="3">
        <v>0.99103512978213271</v>
      </c>
      <c r="H72" s="3">
        <v>1.0050036276805507</v>
      </c>
      <c r="I72" s="3">
        <v>1.0287375983578515</v>
      </c>
      <c r="J72" s="3">
        <v>1.0154450257736902</v>
      </c>
      <c r="K72" s="3">
        <v>1.0214497033487535</v>
      </c>
      <c r="L72" s="3"/>
      <c r="M72">
        <f>M71*B72</f>
        <v>258.13811387356924</v>
      </c>
      <c r="N72">
        <f>N71*C72</f>
        <v>0</v>
      </c>
      <c r="O72">
        <f>O71*D72</f>
        <v>197.04260543731127</v>
      </c>
      <c r="P72">
        <f>P71*E72</f>
        <v>25.736284839697113</v>
      </c>
      <c r="Q72">
        <f>Q71*F72</f>
        <v>175.89099642604131</v>
      </c>
      <c r="R72">
        <f>R71*G72</f>
        <v>236.50819327134025</v>
      </c>
      <c r="S72">
        <f>S71*H72</f>
        <v>0</v>
      </c>
      <c r="T72">
        <f>T71*I72</f>
        <v>140.889954866056</v>
      </c>
      <c r="U72">
        <f>U71*J72</f>
        <v>0</v>
      </c>
      <c r="V72">
        <f t="shared" si="20"/>
        <v>0</v>
      </c>
      <c r="W72">
        <f t="shared" si="21"/>
        <v>1034.2061487140152</v>
      </c>
      <c r="AH72">
        <v>2184.4757926386369</v>
      </c>
      <c r="AI72">
        <f t="shared" si="13"/>
        <v>4.9942439177125264E-2</v>
      </c>
      <c r="AN72" s="2">
        <v>41275</v>
      </c>
      <c r="AO72">
        <v>1775.1400053215925</v>
      </c>
      <c r="AP72" s="25">
        <v>1761.618900561929</v>
      </c>
      <c r="AQ72">
        <v>1775.1400053215925</v>
      </c>
      <c r="AT72" s="2">
        <v>41306</v>
      </c>
      <c r="AU72">
        <f t="shared" si="15"/>
        <v>5.4300617549120529E-3</v>
      </c>
      <c r="AV72">
        <f t="shared" si="16"/>
        <v>6.7053504830125021E-3</v>
      </c>
      <c r="AW72">
        <f t="shared" si="17"/>
        <v>5.4300617549120529E-3</v>
      </c>
    </row>
    <row r="73" spans="1:49">
      <c r="A73" s="2">
        <v>42186</v>
      </c>
      <c r="B73" s="3">
        <v>1.114039874579017</v>
      </c>
      <c r="C73" s="3">
        <v>1.0577576191276277</v>
      </c>
      <c r="D73" s="3">
        <v>0.96707329984852108</v>
      </c>
      <c r="E73" s="3">
        <v>1.2351125803404823</v>
      </c>
      <c r="F73" s="3">
        <v>1.1219656553398167</v>
      </c>
      <c r="G73" s="3">
        <v>1.0503839381508362</v>
      </c>
      <c r="H73" s="3">
        <v>1.0289828759252178</v>
      </c>
      <c r="I73" s="3">
        <v>1.0377452610575324</v>
      </c>
      <c r="J73" s="3">
        <v>1.0012889661951803</v>
      </c>
      <c r="K73" s="3">
        <v>1.0582910369916352</v>
      </c>
      <c r="L73" s="3"/>
      <c r="M73">
        <f>M72*B73</f>
        <v>287.57615200377506</v>
      </c>
      <c r="N73">
        <f>N72*C73</f>
        <v>0</v>
      </c>
      <c r="O73">
        <f>O72*D73</f>
        <v>190.55464265101074</v>
      </c>
      <c r="P73">
        <f>P72*E73</f>
        <v>31.787209176735939</v>
      </c>
      <c r="Q73">
        <f>Q72*F73</f>
        <v>197.34365707351679</v>
      </c>
      <c r="R73">
        <f>R72*G73</f>
        <v>248.42440745328946</v>
      </c>
      <c r="S73">
        <f>S72*H73</f>
        <v>0</v>
      </c>
      <c r="T73">
        <f>T72*I73</f>
        <v>146.20788299285925</v>
      </c>
      <c r="U73">
        <f>U72*J73</f>
        <v>0</v>
      </c>
      <c r="V73">
        <f t="shared" si="20"/>
        <v>0</v>
      </c>
      <c r="W73">
        <f t="shared" si="21"/>
        <v>1101.8939513511873</v>
      </c>
      <c r="AH73">
        <v>2285.7096807938533</v>
      </c>
      <c r="AI73">
        <f t="shared" si="13"/>
        <v>4.6342417021218434E-2</v>
      </c>
      <c r="AN73" s="2">
        <v>41306</v>
      </c>
      <c r="AO73">
        <v>1784.7791251741037</v>
      </c>
      <c r="AP73" s="25">
        <v>1773.4311727076959</v>
      </c>
      <c r="AQ73">
        <v>1784.7791251741037</v>
      </c>
      <c r="AT73" s="2">
        <v>41334</v>
      </c>
      <c r="AU73">
        <f t="shared" si="15"/>
        <v>4.9547206611653523E-2</v>
      </c>
      <c r="AV73">
        <f t="shared" si="16"/>
        <v>4.9931454381943512E-2</v>
      </c>
      <c r="AW73">
        <f t="shared" si="17"/>
        <v>4.9547206611653523E-2</v>
      </c>
    </row>
    <row r="74" spans="1:49">
      <c r="A74" s="2">
        <v>42217</v>
      </c>
      <c r="B74" s="3">
        <v>0.97141471352733799</v>
      </c>
      <c r="C74" s="3">
        <v>0.93190576162942707</v>
      </c>
      <c r="D74" s="3">
        <v>0.92959604519056727</v>
      </c>
      <c r="E74" s="3">
        <v>0.95661662010196336</v>
      </c>
      <c r="F74" s="3">
        <v>0.94637651692999825</v>
      </c>
      <c r="G74" s="3">
        <v>0.95153210543228417</v>
      </c>
      <c r="H74" s="3">
        <v>0.92154834839378519</v>
      </c>
      <c r="I74" s="3">
        <v>0.90257974683544306</v>
      </c>
      <c r="J74" s="3">
        <v>0.88697221936148296</v>
      </c>
      <c r="K74" s="3">
        <v>0.91481356337347852</v>
      </c>
      <c r="L74" s="3"/>
      <c r="M74">
        <f>M73*B74</f>
        <v>279.35570531604134</v>
      </c>
      <c r="N74">
        <f>N73*C74</f>
        <v>0</v>
      </c>
      <c r="O74">
        <f>O73*D74</f>
        <v>177.13884220108139</v>
      </c>
      <c r="P74">
        <f>P73*E74</f>
        <v>30.408172605123248</v>
      </c>
      <c r="Q74">
        <f>Q73*F74</f>
        <v>186.76140281946283</v>
      </c>
      <c r="R74">
        <f>R73*G74</f>
        <v>236.38379946479614</v>
      </c>
      <c r="S74">
        <f>S73*H74</f>
        <v>0</v>
      </c>
      <c r="T74">
        <f>T73*I74</f>
        <v>131.96427401704099</v>
      </c>
      <c r="U74">
        <f>U73*J74</f>
        <v>0</v>
      </c>
      <c r="V74">
        <f t="shared" si="20"/>
        <v>0</v>
      </c>
      <c r="W74">
        <f t="shared" si="21"/>
        <v>1042.0121964235459</v>
      </c>
      <c r="AH74">
        <v>2373.0084907125815</v>
      </c>
      <c r="AI74">
        <f t="shared" si="13"/>
        <v>3.8193306285690821E-2</v>
      </c>
      <c r="AN74" s="2">
        <v>41334</v>
      </c>
      <c r="AO74">
        <v>1873.2099452452712</v>
      </c>
      <c r="AP74" s="25">
        <v>1861.9811704072667</v>
      </c>
      <c r="AQ74">
        <v>1873.2099452452712</v>
      </c>
      <c r="AT74" s="2">
        <v>41365</v>
      </c>
      <c r="AU74">
        <f t="shared" si="15"/>
        <v>4.2127298272493256E-3</v>
      </c>
      <c r="AV74">
        <f t="shared" si="16"/>
        <v>4.4741071286284167E-3</v>
      </c>
      <c r="AW74">
        <f t="shared" si="17"/>
        <v>4.2127298272493256E-3</v>
      </c>
    </row>
    <row r="75" spans="1:49">
      <c r="A75" s="2">
        <v>42248</v>
      </c>
      <c r="B75" s="3">
        <v>1.0304702515821242</v>
      </c>
      <c r="C75" s="3">
        <v>1.0170036305147059</v>
      </c>
      <c r="D75" s="3">
        <v>0.97818375387783785</v>
      </c>
      <c r="E75" s="3">
        <v>0.99805022527051701</v>
      </c>
      <c r="F75" s="3">
        <v>0.9769986124685015</v>
      </c>
      <c r="G75" s="3">
        <v>1.0369396138793816</v>
      </c>
      <c r="H75" s="3">
        <v>0.9628726059301479</v>
      </c>
      <c r="I75" s="3">
        <v>1.0097638910078504</v>
      </c>
      <c r="J75" s="3">
        <v>0.91436862367580196</v>
      </c>
      <c r="K75" s="3">
        <v>0.92763651832460736</v>
      </c>
      <c r="L75" s="3"/>
      <c r="M75">
        <f>M74*B75</f>
        <v>287.86774393792285</v>
      </c>
      <c r="N75">
        <f>N74*C75</f>
        <v>0</v>
      </c>
      <c r="O75">
        <f>O74*D75</f>
        <v>173.27433762182775</v>
      </c>
      <c r="P75">
        <f>P74*E75</f>
        <v>30.348883518608023</v>
      </c>
      <c r="Q75">
        <f>Q74*F75</f>
        <v>182.46563141728606</v>
      </c>
      <c r="R75">
        <f>R74*G75</f>
        <v>245.11572574436687</v>
      </c>
      <c r="S75">
        <f>S74*H75</f>
        <v>0</v>
      </c>
      <c r="T75">
        <f>T74*I75</f>
        <v>133.25275880547349</v>
      </c>
      <c r="U75">
        <f>U74*J75</f>
        <v>0</v>
      </c>
      <c r="V75">
        <f t="shared" si="20"/>
        <v>0</v>
      </c>
      <c r="W75">
        <f t="shared" si="21"/>
        <v>1052.3250810454851</v>
      </c>
      <c r="AH75">
        <v>2316.0858135267849</v>
      </c>
      <c r="AI75">
        <f t="shared" si="13"/>
        <v>-2.3987557317463923E-2</v>
      </c>
      <c r="AN75" s="2">
        <v>41365</v>
      </c>
      <c r="AO75">
        <v>1881.1012726543061</v>
      </c>
      <c r="AP75" s="25">
        <v>1870.3118736351578</v>
      </c>
      <c r="AQ75">
        <v>1881.1012726543061</v>
      </c>
      <c r="AT75" s="2">
        <v>41395</v>
      </c>
      <c r="AU75">
        <f t="shared" si="15"/>
        <v>1.1951144871341661E-2</v>
      </c>
      <c r="AV75">
        <f t="shared" si="16"/>
        <v>1.0252644224324294E-2</v>
      </c>
      <c r="AW75">
        <f t="shared" si="17"/>
        <v>1.1951144871341661E-2</v>
      </c>
    </row>
    <row r="76" spans="1:49">
      <c r="A76" s="2">
        <v>42278</v>
      </c>
      <c r="B76" s="3">
        <v>1.0603926685677745</v>
      </c>
      <c r="C76" s="3">
        <v>1.1893357744842192</v>
      </c>
      <c r="D76" s="3">
        <v>1.0834088455699422</v>
      </c>
      <c r="E76" s="3">
        <v>1.222723632030319</v>
      </c>
      <c r="F76" s="3">
        <v>1.1136950551998244</v>
      </c>
      <c r="G76" s="3">
        <v>1.1392469414315127</v>
      </c>
      <c r="H76" s="3">
        <v>1.0543330303537695</v>
      </c>
      <c r="I76" s="3">
        <v>1.1009141314727802</v>
      </c>
      <c r="J76" s="3">
        <v>1.0466666984126984</v>
      </c>
      <c r="K76" s="3">
        <v>1.0717596639435667</v>
      </c>
      <c r="L76" s="3"/>
      <c r="M76">
        <f>M75*B76</f>
        <v>305.2528451889188</v>
      </c>
      <c r="N76">
        <f>N75*C76</f>
        <v>0</v>
      </c>
      <c r="O76">
        <f>O75*D76</f>
        <v>187.72695008976081</v>
      </c>
      <c r="P76">
        <f>P75*E76</f>
        <v>37.108297083937487</v>
      </c>
      <c r="Q76">
        <f>Q75*F76</f>
        <v>203.2110714533452</v>
      </c>
      <c r="R76">
        <f>R75*G76</f>
        <v>279.24734085103546</v>
      </c>
      <c r="S76">
        <f>S75*H76</f>
        <v>0</v>
      </c>
      <c r="T76">
        <f>T75*I76</f>
        <v>146.69984522667971</v>
      </c>
      <c r="U76">
        <f>U75*J76</f>
        <v>0</v>
      </c>
      <c r="V76">
        <f t="shared" si="20"/>
        <v>0</v>
      </c>
      <c r="W76">
        <f t="shared" si="21"/>
        <v>1159.2463498936775</v>
      </c>
      <c r="AH76">
        <v>2382.5692664217077</v>
      </c>
      <c r="AI76">
        <f t="shared" si="13"/>
        <v>2.8705090505125128E-2</v>
      </c>
      <c r="AN76" s="2">
        <v>41395</v>
      </c>
      <c r="AO76">
        <v>1903.5825864814628</v>
      </c>
      <c r="AP76" s="25">
        <v>1889.4875158640684</v>
      </c>
      <c r="AQ76">
        <v>1903.5825864814628</v>
      </c>
      <c r="AT76" s="2">
        <v>41426</v>
      </c>
      <c r="AU76">
        <f t="shared" si="15"/>
        <v>-2.6590359739955341E-3</v>
      </c>
      <c r="AV76">
        <f t="shared" si="16"/>
        <v>-7.6110650224919536E-4</v>
      </c>
      <c r="AW76">
        <f t="shared" si="17"/>
        <v>-2.6590359739955341E-3</v>
      </c>
    </row>
    <row r="77" spans="1:49">
      <c r="A77" s="2">
        <v>42309</v>
      </c>
      <c r="B77" s="3">
        <v>0.99695219945455849</v>
      </c>
      <c r="C77" s="3">
        <v>1.0324847840517626</v>
      </c>
      <c r="D77" s="3">
        <v>0.98995819246861927</v>
      </c>
      <c r="E77" s="3">
        <v>1.0621505671832558</v>
      </c>
      <c r="F77" s="3">
        <v>1.0184325852427796</v>
      </c>
      <c r="G77" s="3">
        <v>1.0170156258351892</v>
      </c>
      <c r="H77" s="3">
        <v>1.0177317882846655</v>
      </c>
      <c r="I77" s="3">
        <v>0.97189399463091641</v>
      </c>
      <c r="J77" s="3">
        <v>1.040339640875352</v>
      </c>
      <c r="K77" s="3">
        <v>1.0173030286741782</v>
      </c>
      <c r="L77" s="3"/>
      <c r="M77">
        <f>M76*B77</f>
        <v>304.32249540085445</v>
      </c>
      <c r="N77">
        <f>N76*C77</f>
        <v>0</v>
      </c>
      <c r="O77">
        <f>O76*D77</f>
        <v>185.84183218850632</v>
      </c>
      <c r="P77">
        <f>P76*E77</f>
        <v>39.414598794908962</v>
      </c>
      <c r="Q77">
        <f>Q76*F77</f>
        <v>206.95677685018555</v>
      </c>
      <c r="R77">
        <f>R76*G77</f>
        <v>283.99890911842823</v>
      </c>
      <c r="S77">
        <f>S76*H77</f>
        <v>0</v>
      </c>
      <c r="T77">
        <f>T76*I77</f>
        <v>142.57669858909492</v>
      </c>
      <c r="U77">
        <f>U76*J77</f>
        <v>0</v>
      </c>
      <c r="V77">
        <f t="shared" si="20"/>
        <v>0</v>
      </c>
      <c r="W77">
        <f t="shared" si="21"/>
        <v>1163.1113109419784</v>
      </c>
      <c r="AH77">
        <v>2367.1363322039497</v>
      </c>
      <c r="AI77">
        <f t="shared" si="13"/>
        <v>-6.4774335987872978E-3</v>
      </c>
      <c r="AN77" s="2">
        <v>41426</v>
      </c>
      <c r="AO77">
        <v>1898.5208919045372</v>
      </c>
      <c r="AP77" s="25">
        <v>1888.0494146298256</v>
      </c>
      <c r="AQ77">
        <v>1898.5208919045372</v>
      </c>
      <c r="AT77" s="2">
        <v>41456</v>
      </c>
      <c r="AU77">
        <f t="shared" si="15"/>
        <v>5.740748419577333E-2</v>
      </c>
      <c r="AV77">
        <f t="shared" si="16"/>
        <v>6.0357863191654489E-2</v>
      </c>
      <c r="AW77">
        <f t="shared" si="17"/>
        <v>5.740748419577333E-2</v>
      </c>
    </row>
    <row r="78" spans="1:49">
      <c r="A78" s="2">
        <v>42339</v>
      </c>
      <c r="B78" s="3">
        <v>0.99082857289964277</v>
      </c>
      <c r="C78" s="3">
        <v>1.0207912059168796</v>
      </c>
      <c r="D78" s="3">
        <v>0.88977177042191813</v>
      </c>
      <c r="E78" s="3">
        <v>1.0166815874439479</v>
      </c>
      <c r="F78" s="3">
        <v>0.98152133953875875</v>
      </c>
      <c r="G78" s="3">
        <v>1.0348633046649158</v>
      </c>
      <c r="H78" s="3">
        <v>0.98656992691723866</v>
      </c>
      <c r="I78" s="3">
        <v>0.92720999014130789</v>
      </c>
      <c r="J78" s="3">
        <v>0.92740524569694593</v>
      </c>
      <c r="K78" s="3">
        <v>0.95673876871880192</v>
      </c>
      <c r="L78" s="3"/>
      <c r="M78">
        <f>M77*B78</f>
        <v>301.53142381928672</v>
      </c>
      <c r="N78">
        <f>N77*C78</f>
        <v>0</v>
      </c>
      <c r="O78">
        <f>O77*D78</f>
        <v>165.35681604482028</v>
      </c>
      <c r="P78">
        <f>P77*E78</f>
        <v>40.072096871274361</v>
      </c>
      <c r="Q78">
        <f>Q77*F78</f>
        <v>203.13249284061808</v>
      </c>
      <c r="R78">
        <f>R77*G78</f>
        <v>293.90004961152772</v>
      </c>
      <c r="S78">
        <f>S77*H78</f>
        <v>0</v>
      </c>
      <c r="T78">
        <f>T77*I78</f>
        <v>132.19853929317492</v>
      </c>
      <c r="U78">
        <f>U77*J78</f>
        <v>0</v>
      </c>
      <c r="V78">
        <f t="shared" si="20"/>
        <v>0</v>
      </c>
      <c r="W78">
        <f t="shared" si="21"/>
        <v>1136.1914184807019</v>
      </c>
      <c r="AH78">
        <v>2413.3423980994316</v>
      </c>
      <c r="AI78">
        <f t="shared" si="13"/>
        <v>1.9519816103055324E-2</v>
      </c>
      <c r="AN78" s="2">
        <v>41456</v>
      </c>
      <c r="AO78">
        <v>2007.5102000018924</v>
      </c>
      <c r="AP78" s="25">
        <v>2002.008042897136</v>
      </c>
      <c r="AQ78">
        <v>2007.5102000018924</v>
      </c>
      <c r="AT78" s="2">
        <v>41487</v>
      </c>
      <c r="AU78">
        <f t="shared" si="15"/>
        <v>-4.1727390877775499E-3</v>
      </c>
      <c r="AV78">
        <f t="shared" si="16"/>
        <v>-6.0659143011709037E-3</v>
      </c>
      <c r="AW78">
        <f t="shared" si="17"/>
        <v>-4.1727390877775499E-3</v>
      </c>
    </row>
    <row r="79" spans="1:49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6" t="s">
        <v>1</v>
      </c>
      <c r="N79" s="6" t="s">
        <v>2</v>
      </c>
      <c r="O79" s="6" t="s">
        <v>3</v>
      </c>
      <c r="P79" s="6" t="s">
        <v>4</v>
      </c>
      <c r="Q79" s="6" t="s">
        <v>5</v>
      </c>
      <c r="R79" s="6" t="s">
        <v>6</v>
      </c>
      <c r="S79" s="6" t="s">
        <v>7</v>
      </c>
      <c r="T79" s="6" t="s">
        <v>8</v>
      </c>
      <c r="U79" s="6" t="s">
        <v>9</v>
      </c>
      <c r="V79" s="6" t="s">
        <v>10</v>
      </c>
      <c r="AH79">
        <v>2481.1027288152941</v>
      </c>
      <c r="AI79">
        <f t="shared" si="13"/>
        <v>2.8077379641291436E-2</v>
      </c>
      <c r="AN79" s="2">
        <v>41487</v>
      </c>
      <c r="AO79">
        <v>1999.1333837212323</v>
      </c>
      <c r="AP79" s="25">
        <v>1989.8640336786671</v>
      </c>
      <c r="AQ79">
        <v>1999.1333837212323</v>
      </c>
      <c r="AT79" s="2">
        <v>41518</v>
      </c>
      <c r="AU79">
        <f t="shared" si="15"/>
        <v>4.0734554847965759E-2</v>
      </c>
      <c r="AV79">
        <f t="shared" si="16"/>
        <v>4.0572557073013209E-2</v>
      </c>
      <c r="AW79">
        <f t="shared" si="17"/>
        <v>4.0734554847965759E-2</v>
      </c>
    </row>
    <row r="80" spans="1:49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6">
        <v>0.40139999999999998</v>
      </c>
      <c r="N80" s="6">
        <v>1E-3</v>
      </c>
      <c r="O80" s="6">
        <v>3.6799999999999999E-2</v>
      </c>
      <c r="P80" s="6">
        <v>0.12379999999999999</v>
      </c>
      <c r="Q80" s="6">
        <v>0.43659999999999999</v>
      </c>
      <c r="R80" s="6">
        <v>2.9999999999999997E-4</v>
      </c>
      <c r="S80" s="6">
        <v>0</v>
      </c>
      <c r="T80" s="6">
        <v>0</v>
      </c>
      <c r="U80" s="6">
        <v>0</v>
      </c>
      <c r="V80" s="6">
        <v>0</v>
      </c>
      <c r="W80" s="6">
        <f>W78</f>
        <v>1136.1914184807019</v>
      </c>
      <c r="X80" s="5"/>
      <c r="AH80">
        <v>2489.7337741785773</v>
      </c>
      <c r="AI80">
        <f t="shared" si="13"/>
        <v>3.4787134216745811E-3</v>
      </c>
      <c r="AN80" s="2">
        <v>41518</v>
      </c>
      <c r="AO80">
        <v>2080.5671921888243</v>
      </c>
      <c r="AP80" s="25">
        <v>2070.597905752631</v>
      </c>
      <c r="AQ80">
        <v>2080.5671921888243</v>
      </c>
      <c r="AT80" s="2">
        <v>41548</v>
      </c>
      <c r="AU80">
        <f t="shared" si="15"/>
        <v>4.9942439177125264E-2</v>
      </c>
      <c r="AV80">
        <f t="shared" si="16"/>
        <v>5.0330883593368458E-2</v>
      </c>
      <c r="AW80">
        <f t="shared" si="17"/>
        <v>4.9942439177125264E-2</v>
      </c>
    </row>
    <row r="81" spans="1:49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6">
        <f>M80*$W$80</f>
        <v>456.06723537815373</v>
      </c>
      <c r="N81" s="6">
        <f t="shared" ref="N81:V81" si="22">N80*$W$80</f>
        <v>1.136191418480702</v>
      </c>
      <c r="O81" s="6">
        <f t="shared" si="22"/>
        <v>41.81184420008983</v>
      </c>
      <c r="P81" s="6">
        <f t="shared" si="22"/>
        <v>140.66049760791088</v>
      </c>
      <c r="Q81" s="6">
        <f t="shared" si="22"/>
        <v>496.06117330867443</v>
      </c>
      <c r="R81" s="6">
        <f t="shared" si="22"/>
        <v>0.34085742554421056</v>
      </c>
      <c r="S81" s="6">
        <f t="shared" si="22"/>
        <v>0</v>
      </c>
      <c r="T81" s="6">
        <f t="shared" si="22"/>
        <v>0</v>
      </c>
      <c r="U81" s="6">
        <f t="shared" si="22"/>
        <v>0</v>
      </c>
      <c r="V81" s="6">
        <f t="shared" si="22"/>
        <v>0</v>
      </c>
      <c r="W81" s="6">
        <f>SUM(M81:V81)</f>
        <v>1136.0777993388538</v>
      </c>
      <c r="AH81">
        <v>2505.2514858772565</v>
      </c>
      <c r="AI81">
        <f t="shared" si="13"/>
        <v>6.2326791159825565E-3</v>
      </c>
      <c r="AN81" s="2">
        <v>41548</v>
      </c>
      <c r="AO81">
        <v>2184.4757926386369</v>
      </c>
      <c r="AP81" s="25">
        <v>2174.8129279157392</v>
      </c>
      <c r="AQ81">
        <v>2184.4757926386369</v>
      </c>
      <c r="AT81" s="2">
        <v>41579</v>
      </c>
      <c r="AU81">
        <f t="shared" si="15"/>
        <v>4.6342417021218434E-2</v>
      </c>
      <c r="AV81">
        <f t="shared" si="16"/>
        <v>4.6746500759951334E-2</v>
      </c>
      <c r="AW81">
        <f t="shared" si="17"/>
        <v>4.6342417021218434E-2</v>
      </c>
    </row>
    <row r="82" spans="1:49">
      <c r="A82" s="2">
        <v>42370</v>
      </c>
      <c r="B82" s="3">
        <v>0.97167859005328827</v>
      </c>
      <c r="C82" s="3">
        <v>0.9929704397981256</v>
      </c>
      <c r="D82" s="3">
        <v>0.92475766958929628</v>
      </c>
      <c r="E82" s="3">
        <v>0.86848456810928232</v>
      </c>
      <c r="F82" s="3">
        <v>0.96054152312540841</v>
      </c>
      <c r="G82" s="3">
        <v>1.0477399699317755</v>
      </c>
      <c r="H82" s="3">
        <v>0.92402500139762689</v>
      </c>
      <c r="I82" s="3">
        <v>0.98724082934609247</v>
      </c>
      <c r="J82" s="3">
        <v>0.81358062916003238</v>
      </c>
      <c r="K82" s="3">
        <v>0.82280197101449271</v>
      </c>
      <c r="L82" s="3"/>
      <c r="M82">
        <f>M81*B82</f>
        <v>443.15076824174554</v>
      </c>
      <c r="N82">
        <f>N81*C82</f>
        <v>1.128204492503639</v>
      </c>
      <c r="O82">
        <f>O81*D82</f>
        <v>38.665823603705803</v>
      </c>
      <c r="P82">
        <f>P81*E82</f>
        <v>122.16147151504322</v>
      </c>
      <c r="Q82">
        <f>Q81*F82</f>
        <v>476.4873549732913</v>
      </c>
      <c r="R82">
        <f>R81*G82</f>
        <v>0.35712994879071358</v>
      </c>
      <c r="S82">
        <f>S81*H82</f>
        <v>0</v>
      </c>
      <c r="T82">
        <f>T81*I82</f>
        <v>0</v>
      </c>
      <c r="U82">
        <f>U81*J82</f>
        <v>0</v>
      </c>
      <c r="V82">
        <f t="shared" ref="V82" si="23">V81*K82</f>
        <v>0</v>
      </c>
      <c r="W82">
        <f>SUM(M82:V82)</f>
        <v>1081.9507527750802</v>
      </c>
      <c r="AH82">
        <v>2586.4299738528562</v>
      </c>
      <c r="AI82">
        <f t="shared" si="13"/>
        <v>3.2403328940516965E-2</v>
      </c>
      <c r="AN82" s="2">
        <v>41579</v>
      </c>
      <c r="AO82">
        <v>2285.7096807938533</v>
      </c>
      <c r="AP82" s="25">
        <v>2276.4778221033043</v>
      </c>
      <c r="AQ82">
        <v>2285.7096807938533</v>
      </c>
      <c r="AT82" s="2">
        <v>41609</v>
      </c>
      <c r="AU82">
        <f t="shared" si="15"/>
        <v>3.8193306285690821E-2</v>
      </c>
      <c r="AV82">
        <f t="shared" si="16"/>
        <v>3.6712815069371234E-2</v>
      </c>
      <c r="AW82">
        <f t="shared" si="17"/>
        <v>3.8193306285690821E-2</v>
      </c>
    </row>
    <row r="83" spans="1:49">
      <c r="A83" s="2">
        <v>42401</v>
      </c>
      <c r="B83" s="3">
        <v>1.0227013886255925</v>
      </c>
      <c r="C83" s="3">
        <v>0.92357961517516785</v>
      </c>
      <c r="D83" s="3">
        <v>0.99332245709153311</v>
      </c>
      <c r="E83" s="3">
        <v>0.94126061328790456</v>
      </c>
      <c r="F83" s="3">
        <v>0.9718083090833215</v>
      </c>
      <c r="G83" s="3">
        <v>0.94676040512813386</v>
      </c>
      <c r="H83" s="3">
        <v>0.93410308580529566</v>
      </c>
      <c r="I83" s="3">
        <v>1.0362591994255967</v>
      </c>
      <c r="J83" s="3">
        <v>0.95440502142214145</v>
      </c>
      <c r="K83" s="3">
        <v>0.91240009805542044</v>
      </c>
      <c r="L83" s="3"/>
      <c r="M83">
        <f>M82*B83</f>
        <v>453.21090605133128</v>
      </c>
      <c r="N83">
        <f>N82*C83</f>
        <v>1.0419866710254064</v>
      </c>
      <c r="O83">
        <f>O82*D83</f>
        <v>38.407630907500845</v>
      </c>
      <c r="P83">
        <f>P82*E83</f>
        <v>114.98578159840247</v>
      </c>
      <c r="Q83">
        <f>Q82*F83</f>
        <v>463.05437073617861</v>
      </c>
      <c r="R83">
        <f>R82*G83</f>
        <v>0.33811649500048568</v>
      </c>
      <c r="S83">
        <f>S82*H83</f>
        <v>0</v>
      </c>
      <c r="T83">
        <f>T82*I83</f>
        <v>0</v>
      </c>
      <c r="U83">
        <f>U82*J83</f>
        <v>0</v>
      </c>
      <c r="V83">
        <f t="shared" ref="V83:V93" si="24">V82*K83</f>
        <v>0</v>
      </c>
      <c r="W83">
        <f t="shared" ref="W83:W137" si="25">SUM(M83:V83)</f>
        <v>1071.0387924594393</v>
      </c>
      <c r="AH83">
        <v>2602.2189345476672</v>
      </c>
      <c r="AI83">
        <f t="shared" si="13"/>
        <v>6.1045382455459096E-3</v>
      </c>
      <c r="AN83" s="2">
        <v>41609</v>
      </c>
      <c r="AO83">
        <v>2373.0084907125815</v>
      </c>
      <c r="AP83" s="25">
        <v>2360.0537313957079</v>
      </c>
      <c r="AQ83">
        <v>2373.0084907125815</v>
      </c>
      <c r="AT83" s="2">
        <v>41640</v>
      </c>
      <c r="AU83">
        <f t="shared" si="15"/>
        <v>-2.3987557317463923E-2</v>
      </c>
      <c r="AV83">
        <f t="shared" si="16"/>
        <v>-2.1148150974236942E-2</v>
      </c>
      <c r="AW83">
        <f t="shared" si="17"/>
        <v>-2.3987557317463923E-2</v>
      </c>
    </row>
    <row r="84" spans="1:49">
      <c r="A84" s="2">
        <v>42430</v>
      </c>
      <c r="B84" s="3">
        <v>1.0264609443682589</v>
      </c>
      <c r="C84" s="3">
        <v>1.0854952616844484</v>
      </c>
      <c r="D84" s="3">
        <v>1.1272105852844934</v>
      </c>
      <c r="E84" s="3">
        <v>1.0744226480280406</v>
      </c>
      <c r="F84" s="3">
        <v>1.0564995725445443</v>
      </c>
      <c r="G84" s="3">
        <v>1.0724464361729424</v>
      </c>
      <c r="H84" s="3">
        <v>1.0306906023312277</v>
      </c>
      <c r="I84" s="3">
        <v>1.0580287891910618</v>
      </c>
      <c r="J84" s="3">
        <v>1.0125505662934995</v>
      </c>
      <c r="K84" s="3">
        <v>1.0746461299689127</v>
      </c>
      <c r="L84" s="3"/>
      <c r="M84">
        <f>M83*B84</f>
        <v>465.20329462344375</v>
      </c>
      <c r="N84">
        <f>N83*C84</f>
        <v>1.1310715941364309</v>
      </c>
      <c r="O84">
        <f>O83*D84</f>
        <v>43.293488114634826</v>
      </c>
      <c r="P84">
        <f>P83*E84</f>
        <v>123.54332795052952</v>
      </c>
      <c r="Q84">
        <f>Q83*F84</f>
        <v>489.21674474765564</v>
      </c>
      <c r="R84">
        <f>R83*G84</f>
        <v>0.36261183007455738</v>
      </c>
      <c r="S84">
        <f>S83*H84</f>
        <v>0</v>
      </c>
      <c r="T84">
        <f>T83*I84</f>
        <v>0</v>
      </c>
      <c r="U84">
        <f>U83*J84</f>
        <v>0</v>
      </c>
      <c r="V84">
        <f t="shared" si="24"/>
        <v>0</v>
      </c>
      <c r="W84">
        <f t="shared" si="25"/>
        <v>1122.7505388604745</v>
      </c>
      <c r="AH84">
        <v>2741.679133954568</v>
      </c>
      <c r="AI84">
        <f t="shared" si="13"/>
        <v>5.359280018886748E-2</v>
      </c>
      <c r="AN84" s="2">
        <v>41640</v>
      </c>
      <c r="AO84">
        <v>2316.0858135267849</v>
      </c>
      <c r="AP84" s="25">
        <v>2310.1429587768403</v>
      </c>
      <c r="AQ84">
        <v>2316.0858135267849</v>
      </c>
      <c r="AT84" s="2">
        <v>41671</v>
      </c>
      <c r="AU84">
        <f t="shared" si="15"/>
        <v>2.8705090505125128E-2</v>
      </c>
      <c r="AV84">
        <f t="shared" si="16"/>
        <v>2.6824930823561431E-2</v>
      </c>
      <c r="AW84">
        <f t="shared" si="17"/>
        <v>2.8705090505125128E-2</v>
      </c>
    </row>
    <row r="85" spans="1:49">
      <c r="A85" s="2">
        <v>42461</v>
      </c>
      <c r="B85" s="3">
        <v>1.0491196613995486</v>
      </c>
      <c r="C85" s="3">
        <v>0.90295127648017393</v>
      </c>
      <c r="D85" s="3">
        <v>0.86007890118649055</v>
      </c>
      <c r="E85" s="3">
        <v>1.1110943033183176</v>
      </c>
      <c r="F85" s="3">
        <v>1.0099371727273598</v>
      </c>
      <c r="G85" s="3">
        <v>1.0064449236155315</v>
      </c>
      <c r="H85" s="3">
        <v>1.0334987379342693</v>
      </c>
      <c r="I85" s="3">
        <v>0.99476090390435812</v>
      </c>
      <c r="J85" s="3">
        <v>1.0819671731307476</v>
      </c>
      <c r="K85" s="3">
        <v>1.1085029700598801</v>
      </c>
      <c r="L85" s="3"/>
      <c r="M85">
        <f>M84*B85</f>
        <v>488.05392293730176</v>
      </c>
      <c r="N85">
        <f>N84*C85</f>
        <v>1.0213025397159554</v>
      </c>
      <c r="O85">
        <f>O84*D85</f>
        <v>37.235815686165509</v>
      </c>
      <c r="P85">
        <f>P84*E85</f>
        <v>137.26828789882003</v>
      </c>
      <c r="Q85">
        <f>Q84*F85</f>
        <v>494.07817604132981</v>
      </c>
      <c r="R85">
        <f>R84*G85</f>
        <v>0.36494883562147601</v>
      </c>
      <c r="S85">
        <f>S84*H85</f>
        <v>0</v>
      </c>
      <c r="T85">
        <f>T84*I85</f>
        <v>0</v>
      </c>
      <c r="U85">
        <f>U84*J85</f>
        <v>0</v>
      </c>
      <c r="V85">
        <f t="shared" si="24"/>
        <v>0</v>
      </c>
      <c r="W85">
        <f t="shared" si="25"/>
        <v>1158.0224539389546</v>
      </c>
      <c r="AH85">
        <v>2880.2657806615639</v>
      </c>
      <c r="AI85">
        <f t="shared" si="13"/>
        <v>5.0548091128045335E-2</v>
      </c>
      <c r="AN85" s="2">
        <v>41671</v>
      </c>
      <c r="AO85">
        <v>2382.5692664217077</v>
      </c>
      <c r="AP85" s="25">
        <v>2372.1123838385665</v>
      </c>
      <c r="AQ85">
        <v>2382.5692664217077</v>
      </c>
      <c r="AT85" s="2">
        <v>41699</v>
      </c>
      <c r="AU85">
        <f t="shared" si="15"/>
        <v>-6.4774335987872978E-3</v>
      </c>
      <c r="AV85">
        <f t="shared" si="16"/>
        <v>-5.8701705137866452E-3</v>
      </c>
      <c r="AW85">
        <f t="shared" si="17"/>
        <v>-6.4774335987872978E-3</v>
      </c>
    </row>
    <row r="86" spans="1:49">
      <c r="A86" s="2">
        <v>42491</v>
      </c>
      <c r="B86" s="3">
        <v>1.0165676517650475</v>
      </c>
      <c r="C86" s="3">
        <v>1.0627632055897975</v>
      </c>
      <c r="D86" s="3">
        <v>1.0652870093999149</v>
      </c>
      <c r="E86" s="3">
        <v>1.0958170985005835</v>
      </c>
      <c r="F86" s="3">
        <v>1.0220093739515634</v>
      </c>
      <c r="G86" s="3">
        <v>0.96497746802083118</v>
      </c>
      <c r="H86" s="3">
        <v>1.0148059423769509</v>
      </c>
      <c r="I86" s="3">
        <v>1.0418038525939384</v>
      </c>
      <c r="J86" s="3">
        <v>1.0114560979843346</v>
      </c>
      <c r="K86" s="3">
        <v>1.0062662274474121</v>
      </c>
      <c r="L86" s="3"/>
      <c r="M86">
        <f>M85*B86</f>
        <v>496.13983037509229</v>
      </c>
      <c r="N86">
        <f>N85*C86</f>
        <v>1.0854027609855303</v>
      </c>
      <c r="O86">
        <f>O85*D86</f>
        <v>39.6668307348817</v>
      </c>
      <c r="P86">
        <f>P85*E86</f>
        <v>150.42093696142774</v>
      </c>
      <c r="Q86">
        <f>Q85*F86</f>
        <v>504.95252737912983</v>
      </c>
      <c r="R86">
        <f>R85*G86</f>
        <v>0.35216740335516244</v>
      </c>
      <c r="S86">
        <f>S85*H86</f>
        <v>0</v>
      </c>
      <c r="T86">
        <f>T85*I86</f>
        <v>0</v>
      </c>
      <c r="U86">
        <f>U85*J86</f>
        <v>0</v>
      </c>
      <c r="V86">
        <f t="shared" si="24"/>
        <v>0</v>
      </c>
      <c r="W86">
        <f t="shared" si="25"/>
        <v>1192.6176956148722</v>
      </c>
      <c r="AH86">
        <v>2830.8129840049351</v>
      </c>
      <c r="AI86">
        <f t="shared" si="13"/>
        <v>-1.7169525461386448E-2</v>
      </c>
      <c r="AN86" s="2">
        <v>41699</v>
      </c>
      <c r="AO86">
        <v>2367.1363322039497</v>
      </c>
      <c r="AP86" s="25">
        <v>2358.1876796675692</v>
      </c>
      <c r="AQ86">
        <v>2367.1363322039497</v>
      </c>
      <c r="AT86" s="2">
        <v>41730</v>
      </c>
      <c r="AU86">
        <f t="shared" si="15"/>
        <v>1.9519816103055324E-2</v>
      </c>
      <c r="AV86">
        <f t="shared" si="16"/>
        <v>2.0807430102715983E-2</v>
      </c>
      <c r="AW86">
        <f t="shared" si="17"/>
        <v>1.9519816103055324E-2</v>
      </c>
    </row>
    <row r="87" spans="1:49">
      <c r="A87" s="2">
        <v>42522</v>
      </c>
      <c r="B87" s="3">
        <v>1.0505439707157256</v>
      </c>
      <c r="C87" s="3">
        <v>0.96547166037735854</v>
      </c>
      <c r="D87" s="3">
        <v>0.95734027638694164</v>
      </c>
      <c r="E87" s="3">
        <v>0.99008005091382001</v>
      </c>
      <c r="F87" s="3">
        <v>0.93957431113315659</v>
      </c>
      <c r="G87" s="3">
        <v>0.98590855293967816</v>
      </c>
      <c r="H87" s="3">
        <v>0.93316248160168602</v>
      </c>
      <c r="I87" s="3">
        <v>1.0298578515007901</v>
      </c>
      <c r="J87" s="3">
        <v>0.94921443371521985</v>
      </c>
      <c r="K87" s="3">
        <v>0.91024262400687139</v>
      </c>
      <c r="L87" s="3"/>
      <c r="M87">
        <f>M86*B87</f>
        <v>521.21670743247603</v>
      </c>
      <c r="N87">
        <f>N86*C87</f>
        <v>1.0479256058268693</v>
      </c>
      <c r="O87">
        <f>O86*D87</f>
        <v>37.974654699125679</v>
      </c>
      <c r="P87">
        <f>P86*E87</f>
        <v>148.92876892527488</v>
      </c>
      <c r="Q87">
        <f>Q86*F87</f>
        <v>474.44042306719228</v>
      </c>
      <c r="R87">
        <f>R86*G87</f>
        <v>0.34720485503441217</v>
      </c>
      <c r="S87">
        <f>S86*H87</f>
        <v>0</v>
      </c>
      <c r="T87">
        <f>T86*I87</f>
        <v>0</v>
      </c>
      <c r="U87">
        <f>U86*J87</f>
        <v>0</v>
      </c>
      <c r="V87">
        <f t="shared" si="24"/>
        <v>0</v>
      </c>
      <c r="W87">
        <f t="shared" si="25"/>
        <v>1183.9556845849302</v>
      </c>
      <c r="AH87" t="s">
        <v>45</v>
      </c>
      <c r="AI87">
        <f>AVERAGE(AI28:AI86)</f>
        <v>1.8370280450448952E-2</v>
      </c>
      <c r="AN87" s="2">
        <v>41730</v>
      </c>
      <c r="AO87">
        <v>2413.3423980994316</v>
      </c>
      <c r="AP87" s="25">
        <v>2407.2555049813382</v>
      </c>
      <c r="AQ87">
        <v>2413.3423980994316</v>
      </c>
      <c r="AT87" s="2">
        <v>41760</v>
      </c>
      <c r="AU87">
        <f t="shared" si="15"/>
        <v>2.8077379641291436E-2</v>
      </c>
      <c r="AV87">
        <f t="shared" si="16"/>
        <v>2.5553030558994945E-2</v>
      </c>
      <c r="AW87">
        <f t="shared" si="17"/>
        <v>2.8077379641291436E-2</v>
      </c>
    </row>
    <row r="88" spans="1:49">
      <c r="A88" s="2">
        <v>42552</v>
      </c>
      <c r="B88" s="3">
        <v>1.0183744934389691</v>
      </c>
      <c r="C88" s="3">
        <v>1.1076803247090219</v>
      </c>
      <c r="D88" s="3">
        <v>1.0900627615062761</v>
      </c>
      <c r="E88" s="3">
        <v>1.0603532634835955</v>
      </c>
      <c r="F88" s="3">
        <v>1.052312324452267</v>
      </c>
      <c r="G88" s="3">
        <v>0.97764671689036786</v>
      </c>
      <c r="H88" s="3">
        <v>1.0135220573200061</v>
      </c>
      <c r="I88" s="3">
        <v>1.0315999069918727</v>
      </c>
      <c r="J88" s="3">
        <v>1.1058506543494997</v>
      </c>
      <c r="K88" s="3">
        <v>1.0334985145906703</v>
      </c>
      <c r="L88" s="3"/>
      <c r="M88">
        <f>M87*B88</f>
        <v>530.79380040347519</v>
      </c>
      <c r="N88">
        <f>N87*C88</f>
        <v>1.160766575333205</v>
      </c>
      <c r="O88">
        <f>O87*D88</f>
        <v>41.394756968576225</v>
      </c>
      <c r="P88">
        <f>P87*E88</f>
        <v>157.9171061565095</v>
      </c>
      <c r="Q88">
        <f>Q87*F88</f>
        <v>499.25950441195403</v>
      </c>
      <c r="R88">
        <f>R87*G88</f>
        <v>0.33944368661278917</v>
      </c>
      <c r="S88">
        <f>S87*H88</f>
        <v>0</v>
      </c>
      <c r="T88">
        <f>T87*I88</f>
        <v>0</v>
      </c>
      <c r="U88">
        <f>U87*J88</f>
        <v>0</v>
      </c>
      <c r="V88">
        <f t="shared" si="24"/>
        <v>0</v>
      </c>
      <c r="W88">
        <f t="shared" si="25"/>
        <v>1230.865378202461</v>
      </c>
      <c r="AH88" t="s">
        <v>46</v>
      </c>
      <c r="AI88">
        <f>VAR(AI28:AI86)</f>
        <v>1.1836768896847005E-3</v>
      </c>
      <c r="AN88" s="2">
        <v>41760</v>
      </c>
      <c r="AO88">
        <v>2481.1027288152941</v>
      </c>
      <c r="AP88" s="25">
        <v>2468.7681784634351</v>
      </c>
      <c r="AQ88">
        <v>2481.1027288152941</v>
      </c>
      <c r="AT88" s="2">
        <v>41791</v>
      </c>
      <c r="AU88">
        <f t="shared" si="15"/>
        <v>3.4787134216745811E-3</v>
      </c>
      <c r="AV88">
        <f t="shared" si="16"/>
        <v>4.0197086538039826E-3</v>
      </c>
      <c r="AW88">
        <f t="shared" si="17"/>
        <v>3.4787134216745811E-3</v>
      </c>
    </row>
    <row r="89" spans="1:49">
      <c r="A89" s="2">
        <v>42583</v>
      </c>
      <c r="B89" s="3">
        <v>0.96138173088088841</v>
      </c>
      <c r="C89" s="3">
        <v>1.0137614502470007</v>
      </c>
      <c r="D89" s="3">
        <v>1.0181364552346224</v>
      </c>
      <c r="E89" s="3">
        <v>1.0136398315066923</v>
      </c>
      <c r="F89" s="3">
        <v>1.0365150402364494</v>
      </c>
      <c r="G89" s="3">
        <v>0.98308544015154375</v>
      </c>
      <c r="H89" s="3">
        <v>1.0589951624141096</v>
      </c>
      <c r="I89" s="3">
        <v>0.97040895167286245</v>
      </c>
      <c r="J89" s="3">
        <v>1.1159067525234945</v>
      </c>
      <c r="K89" s="3">
        <v>1.0897055674570744</v>
      </c>
      <c r="L89" s="3"/>
      <c r="M89">
        <f>M88*B89</f>
        <v>510.29546257273779</v>
      </c>
      <c r="N89">
        <f>N88*C89</f>
        <v>1.1767404068080343</v>
      </c>
      <c r="O89">
        <f>O88*D89</f>
        <v>42.145511125284877</v>
      </c>
      <c r="P89">
        <f>P88*E89</f>
        <v>160.07106887650875</v>
      </c>
      <c r="Q89">
        <f>Q88*F89</f>
        <v>517.48998530398626</v>
      </c>
      <c r="R89">
        <f>R88*G89</f>
        <v>0.33370214606039655</v>
      </c>
      <c r="S89">
        <f>S88*H89</f>
        <v>0</v>
      </c>
      <c r="T89">
        <f>T88*I89</f>
        <v>0</v>
      </c>
      <c r="U89">
        <f>U88*J89</f>
        <v>0</v>
      </c>
      <c r="V89">
        <f t="shared" si="24"/>
        <v>0</v>
      </c>
      <c r="W89">
        <f t="shared" si="25"/>
        <v>1231.5124704313862</v>
      </c>
      <c r="AH89" t="s">
        <v>78</v>
      </c>
      <c r="AI89">
        <f>SQRT(AI88)</f>
        <v>3.4404605646405836E-2</v>
      </c>
      <c r="AN89" s="2">
        <v>41791</v>
      </c>
      <c r="AO89">
        <v>2489.7337741785773</v>
      </c>
      <c r="AP89" s="25">
        <v>2478.6919072746405</v>
      </c>
      <c r="AQ89">
        <v>2489.7337741785773</v>
      </c>
      <c r="AT89" s="2">
        <v>41821</v>
      </c>
      <c r="AU89">
        <f t="shared" si="15"/>
        <v>6.2326791159825565E-3</v>
      </c>
      <c r="AV89">
        <f t="shared" si="16"/>
        <v>6.0278626930280925E-3</v>
      </c>
      <c r="AW89">
        <f t="shared" si="17"/>
        <v>6.2326791159825565E-3</v>
      </c>
    </row>
    <row r="90" spans="1:49">
      <c r="A90" s="2">
        <v>42614</v>
      </c>
      <c r="B90" s="3">
        <v>0.98662386308340999</v>
      </c>
      <c r="C90" s="3">
        <v>1.0024364601885913</v>
      </c>
      <c r="D90" s="3">
        <v>1.0655042789820923</v>
      </c>
      <c r="E90" s="3">
        <v>1.0886031774923295</v>
      </c>
      <c r="F90" s="3">
        <v>1.0222496286217644</v>
      </c>
      <c r="G90" s="3">
        <v>0.99740616471014476</v>
      </c>
      <c r="H90" s="3">
        <v>0.87165354078058144</v>
      </c>
      <c r="I90" s="3">
        <v>1.0165490954168221</v>
      </c>
      <c r="J90" s="3">
        <v>1</v>
      </c>
      <c r="K90" s="3">
        <v>0.9893170930323798</v>
      </c>
      <c r="L90" s="3"/>
      <c r="M90">
        <f>M89*B90</f>
        <v>503.46968059745024</v>
      </c>
      <c r="N90">
        <f>N89*C90</f>
        <v>1.1796074879615288</v>
      </c>
      <c r="O90">
        <f>O89*D90</f>
        <v>44.906222443878413</v>
      </c>
      <c r="P90">
        <f>P89*E90</f>
        <v>174.25387420356094</v>
      </c>
      <c r="Q90">
        <f>Q89*F90</f>
        <v>529.00394529248229</v>
      </c>
      <c r="R90">
        <f>R89*G90</f>
        <v>0.33283657765764468</v>
      </c>
      <c r="S90">
        <f>S89*H90</f>
        <v>0</v>
      </c>
      <c r="T90">
        <f>T89*I90</f>
        <v>0</v>
      </c>
      <c r="U90">
        <f>U89*J90</f>
        <v>0</v>
      </c>
      <c r="V90">
        <f t="shared" si="24"/>
        <v>0</v>
      </c>
      <c r="W90">
        <f t="shared" si="25"/>
        <v>1253.1461666029911</v>
      </c>
      <c r="AI90">
        <f>AI87/AI89</f>
        <v>0.53394829283177814</v>
      </c>
      <c r="AN90" s="2">
        <v>41821</v>
      </c>
      <c r="AO90">
        <v>2505.2514858772565</v>
      </c>
      <c r="AP90" s="25">
        <v>2493.6331217500119</v>
      </c>
      <c r="AQ90">
        <v>2505.2514858772565</v>
      </c>
      <c r="AT90" s="2">
        <v>41852</v>
      </c>
      <c r="AU90">
        <f t="shared" si="15"/>
        <v>3.2403328940516965E-2</v>
      </c>
      <c r="AV90">
        <f t="shared" si="16"/>
        <v>3.2516456368126313E-2</v>
      </c>
      <c r="AW90">
        <f t="shared" si="17"/>
        <v>3.2403328940516965E-2</v>
      </c>
    </row>
    <row r="91" spans="1:49">
      <c r="A91" s="2">
        <v>42644</v>
      </c>
      <c r="B91" s="3">
        <v>1.0277824293851894</v>
      </c>
      <c r="C91" s="3">
        <v>1.0402777791763118</v>
      </c>
      <c r="D91" s="3">
        <v>1.0043343297891436</v>
      </c>
      <c r="E91" s="3">
        <v>0.94328265652428223</v>
      </c>
      <c r="F91" s="3">
        <v>0.99770259967482233</v>
      </c>
      <c r="G91" s="3">
        <v>0.97581483204044006</v>
      </c>
      <c r="H91" s="3">
        <v>1.0390695356610105</v>
      </c>
      <c r="I91" s="3">
        <v>0.93186620029340972</v>
      </c>
      <c r="J91" s="3">
        <v>1.0470991563599765</v>
      </c>
      <c r="K91" s="3">
        <v>1.0406521702307856</v>
      </c>
      <c r="L91" s="3"/>
      <c r="M91">
        <f>M90*B91</f>
        <v>517.45729144623272</v>
      </c>
      <c r="N91">
        <f>N90*C91</f>
        <v>1.2271194578763671</v>
      </c>
      <c r="O91">
        <f>O90*D91</f>
        <v>45.100860821534823</v>
      </c>
      <c r="P91">
        <f>P90*E91</f>
        <v>164.37065736838306</v>
      </c>
      <c r="Q91">
        <f>Q90*F91</f>
        <v>527.78861145654707</v>
      </c>
      <c r="R91">
        <f>R90*G91</f>
        <v>0.32478686912390942</v>
      </c>
      <c r="S91">
        <f>S90*H91</f>
        <v>0</v>
      </c>
      <c r="T91">
        <f>T90*I91</f>
        <v>0</v>
      </c>
      <c r="U91">
        <f>U90*J91</f>
        <v>0</v>
      </c>
      <c r="V91">
        <f t="shared" si="24"/>
        <v>0</v>
      </c>
      <c r="W91">
        <f t="shared" si="25"/>
        <v>1256.2693274196979</v>
      </c>
      <c r="AN91" s="2">
        <v>41852</v>
      </c>
      <c r="AO91">
        <v>2586.4299738528562</v>
      </c>
      <c r="AP91" s="25">
        <v>2574.7172343515108</v>
      </c>
      <c r="AQ91">
        <v>2586.4299738528562</v>
      </c>
      <c r="AT91" s="2">
        <v>41883</v>
      </c>
      <c r="AU91">
        <f t="shared" si="15"/>
        <v>6.1045382455459096E-3</v>
      </c>
      <c r="AV91">
        <f t="shared" si="16"/>
        <v>6.6447947053480845E-3</v>
      </c>
      <c r="AW91">
        <f t="shared" si="17"/>
        <v>6.1045382455459096E-3</v>
      </c>
    </row>
    <row r="92" spans="1:49">
      <c r="A92" s="2">
        <v>42675</v>
      </c>
      <c r="B92" s="3">
        <v>1.0765889869999798</v>
      </c>
      <c r="C92" s="3">
        <v>1.0056742324991399</v>
      </c>
      <c r="D92" s="3">
        <v>0.9734014091949974</v>
      </c>
      <c r="E92" s="3">
        <v>0.95030510875123175</v>
      </c>
      <c r="F92" s="3">
        <v>0.93709851079630313</v>
      </c>
      <c r="G92" s="3">
        <v>1.0595184951585681</v>
      </c>
      <c r="H92" s="3">
        <v>1.1501847489756465</v>
      </c>
      <c r="I92" s="3">
        <v>1.1243934325461016</v>
      </c>
      <c r="J92" s="3">
        <v>1.2320524575513851</v>
      </c>
      <c r="K92" s="3">
        <v>1.1473041038736886</v>
      </c>
      <c r="L92" s="3"/>
      <c r="M92">
        <f>M91*B92</f>
        <v>557.08882121385307</v>
      </c>
      <c r="N92">
        <f>N91*C92</f>
        <v>1.234082418984576</v>
      </c>
      <c r="O92">
        <f>O91*D92</f>
        <v>43.901241479589444</v>
      </c>
      <c r="P92">
        <f>P91*E92</f>
        <v>156.20227542597272</v>
      </c>
      <c r="Q92">
        <f>Q91*F92</f>
        <v>494.5899218111789</v>
      </c>
      <c r="R92">
        <f>R91*G92</f>
        <v>0.34411769482142729</v>
      </c>
      <c r="S92">
        <f>S91*H92</f>
        <v>0</v>
      </c>
      <c r="T92">
        <f>T91*I92</f>
        <v>0</v>
      </c>
      <c r="U92">
        <f>U91*J92</f>
        <v>0</v>
      </c>
      <c r="V92">
        <f t="shared" si="24"/>
        <v>0</v>
      </c>
      <c r="W92">
        <f t="shared" si="25"/>
        <v>1253.3604600444003</v>
      </c>
      <c r="AN92" s="2">
        <v>41883</v>
      </c>
      <c r="AO92">
        <v>2602.2189345476672</v>
      </c>
      <c r="AP92" s="25">
        <v>2591.8257017980982</v>
      </c>
      <c r="AQ92">
        <v>2602.2189345476672</v>
      </c>
      <c r="AT92" s="2">
        <v>41913</v>
      </c>
      <c r="AU92">
        <f t="shared" si="15"/>
        <v>5.359280018886748E-2</v>
      </c>
      <c r="AV92">
        <f t="shared" si="16"/>
        <v>4.9823912105908585E-2</v>
      </c>
      <c r="AW92">
        <f t="shared" si="17"/>
        <v>5.359280018886748E-2</v>
      </c>
    </row>
    <row r="93" spans="1:49">
      <c r="A93" s="2">
        <v>42705</v>
      </c>
      <c r="B93" s="3">
        <v>0.94228087464655985</v>
      </c>
      <c r="C93" s="3">
        <v>1.0311981590175294</v>
      </c>
      <c r="D93" s="3">
        <v>1.047955159173187</v>
      </c>
      <c r="E93" s="3">
        <v>0.99906737546131597</v>
      </c>
      <c r="F93" s="3">
        <v>1.0090532462493536</v>
      </c>
      <c r="G93" s="3">
        <v>1.0205416622924874</v>
      </c>
      <c r="H93" s="3">
        <v>1.0413832782079848</v>
      </c>
      <c r="I93" s="3">
        <v>0.99338227612193131</v>
      </c>
      <c r="J93" s="3">
        <v>1.0215183505435603</v>
      </c>
      <c r="K93" s="3">
        <v>1.0539102864676411</v>
      </c>
      <c r="L93" s="3"/>
      <c r="M93">
        <f>M92*B93</f>
        <v>524.93414170921051</v>
      </c>
      <c r="N93">
        <f>N92*C93</f>
        <v>1.2725835185327943</v>
      </c>
      <c r="O93">
        <f>O92*D93</f>
        <v>46.00653250264368</v>
      </c>
      <c r="P93">
        <f>P92*E93</f>
        <v>156.05659735091217</v>
      </c>
      <c r="Q93">
        <f>Q92*F93</f>
        <v>499.067566165784</v>
      </c>
      <c r="R93">
        <f>R92*G93</f>
        <v>0.35118644429731832</v>
      </c>
      <c r="S93">
        <f>S92*H93</f>
        <v>0</v>
      </c>
      <c r="T93">
        <f>T92*I93</f>
        <v>0</v>
      </c>
      <c r="U93">
        <f>U92*J93</f>
        <v>0</v>
      </c>
      <c r="V93">
        <f t="shared" si="24"/>
        <v>0</v>
      </c>
      <c r="W93">
        <f t="shared" si="25"/>
        <v>1227.6886076913804</v>
      </c>
      <c r="AN93" s="2">
        <v>41913</v>
      </c>
      <c r="AO93">
        <v>2741.679133954568</v>
      </c>
      <c r="AP93" s="25">
        <v>2720.9605977583215</v>
      </c>
      <c r="AQ93">
        <v>2741.679133954568</v>
      </c>
      <c r="AT93" s="2">
        <v>41944</v>
      </c>
      <c r="AU93">
        <f t="shared" si="15"/>
        <v>5.0548091128045335E-2</v>
      </c>
      <c r="AV93">
        <f t="shared" si="16"/>
        <v>4.822637938309518E-2</v>
      </c>
      <c r="AW93">
        <f t="shared" si="17"/>
        <v>5.0548091128045335E-2</v>
      </c>
    </row>
    <row r="94" spans="1:49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6" t="s">
        <v>1</v>
      </c>
      <c r="N94" s="6" t="s">
        <v>2</v>
      </c>
      <c r="O94" s="6" t="s">
        <v>3</v>
      </c>
      <c r="P94" s="6" t="s">
        <v>4</v>
      </c>
      <c r="Q94" s="6" t="s">
        <v>5</v>
      </c>
      <c r="R94" s="6" t="s">
        <v>6</v>
      </c>
      <c r="S94" s="6" t="s">
        <v>7</v>
      </c>
      <c r="T94" s="6" t="s">
        <v>8</v>
      </c>
      <c r="U94" s="6" t="s">
        <v>9</v>
      </c>
      <c r="V94" s="6" t="s">
        <v>10</v>
      </c>
      <c r="AN94" s="2">
        <v>41944</v>
      </c>
      <c r="AO94">
        <v>2880.2657806615639</v>
      </c>
      <c r="AP94" s="25">
        <v>2852.1826758322677</v>
      </c>
      <c r="AQ94">
        <v>2880.2657806615639</v>
      </c>
      <c r="AT94" s="2">
        <v>41974</v>
      </c>
      <c r="AU94">
        <f t="shared" si="15"/>
        <v>-1.7169525461386448E-2</v>
      </c>
      <c r="AV94">
        <f t="shared" si="16"/>
        <v>-1.6726122890007033E-2</v>
      </c>
      <c r="AW94">
        <f t="shared" si="17"/>
        <v>-1.7169525461386448E-2</v>
      </c>
    </row>
    <row r="95" spans="1:49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6">
        <v>0.50739999999999996</v>
      </c>
      <c r="N95" s="6">
        <v>7.5300000000000006E-2</v>
      </c>
      <c r="O95" s="6">
        <v>0</v>
      </c>
      <c r="P95" s="6">
        <v>0.1336</v>
      </c>
      <c r="Q95" s="6">
        <v>0.15870000000000001</v>
      </c>
      <c r="R95" s="6">
        <v>0</v>
      </c>
      <c r="S95" s="6">
        <v>0</v>
      </c>
      <c r="T95" s="6">
        <v>0.1245</v>
      </c>
      <c r="U95" s="6">
        <v>5.0000000000000001E-4</v>
      </c>
      <c r="V95" s="6">
        <v>0</v>
      </c>
      <c r="W95" s="6">
        <f>W93</f>
        <v>1227.6886076913804</v>
      </c>
      <c r="X95" s="5" t="s">
        <v>12</v>
      </c>
      <c r="AN95" s="2">
        <v>41974</v>
      </c>
      <c r="AO95">
        <v>2830.8129840049351</v>
      </c>
      <c r="AP95" s="25">
        <v>2804.4767178915481</v>
      </c>
      <c r="AQ95">
        <v>2830.8129840049351</v>
      </c>
      <c r="AT95" s="6" t="s">
        <v>83</v>
      </c>
      <c r="AU95" s="6" t="s">
        <v>15</v>
      </c>
      <c r="AV95" s="6" t="s">
        <v>20</v>
      </c>
      <c r="AW95" s="6" t="s">
        <v>16</v>
      </c>
    </row>
    <row r="96" spans="1:49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6">
        <f>M95*$W$95</f>
        <v>622.9291995426064</v>
      </c>
      <c r="N96" s="6">
        <f t="shared" ref="N96:V96" si="26">N95*$W$95</f>
        <v>92.444952159160948</v>
      </c>
      <c r="O96" s="6">
        <f t="shared" si="26"/>
        <v>0</v>
      </c>
      <c r="P96" s="6">
        <f t="shared" si="26"/>
        <v>164.01919798756842</v>
      </c>
      <c r="Q96" s="6">
        <f t="shared" si="26"/>
        <v>194.83418204062207</v>
      </c>
      <c r="R96" s="6">
        <f t="shared" si="26"/>
        <v>0</v>
      </c>
      <c r="S96" s="6">
        <f t="shared" si="26"/>
        <v>0</v>
      </c>
      <c r="T96" s="6">
        <f t="shared" si="26"/>
        <v>152.84723165757686</v>
      </c>
      <c r="U96" s="6">
        <f t="shared" si="26"/>
        <v>0.61384430384569022</v>
      </c>
      <c r="V96" s="6">
        <f t="shared" si="26"/>
        <v>0</v>
      </c>
      <c r="W96" s="6">
        <f>SUM(M96:V96)</f>
        <v>1227.6886076913804</v>
      </c>
      <c r="AN96" s="6" t="s">
        <v>83</v>
      </c>
      <c r="AO96" s="6" t="s">
        <v>15</v>
      </c>
      <c r="AP96" s="6" t="s">
        <v>20</v>
      </c>
      <c r="AQ96" s="6" t="s">
        <v>16</v>
      </c>
      <c r="AT96" s="2" t="s">
        <v>84</v>
      </c>
      <c r="AU96">
        <f>AVERAGE(AU36:AU94)</f>
        <v>1.8370280450448952E-2</v>
      </c>
      <c r="AV96">
        <f>AVERAGE(AV36:AV94)</f>
        <v>1.8193682678218536E-2</v>
      </c>
      <c r="AW96">
        <f>AVERAGE(AW36:AW94)</f>
        <v>1.8370280450448952E-2</v>
      </c>
    </row>
    <row r="97" spans="1:49">
      <c r="A97" s="2">
        <v>42736</v>
      </c>
      <c r="B97" s="3">
        <v>1.0055613346758316</v>
      </c>
      <c r="C97" s="3">
        <v>1.0403927106596831</v>
      </c>
      <c r="D97" s="3">
        <v>1.0477465031946123</v>
      </c>
      <c r="E97" s="3">
        <v>1.0981636817048288</v>
      </c>
      <c r="F97" s="3">
        <v>1.0601128195377909</v>
      </c>
      <c r="G97" s="3">
        <v>1.0069832319505156</v>
      </c>
      <c r="H97" s="3">
        <v>1.0221375608394565</v>
      </c>
      <c r="I97" s="3">
        <v>1.0922518990730254</v>
      </c>
      <c r="J97" s="3">
        <v>1.0056805207100592</v>
      </c>
      <c r="K97" s="3">
        <v>0.93942456671714625</v>
      </c>
      <c r="L97" s="3"/>
      <c r="M97">
        <f>M96*B97</f>
        <v>626.39351730061071</v>
      </c>
      <c r="N97">
        <f t="shared" ref="N97:V97" si="27">N96*C97</f>
        <v>96.179054363674183</v>
      </c>
      <c r="O97">
        <f t="shared" si="27"/>
        <v>0</v>
      </c>
      <c r="P97">
        <f t="shared" si="27"/>
        <v>180.11992633230139</v>
      </c>
      <c r="Q97">
        <f t="shared" si="27"/>
        <v>206.54621406542307</v>
      </c>
      <c r="R97">
        <f t="shared" si="27"/>
        <v>0</v>
      </c>
      <c r="S97">
        <f t="shared" si="27"/>
        <v>0</v>
      </c>
      <c r="T97">
        <f t="shared" si="27"/>
        <v>166.94767904604296</v>
      </c>
      <c r="U97">
        <f t="shared" si="27"/>
        <v>0.61733125912643749</v>
      </c>
      <c r="V97">
        <f t="shared" si="27"/>
        <v>0</v>
      </c>
      <c r="W97">
        <f t="shared" si="25"/>
        <v>1276.8037223671786</v>
      </c>
      <c r="AN97" s="6" t="s">
        <v>79</v>
      </c>
      <c r="AO97">
        <f>AO36</f>
        <v>999.90000000000009</v>
      </c>
      <c r="AP97">
        <f>AP36</f>
        <v>1000</v>
      </c>
      <c r="AQ97">
        <f>AQ36</f>
        <v>999.90000000000009</v>
      </c>
      <c r="AT97" s="2" t="s">
        <v>47</v>
      </c>
      <c r="AU97">
        <f>SQRT(AU98)</f>
        <v>3.4404605646405836E-2</v>
      </c>
      <c r="AV97">
        <f t="shared" ref="AV97:AW97" si="28">SQRT(AV98)</f>
        <v>3.3991812473286739E-2</v>
      </c>
      <c r="AW97">
        <f t="shared" si="28"/>
        <v>3.4404605646405836E-2</v>
      </c>
    </row>
    <row r="98" spans="1:49">
      <c r="A98" s="2">
        <v>42767</v>
      </c>
      <c r="B98" s="3">
        <v>1.0606771371449717</v>
      </c>
      <c r="C98" s="3">
        <v>0.9896364736384694</v>
      </c>
      <c r="D98" s="3">
        <v>1.1288834281005358</v>
      </c>
      <c r="E98" s="3">
        <v>1.0261815466070821</v>
      </c>
      <c r="F98" s="3">
        <v>1.0632330197465001</v>
      </c>
      <c r="G98" s="3">
        <v>1.0414457208125969</v>
      </c>
      <c r="H98" s="3">
        <v>1.0275164023605041</v>
      </c>
      <c r="I98" s="3">
        <v>0.99230970544443653</v>
      </c>
      <c r="J98" s="3">
        <v>1.0748410414289933</v>
      </c>
      <c r="K98" s="3">
        <v>1.0712878176146223</v>
      </c>
      <c r="L98" s="3"/>
      <c r="M98">
        <f t="shared" ref="M98:M108" si="29">M97*B98</f>
        <v>664.40128265658109</v>
      </c>
      <c r="N98">
        <f t="shared" ref="N98:N108" si="30">N97*C98</f>
        <v>95.182300198349168</v>
      </c>
      <c r="O98">
        <f t="shared" ref="O98:O108" si="31">O97*D98</f>
        <v>0</v>
      </c>
      <c r="P98">
        <f t="shared" ref="P98:P108" si="32">P97*E98</f>
        <v>184.83574457843471</v>
      </c>
      <c r="Q98">
        <f t="shared" ref="Q98:Q108" si="33">Q97*F98</f>
        <v>219.6067548979868</v>
      </c>
      <c r="R98">
        <f t="shared" ref="R98:R108" si="34">R97*G98</f>
        <v>0</v>
      </c>
      <c r="S98">
        <f t="shared" ref="S98:S108" si="35">S97*H98</f>
        <v>0</v>
      </c>
      <c r="T98">
        <f t="shared" ref="T98:T108" si="36">T97*I98</f>
        <v>165.66380221881121</v>
      </c>
      <c r="U98">
        <f t="shared" ref="U98:U108" si="37">U97*J98</f>
        <v>0.66353297346613183</v>
      </c>
      <c r="V98">
        <f t="shared" ref="V98:V108" si="38">V97*K98</f>
        <v>0</v>
      </c>
      <c r="W98">
        <f t="shared" si="25"/>
        <v>1330.3534175236291</v>
      </c>
      <c r="AN98" s="6" t="s">
        <v>80</v>
      </c>
      <c r="AO98">
        <f>AO95</f>
        <v>2830.8129840049351</v>
      </c>
      <c r="AP98">
        <f>AP95</f>
        <v>2804.4767178915481</v>
      </c>
      <c r="AQ98">
        <f>AQ95</f>
        <v>2830.8129840049351</v>
      </c>
      <c r="AT98" s="6" t="s">
        <v>85</v>
      </c>
      <c r="AU98">
        <f>VAR(AU36:AU94)</f>
        <v>1.1836768896847005E-3</v>
      </c>
      <c r="AV98">
        <f>VAR(AV36:AV94)</f>
        <v>1.1554433152190921E-3</v>
      </c>
      <c r="AW98">
        <f>VAR(AW36:AW94)</f>
        <v>1.1836768896847005E-3</v>
      </c>
    </row>
    <row r="99" spans="1:49">
      <c r="A99" s="2">
        <v>42795</v>
      </c>
      <c r="B99" s="3">
        <v>1.0038263149889042</v>
      </c>
      <c r="C99" s="3">
        <v>1.0293841981869334</v>
      </c>
      <c r="D99" s="3">
        <v>1.0486896839567943</v>
      </c>
      <c r="E99" s="3">
        <v>1.0491101261268136</v>
      </c>
      <c r="F99" s="3">
        <v>1.0105754034438161</v>
      </c>
      <c r="G99" s="3">
        <v>1.0153544768452101</v>
      </c>
      <c r="H99" s="3">
        <v>0.961644765693767</v>
      </c>
      <c r="I99" s="3">
        <v>1.0045430788104266</v>
      </c>
      <c r="J99" s="3">
        <v>0.93803376124518345</v>
      </c>
      <c r="K99" s="3">
        <v>1.0001671793986426</v>
      </c>
      <c r="L99" s="3"/>
      <c r="M99">
        <f t="shared" si="29"/>
        <v>666.94349124305711</v>
      </c>
      <c r="N99">
        <f t="shared" si="30"/>
        <v>97.979155771265653</v>
      </c>
      <c r="O99">
        <f t="shared" si="31"/>
        <v>0</v>
      </c>
      <c r="P99">
        <f t="shared" si="32"/>
        <v>193.91305130742515</v>
      </c>
      <c r="Q99">
        <f t="shared" si="33"/>
        <v>221.92918493002026</v>
      </c>
      <c r="R99">
        <f t="shared" si="34"/>
        <v>0</v>
      </c>
      <c r="S99">
        <f t="shared" si="35"/>
        <v>0</v>
      </c>
      <c r="T99">
        <f t="shared" si="36"/>
        <v>166.41642592832619</v>
      </c>
      <c r="U99">
        <f t="shared" si="37"/>
        <v>0.62241633081063619</v>
      </c>
      <c r="V99">
        <f t="shared" si="38"/>
        <v>0</v>
      </c>
      <c r="W99">
        <f t="shared" si="25"/>
        <v>1347.803725510905</v>
      </c>
      <c r="AN99" s="6" t="s">
        <v>82</v>
      </c>
      <c r="AO99">
        <f>AO98-AO97</f>
        <v>1830.912984004935</v>
      </c>
      <c r="AP99">
        <f t="shared" ref="AP99:AQ99" si="39">AP98-AP97</f>
        <v>1804.4767178915481</v>
      </c>
      <c r="AQ99">
        <f t="shared" si="39"/>
        <v>1830.912984004935</v>
      </c>
      <c r="AT99" s="28" t="s">
        <v>86</v>
      </c>
      <c r="AU99">
        <f>AU96/AU97</f>
        <v>0.53394829283177814</v>
      </c>
      <c r="AV99">
        <f t="shared" ref="AV99:AW99" si="40">AV96/AV97</f>
        <v>0.53523720432726163</v>
      </c>
      <c r="AW99">
        <f t="shared" si="40"/>
        <v>0.53394829283177814</v>
      </c>
    </row>
    <row r="100" spans="1:49">
      <c r="A100" s="2">
        <v>42826</v>
      </c>
      <c r="B100" s="3">
        <v>1.0069133257044844</v>
      </c>
      <c r="C100" s="3">
        <v>1.0394776489602544</v>
      </c>
      <c r="D100" s="3">
        <v>0.9999303076728302</v>
      </c>
      <c r="E100" s="3">
        <v>1.0433708574909197</v>
      </c>
      <c r="F100" s="3">
        <v>1.0264430957653956</v>
      </c>
      <c r="G100" s="3">
        <v>1.0796234235041784</v>
      </c>
      <c r="H100" s="3">
        <v>0.96730147323032711</v>
      </c>
      <c r="I100" s="3">
        <v>1.0425644852354348</v>
      </c>
      <c r="J100" s="3">
        <v>1.0123715919701213</v>
      </c>
      <c r="K100" s="3">
        <v>0.98829821130056839</v>
      </c>
      <c r="L100" s="3"/>
      <c r="M100">
        <f t="shared" si="29"/>
        <v>671.55428882450633</v>
      </c>
      <c r="N100">
        <f t="shared" si="30"/>
        <v>101.84714248822576</v>
      </c>
      <c r="O100">
        <f t="shared" si="31"/>
        <v>0</v>
      </c>
      <c r="P100">
        <f t="shared" si="32"/>
        <v>202.32322662130889</v>
      </c>
      <c r="Q100">
        <f t="shared" si="33"/>
        <v>227.79767962026096</v>
      </c>
      <c r="R100">
        <f t="shared" si="34"/>
        <v>0</v>
      </c>
      <c r="S100">
        <f t="shared" si="35"/>
        <v>0</v>
      </c>
      <c r="T100">
        <f t="shared" si="36"/>
        <v>173.49985543268625</v>
      </c>
      <c r="U100">
        <f t="shared" si="37"/>
        <v>0.63011661169096544</v>
      </c>
      <c r="V100">
        <f t="shared" si="38"/>
        <v>0</v>
      </c>
      <c r="W100">
        <f t="shared" si="25"/>
        <v>1377.652309598679</v>
      </c>
      <c r="AN100" s="6" t="s">
        <v>81</v>
      </c>
      <c r="AO100">
        <f>AO99/AO97</f>
        <v>1.8310960936142961</v>
      </c>
      <c r="AP100">
        <f t="shared" ref="AP100:AQ100" si="41">AP99/AP97</f>
        <v>1.8044767178915482</v>
      </c>
      <c r="AQ100">
        <f t="shared" si="41"/>
        <v>1.8310960936142961</v>
      </c>
    </row>
    <row r="101" spans="1:49">
      <c r="A101" s="2">
        <v>42856</v>
      </c>
      <c r="B101" s="3">
        <v>1.0433475319347916</v>
      </c>
      <c r="C101" s="3">
        <v>1.0201577128273112</v>
      </c>
      <c r="D101" s="3">
        <v>1.0634180613111346</v>
      </c>
      <c r="E101" s="3">
        <v>1.0752764678537066</v>
      </c>
      <c r="F101" s="3">
        <v>1.0439596794128516</v>
      </c>
      <c r="G101" s="3">
        <v>1.0783249235208636</v>
      </c>
      <c r="H101" s="3">
        <v>0.94985139301634469</v>
      </c>
      <c r="I101" s="3">
        <v>1.0637917852460266</v>
      </c>
      <c r="J101" s="3">
        <v>0.9624164851836865</v>
      </c>
      <c r="K101" s="3">
        <v>1.0240189787553955</v>
      </c>
      <c r="L101" s="3"/>
      <c r="M101">
        <f t="shared" si="29"/>
        <v>700.66450980527281</v>
      </c>
      <c r="N101">
        <f t="shared" si="30"/>
        <v>103.90014793878565</v>
      </c>
      <c r="O101">
        <f t="shared" si="31"/>
        <v>0</v>
      </c>
      <c r="P101">
        <f t="shared" si="32"/>
        <v>217.55340448612603</v>
      </c>
      <c r="Q101">
        <f t="shared" si="33"/>
        <v>237.81159258735912</v>
      </c>
      <c r="R101">
        <f t="shared" si="34"/>
        <v>0</v>
      </c>
      <c r="S101">
        <f t="shared" si="35"/>
        <v>0</v>
      </c>
      <c r="T101">
        <f t="shared" si="36"/>
        <v>184.56772095066484</v>
      </c>
      <c r="U101">
        <f t="shared" si="37"/>
        <v>0.60643461467947279</v>
      </c>
      <c r="V101">
        <f t="shared" si="38"/>
        <v>0</v>
      </c>
      <c r="W101">
        <f t="shared" si="25"/>
        <v>1445.103810382888</v>
      </c>
    </row>
    <row r="102" spans="1:49">
      <c r="A102" s="2">
        <v>42887</v>
      </c>
      <c r="B102" s="3">
        <v>0.98747903127593939</v>
      </c>
      <c r="C102" s="3">
        <v>0.9869702741678279</v>
      </c>
      <c r="D102" s="3">
        <v>0.94278612052333388</v>
      </c>
      <c r="E102" s="3">
        <v>0.97323606951873221</v>
      </c>
      <c r="F102" s="3">
        <v>0.98477366424109014</v>
      </c>
      <c r="G102" s="3">
        <v>1.0150441050768382</v>
      </c>
      <c r="H102" s="3">
        <v>1.0834963058955085</v>
      </c>
      <c r="I102" s="3">
        <v>0.9335571823832377</v>
      </c>
      <c r="J102" s="3">
        <v>1.0675610652821723</v>
      </c>
      <c r="K102" s="3">
        <v>1.1047240815209105</v>
      </c>
      <c r="L102" s="3"/>
      <c r="M102">
        <f t="shared" si="29"/>
        <v>691.89151139194178</v>
      </c>
      <c r="N102">
        <f t="shared" si="30"/>
        <v>102.54635749722115</v>
      </c>
      <c r="O102">
        <f t="shared" si="31"/>
        <v>0</v>
      </c>
      <c r="P102">
        <f t="shared" si="32"/>
        <v>211.73082029249622</v>
      </c>
      <c r="Q102">
        <f t="shared" si="33"/>
        <v>234.1905934312629</v>
      </c>
      <c r="R102">
        <f t="shared" si="34"/>
        <v>0</v>
      </c>
      <c r="S102">
        <f t="shared" si="35"/>
        <v>0</v>
      </c>
      <c r="T102">
        <f t="shared" si="36"/>
        <v>172.30452152959833</v>
      </c>
      <c r="U102">
        <f t="shared" si="37"/>
        <v>0.64740598327120169</v>
      </c>
      <c r="V102">
        <f t="shared" si="38"/>
        <v>0</v>
      </c>
      <c r="W102">
        <f t="shared" si="25"/>
        <v>1413.3112101257916</v>
      </c>
    </row>
    <row r="103" spans="1:49">
      <c r="A103" s="2">
        <v>42917</v>
      </c>
      <c r="B103" s="3">
        <v>1.0523036662388061</v>
      </c>
      <c r="C103" s="3">
        <v>1.054693123458581</v>
      </c>
      <c r="D103" s="3">
        <v>1.032703734683968</v>
      </c>
      <c r="E103" s="3">
        <v>1.020433842130833</v>
      </c>
      <c r="F103" s="3">
        <v>1.0616336005719087</v>
      </c>
      <c r="G103" s="3">
        <v>1.0129276243685656</v>
      </c>
      <c r="H103" s="3">
        <v>0.97347047464356617</v>
      </c>
      <c r="I103" s="3">
        <v>1.0393114871177538</v>
      </c>
      <c r="J103" s="3">
        <v>1.0525134862541856</v>
      </c>
      <c r="K103" s="3">
        <v>1.023474881435775</v>
      </c>
      <c r="L103" s="3"/>
      <c r="M103">
        <f t="shared" si="29"/>
        <v>728.07997407724906</v>
      </c>
      <c r="N103">
        <f t="shared" si="30"/>
        <v>108.15493808804446</v>
      </c>
      <c r="O103">
        <f t="shared" si="31"/>
        <v>0</v>
      </c>
      <c r="P103">
        <f t="shared" si="32"/>
        <v>216.05729444858486</v>
      </c>
      <c r="Q103">
        <f t="shared" si="33"/>
        <v>248.62460292450362</v>
      </c>
      <c r="R103">
        <f t="shared" si="34"/>
        <v>0</v>
      </c>
      <c r="S103">
        <f t="shared" si="35"/>
        <v>0</v>
      </c>
      <c r="T103">
        <f t="shared" si="36"/>
        <v>179.07806850803988</v>
      </c>
      <c r="U103">
        <f t="shared" si="37"/>
        <v>0.68140352847459151</v>
      </c>
      <c r="V103">
        <f t="shared" si="38"/>
        <v>0</v>
      </c>
      <c r="W103">
        <f t="shared" si="25"/>
        <v>1480.6762815748966</v>
      </c>
    </row>
    <row r="104" spans="1:49">
      <c r="A104" s="2">
        <v>42948</v>
      </c>
      <c r="B104" s="3">
        <v>1.0453907841476264</v>
      </c>
      <c r="C104" s="3">
        <v>1.0284731786165</v>
      </c>
      <c r="D104" s="3">
        <v>1.1026692961115927</v>
      </c>
      <c r="E104" s="3">
        <v>0.99273115471056295</v>
      </c>
      <c r="F104" s="3">
        <v>1.0397750007990159</v>
      </c>
      <c r="G104" s="3">
        <v>1.0311331831322237</v>
      </c>
      <c r="H104" s="3">
        <v>0.94679275021862719</v>
      </c>
      <c r="I104" s="3">
        <v>1.0039555005202594</v>
      </c>
      <c r="J104" s="3">
        <v>0.97014921236037477</v>
      </c>
      <c r="K104" s="3">
        <v>0.99386416335416361</v>
      </c>
      <c r="L104" s="3"/>
      <c r="M104">
        <f t="shared" si="29"/>
        <v>761.1280950227989</v>
      </c>
      <c r="N104">
        <f t="shared" si="30"/>
        <v>111.23445295848185</v>
      </c>
      <c r="O104">
        <f t="shared" si="31"/>
        <v>0</v>
      </c>
      <c r="P104">
        <f t="shared" si="32"/>
        <v>214.48680740158375</v>
      </c>
      <c r="Q104">
        <f t="shared" si="33"/>
        <v>258.51364670448078</v>
      </c>
      <c r="R104">
        <f t="shared" si="34"/>
        <v>0</v>
      </c>
      <c r="S104">
        <f t="shared" si="35"/>
        <v>0</v>
      </c>
      <c r="T104">
        <f t="shared" si="36"/>
        <v>179.78641190119046</v>
      </c>
      <c r="U104">
        <f t="shared" si="37"/>
        <v>0.66106309644920513</v>
      </c>
      <c r="V104">
        <f t="shared" si="38"/>
        <v>0</v>
      </c>
      <c r="W104">
        <f t="shared" si="25"/>
        <v>1525.8104770849848</v>
      </c>
    </row>
    <row r="105" spans="1:49">
      <c r="A105" s="2">
        <v>42979</v>
      </c>
      <c r="B105" s="3">
        <v>1.0160450367049492</v>
      </c>
      <c r="C105" s="3">
        <v>0.99625519578394517</v>
      </c>
      <c r="D105" s="3">
        <v>0.93975607317073162</v>
      </c>
      <c r="E105" s="3">
        <v>0.98036920212868051</v>
      </c>
      <c r="F105" s="3">
        <v>1.0166151569730049</v>
      </c>
      <c r="G105" s="3">
        <v>0.97943359392740148</v>
      </c>
      <c r="H105" s="3">
        <v>1.0798903857450559</v>
      </c>
      <c r="I105" s="3">
        <v>0.947549841232459</v>
      </c>
      <c r="J105" s="3">
        <v>1.0586812747252747</v>
      </c>
      <c r="K105" s="3">
        <v>1.0692341477176854</v>
      </c>
      <c r="L105" s="3"/>
      <c r="M105">
        <f t="shared" si="29"/>
        <v>773.34042324460779</v>
      </c>
      <c r="N105">
        <f t="shared" si="30"/>
        <v>110.81790171007238</v>
      </c>
      <c r="O105">
        <f t="shared" si="31"/>
        <v>0</v>
      </c>
      <c r="P105">
        <f t="shared" si="32"/>
        <v>210.27626023941863</v>
      </c>
      <c r="Q105">
        <f t="shared" si="33"/>
        <v>262.80889152413965</v>
      </c>
      <c r="R105">
        <f t="shared" si="34"/>
        <v>0</v>
      </c>
      <c r="S105">
        <f t="shared" si="35"/>
        <v>0</v>
      </c>
      <c r="T105">
        <f t="shared" si="36"/>
        <v>170.3565860527265</v>
      </c>
      <c r="U105">
        <f t="shared" si="37"/>
        <v>0.69985512162268171</v>
      </c>
      <c r="V105">
        <f t="shared" si="38"/>
        <v>0</v>
      </c>
      <c r="W105">
        <f t="shared" si="25"/>
        <v>1528.2999178925877</v>
      </c>
    </row>
    <row r="106" spans="1:49">
      <c r="A106" s="2">
        <v>43009</v>
      </c>
      <c r="B106" s="3">
        <v>0.99313543801534399</v>
      </c>
      <c r="C106" s="3">
        <v>1.1166599843377631</v>
      </c>
      <c r="D106" s="3">
        <v>1.0968076588841855</v>
      </c>
      <c r="E106" s="3">
        <v>1.149716520523919</v>
      </c>
      <c r="F106" s="3">
        <v>1.0450399571463314</v>
      </c>
      <c r="G106" s="3">
        <v>1.0652923886714751</v>
      </c>
      <c r="H106" s="3">
        <v>1.0179509875629742</v>
      </c>
      <c r="I106" s="3">
        <v>0.93633053534303534</v>
      </c>
      <c r="J106" s="3">
        <v>1.0379904935848243</v>
      </c>
      <c r="K106" s="3">
        <v>1.0104481993524388</v>
      </c>
      <c r="L106" s="3"/>
      <c r="M106">
        <f t="shared" si="29"/>
        <v>768.03177997400508</v>
      </c>
      <c r="N106">
        <f t="shared" si="30"/>
        <v>123.7459163879132</v>
      </c>
      <c r="O106">
        <f t="shared" si="31"/>
        <v>0</v>
      </c>
      <c r="P106">
        <f t="shared" si="32"/>
        <v>241.75809027124649</v>
      </c>
      <c r="Q106">
        <f t="shared" si="33"/>
        <v>274.64579273606176</v>
      </c>
      <c r="R106">
        <f t="shared" si="34"/>
        <v>0</v>
      </c>
      <c r="S106">
        <f t="shared" si="35"/>
        <v>0</v>
      </c>
      <c r="T106">
        <f t="shared" si="36"/>
        <v>159.51007341796128</v>
      </c>
      <c r="U106">
        <f t="shared" si="37"/>
        <v>0.72644296313099466</v>
      </c>
      <c r="V106">
        <f t="shared" si="38"/>
        <v>0</v>
      </c>
      <c r="W106">
        <f t="shared" si="25"/>
        <v>1568.4180957503186</v>
      </c>
    </row>
    <row r="107" spans="1:49">
      <c r="A107" s="2">
        <v>43040</v>
      </c>
      <c r="B107" s="3">
        <v>1.0355659101042847</v>
      </c>
      <c r="C107" s="3">
        <v>1.0119018754508295</v>
      </c>
      <c r="D107" s="3">
        <v>1.0166233798685933</v>
      </c>
      <c r="E107" s="3">
        <v>1.0646623841922409</v>
      </c>
      <c r="F107" s="3">
        <v>1.0237315232660977</v>
      </c>
      <c r="G107" s="3">
        <v>1.0303157203207545</v>
      </c>
      <c r="H107" s="3">
        <v>1.0058781974684396</v>
      </c>
      <c r="I107" s="3">
        <v>1.0419095765170574</v>
      </c>
      <c r="J107" s="3">
        <v>1.0322000199999999</v>
      </c>
      <c r="K107" s="3">
        <v>1.0272108843537415</v>
      </c>
      <c r="L107" s="3"/>
      <c r="M107">
        <f t="shared" si="29"/>
        <v>795.34752921779432</v>
      </c>
      <c r="N107">
        <f t="shared" si="30"/>
        <v>125.2187248723109</v>
      </c>
      <c r="O107">
        <f t="shared" si="31"/>
        <v>0</v>
      </c>
      <c r="P107">
        <f t="shared" si="32"/>
        <v>257.3907447859483</v>
      </c>
      <c r="Q107">
        <f t="shared" si="33"/>
        <v>281.16355575631349</v>
      </c>
      <c r="R107">
        <f t="shared" si="34"/>
        <v>0</v>
      </c>
      <c r="S107">
        <f t="shared" si="35"/>
        <v>0</v>
      </c>
      <c r="T107">
        <f t="shared" si="36"/>
        <v>166.19507304511276</v>
      </c>
      <c r="U107">
        <f t="shared" si="37"/>
        <v>0.74983444107267183</v>
      </c>
      <c r="V107">
        <f t="shared" si="38"/>
        <v>0</v>
      </c>
      <c r="W107">
        <f t="shared" si="25"/>
        <v>1626.0654621185527</v>
      </c>
    </row>
    <row r="108" spans="1:49">
      <c r="A108" s="2">
        <v>43070</v>
      </c>
      <c r="B108" s="3">
        <v>1.0060478598340412</v>
      </c>
      <c r="C108" s="3">
        <v>1.016276619134528</v>
      </c>
      <c r="D108" s="3">
        <v>0.9847540769390013</v>
      </c>
      <c r="E108" s="3">
        <v>0.9938134185234444</v>
      </c>
      <c r="F108" s="3">
        <v>1.0127009596838425</v>
      </c>
      <c r="G108" s="3">
        <v>1.0008722102641612</v>
      </c>
      <c r="H108" s="3">
        <v>1.0743757203050164</v>
      </c>
      <c r="I108" s="3">
        <v>1.0668619587943007</v>
      </c>
      <c r="J108" s="3">
        <v>1.016663436995477</v>
      </c>
      <c r="K108" s="3">
        <v>0.98556296688741718</v>
      </c>
      <c r="L108" s="3"/>
      <c r="M108">
        <f t="shared" si="29"/>
        <v>800.15767959385448</v>
      </c>
      <c r="N108">
        <f t="shared" si="30"/>
        <v>127.25686236556876</v>
      </c>
      <c r="O108">
        <f t="shared" si="31"/>
        <v>0</v>
      </c>
      <c r="P108">
        <f t="shared" si="32"/>
        <v>255.7983759720187</v>
      </c>
      <c r="Q108">
        <f t="shared" si="33"/>
        <v>284.73460274254023</v>
      </c>
      <c r="R108">
        <f t="shared" si="34"/>
        <v>0</v>
      </c>
      <c r="S108">
        <f t="shared" si="35"/>
        <v>0</v>
      </c>
      <c r="T108">
        <f t="shared" si="36"/>
        <v>177.30720117087088</v>
      </c>
      <c r="U108">
        <f t="shared" si="37"/>
        <v>0.76232926003852497</v>
      </c>
      <c r="V108">
        <f t="shared" si="38"/>
        <v>0</v>
      </c>
      <c r="W108">
        <f t="shared" si="25"/>
        <v>1646.0170511048916</v>
      </c>
    </row>
    <row r="109" spans="1:49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6" t="s">
        <v>1</v>
      </c>
      <c r="N109" s="6" t="s">
        <v>2</v>
      </c>
      <c r="O109" s="6" t="s">
        <v>3</v>
      </c>
      <c r="P109" s="6" t="s">
        <v>4</v>
      </c>
      <c r="Q109" s="6" t="s">
        <v>5</v>
      </c>
      <c r="R109" s="6" t="s">
        <v>6</v>
      </c>
      <c r="S109" s="6" t="s">
        <v>7</v>
      </c>
      <c r="T109" s="6" t="s">
        <v>8</v>
      </c>
      <c r="U109" s="6" t="s">
        <v>9</v>
      </c>
      <c r="V109" s="6" t="s">
        <v>10</v>
      </c>
    </row>
    <row r="110" spans="1:49">
      <c r="A110" s="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6">
        <v>0.55569999999999997</v>
      </c>
      <c r="N110" s="6">
        <v>0.17219999999999999</v>
      </c>
      <c r="O110" s="6">
        <v>0</v>
      </c>
      <c r="P110" s="6">
        <v>8.2600000000000007E-2</v>
      </c>
      <c r="Q110" s="6">
        <v>5.5399999999999998E-2</v>
      </c>
      <c r="R110" s="6">
        <v>9.3600000000000003E-2</v>
      </c>
      <c r="S110" s="6">
        <v>0</v>
      </c>
      <c r="T110" s="6">
        <v>0</v>
      </c>
      <c r="U110" s="6">
        <v>4.0399999999999998E-2</v>
      </c>
      <c r="V110" s="6">
        <v>0</v>
      </c>
      <c r="W110">
        <f>W108</f>
        <v>1646.0170511048916</v>
      </c>
      <c r="X110" s="5" t="s">
        <v>13</v>
      </c>
    </row>
    <row r="111" spans="1:49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6">
        <f>M110*$W$110</f>
        <v>914.69167529898823</v>
      </c>
      <c r="N111" s="6">
        <f t="shared" ref="N111:V111" si="42">N110*$W$110</f>
        <v>283.44413620026234</v>
      </c>
      <c r="O111" s="6">
        <f t="shared" si="42"/>
        <v>0</v>
      </c>
      <c r="P111" s="6">
        <f t="shared" si="42"/>
        <v>135.96100842126407</v>
      </c>
      <c r="Q111" s="6">
        <f t="shared" si="42"/>
        <v>91.189344631210986</v>
      </c>
      <c r="R111" s="6">
        <f t="shared" si="42"/>
        <v>154.06719598341786</v>
      </c>
      <c r="S111" s="6">
        <f t="shared" si="42"/>
        <v>0</v>
      </c>
      <c r="T111" s="6">
        <f t="shared" si="42"/>
        <v>0</v>
      </c>
      <c r="U111" s="6">
        <f t="shared" si="42"/>
        <v>66.499088864637613</v>
      </c>
      <c r="V111" s="6">
        <f t="shared" si="42"/>
        <v>0</v>
      </c>
      <c r="W111" s="6">
        <f>SUM(M111:V111)</f>
        <v>1645.8524493997811</v>
      </c>
    </row>
    <row r="112" spans="1:49">
      <c r="A112" s="2">
        <v>43101</v>
      </c>
      <c r="B112" s="3">
        <v>1.1052796114728403</v>
      </c>
      <c r="C112" s="3">
        <v>1.1107084508918814</v>
      </c>
      <c r="D112" s="3">
        <v>0.9893635641284303</v>
      </c>
      <c r="E112" s="3">
        <v>1.2406389773254376</v>
      </c>
      <c r="F112" s="3">
        <v>1.0895457487163414</v>
      </c>
      <c r="G112" s="3">
        <v>0.99430632100587735</v>
      </c>
      <c r="H112" s="3">
        <v>1.0842261606799459</v>
      </c>
      <c r="I112" s="3">
        <v>1.0619225983001896</v>
      </c>
      <c r="J112" s="3">
        <v>1.0777586796691694</v>
      </c>
      <c r="K112" s="3">
        <v>1.0546969329554128</v>
      </c>
      <c r="L112" s="3"/>
      <c r="M112">
        <f>M111*B112</f>
        <v>1010.9900594919071</v>
      </c>
      <c r="N112">
        <f t="shared" ref="N112:V112" si="43">N111*C112</f>
        <v>314.82379743338083</v>
      </c>
      <c r="O112">
        <f t="shared" si="43"/>
        <v>0</v>
      </c>
      <c r="P112">
        <f t="shared" si="43"/>
        <v>168.67852644389225</v>
      </c>
      <c r="Q112">
        <f t="shared" si="43"/>
        <v>99.354962771165262</v>
      </c>
      <c r="R112">
        <f t="shared" si="43"/>
        <v>153.1899868259637</v>
      </c>
      <c r="S112">
        <f t="shared" si="43"/>
        <v>0</v>
      </c>
      <c r="T112">
        <f t="shared" si="43"/>
        <v>0</v>
      </c>
      <c r="U112">
        <f t="shared" si="43"/>
        <v>71.669970213954599</v>
      </c>
      <c r="V112">
        <f t="shared" si="43"/>
        <v>0</v>
      </c>
      <c r="W112">
        <f t="shared" si="25"/>
        <v>1818.7073031802636</v>
      </c>
    </row>
    <row r="113" spans="1:24">
      <c r="A113" s="2">
        <v>43132</v>
      </c>
      <c r="B113" s="3">
        <v>0.99320838675707956</v>
      </c>
      <c r="C113" s="3">
        <v>0.98694868988635542</v>
      </c>
      <c r="D113" s="3">
        <v>1.063847605033631</v>
      </c>
      <c r="E113" s="3">
        <v>1.0424290733982846</v>
      </c>
      <c r="F113" s="3">
        <v>0.98961602697538376</v>
      </c>
      <c r="G113" s="3">
        <v>0.92170156551187077</v>
      </c>
      <c r="H113" s="3">
        <v>0.88795987971966972</v>
      </c>
      <c r="I113" s="3">
        <v>0.85139900896776433</v>
      </c>
      <c r="J113" s="3">
        <v>0.9906277805592888</v>
      </c>
      <c r="K113" s="3">
        <v>0.96190105905067314</v>
      </c>
      <c r="L113" s="3"/>
      <c r="M113">
        <f t="shared" ref="M113:M123" si="44">M112*B113</f>
        <v>1004.123806015401</v>
      </c>
      <c r="N113">
        <f t="shared" ref="N113:N123" si="45">N112*C113</f>
        <v>310.71493442192258</v>
      </c>
      <c r="O113">
        <f t="shared" ref="O113:O123" si="46">O112*D113</f>
        <v>0</v>
      </c>
      <c r="P113">
        <f t="shared" ref="P113:P123" si="47">P112*E113</f>
        <v>175.83540002309465</v>
      </c>
      <c r="Q113">
        <f t="shared" ref="Q113:Q123" si="48">Q112*F113</f>
        <v>98.323263517887725</v>
      </c>
      <c r="R113">
        <f t="shared" ref="R113:R123" si="49">R112*G113</f>
        <v>141.19545067823361</v>
      </c>
      <c r="S113">
        <f t="shared" ref="S113:S123" si="50">S112*H113</f>
        <v>0</v>
      </c>
      <c r="T113">
        <f t="shared" ref="T113:T123" si="51">T112*I113</f>
        <v>0</v>
      </c>
      <c r="U113">
        <f t="shared" ref="U113:U123" si="52">U112*J113</f>
        <v>70.998263525800184</v>
      </c>
      <c r="V113">
        <f t="shared" ref="V113:V123" si="53">V112*K113</f>
        <v>0</v>
      </c>
      <c r="W113">
        <f t="shared" si="25"/>
        <v>1801.1911181823398</v>
      </c>
    </row>
    <row r="114" spans="1:24">
      <c r="A114" s="2">
        <v>43160</v>
      </c>
      <c r="B114" s="3">
        <v>0.95882984644858793</v>
      </c>
      <c r="C114" s="3">
        <v>0.97333902015588203</v>
      </c>
      <c r="D114" s="3">
        <v>0.9419492688513198</v>
      </c>
      <c r="E114" s="3">
        <v>0.95695062863435165</v>
      </c>
      <c r="F114" s="3">
        <v>0.9729949654629092</v>
      </c>
      <c r="G114" s="3">
        <v>0.99137821759293099</v>
      </c>
      <c r="H114" s="3">
        <v>0.89727786337955828</v>
      </c>
      <c r="I114" s="3">
        <v>0.94366194265843517</v>
      </c>
      <c r="J114" s="3">
        <v>0.96322740092823989</v>
      </c>
      <c r="K114" s="3">
        <v>0.8941581903340361</v>
      </c>
      <c r="L114" s="3"/>
      <c r="M114">
        <f t="shared" si="44"/>
        <v>962.78387473711859</v>
      </c>
      <c r="N114">
        <f t="shared" si="45"/>
        <v>302.43096981803325</v>
      </c>
      <c r="O114">
        <f t="shared" si="46"/>
        <v>0</v>
      </c>
      <c r="P114">
        <f t="shared" si="47"/>
        <v>168.2657965882731</v>
      </c>
      <c r="Q114">
        <f t="shared" si="48"/>
        <v>95.668040390787681</v>
      </c>
      <c r="R114">
        <f t="shared" si="49"/>
        <v>139.97809422561784</v>
      </c>
      <c r="S114">
        <f t="shared" si="50"/>
        <v>0</v>
      </c>
      <c r="T114">
        <f t="shared" si="51"/>
        <v>0</v>
      </c>
      <c r="U114">
        <f t="shared" si="52"/>
        <v>68.387472846374763</v>
      </c>
      <c r="V114">
        <f t="shared" si="53"/>
        <v>0</v>
      </c>
      <c r="W114">
        <f t="shared" si="25"/>
        <v>1737.514248606205</v>
      </c>
    </row>
    <row r="115" spans="1:24">
      <c r="A115" s="2">
        <v>43191</v>
      </c>
      <c r="B115" s="3">
        <v>0.94942740403631465</v>
      </c>
      <c r="C115" s="3">
        <v>1.0246521318500756</v>
      </c>
      <c r="D115" s="3">
        <v>0.9849803075455954</v>
      </c>
      <c r="E115" s="3">
        <v>1.0820747888709548</v>
      </c>
      <c r="F115" s="3">
        <v>1.0606921402601872</v>
      </c>
      <c r="G115" s="3">
        <v>1.070725135224289</v>
      </c>
      <c r="H115" s="3">
        <v>0.99141383323793186</v>
      </c>
      <c r="I115" s="3">
        <v>0.91864210820264025</v>
      </c>
      <c r="J115" s="3">
        <v>0.95663454330308639</v>
      </c>
      <c r="K115" s="3">
        <v>1.011407362962963</v>
      </c>
      <c r="L115" s="3"/>
      <c r="M115">
        <f t="shared" si="44"/>
        <v>914.09339483968688</v>
      </c>
      <c r="N115">
        <f t="shared" si="45"/>
        <v>309.88653796153363</v>
      </c>
      <c r="O115">
        <f t="shared" si="46"/>
        <v>0</v>
      </c>
      <c r="P115">
        <f t="shared" si="47"/>
        <v>182.07617631745865</v>
      </c>
      <c r="Q115">
        <f t="shared" si="48"/>
        <v>101.47433851660263</v>
      </c>
      <c r="R115">
        <f t="shared" si="49"/>
        <v>149.87806386816294</v>
      </c>
      <c r="S115">
        <f t="shared" si="50"/>
        <v>0</v>
      </c>
      <c r="T115">
        <f t="shared" si="51"/>
        <v>0</v>
      </c>
      <c r="U115">
        <f t="shared" si="52"/>
        <v>65.421818854043948</v>
      </c>
      <c r="V115">
        <f t="shared" si="53"/>
        <v>0</v>
      </c>
      <c r="W115">
        <f t="shared" si="25"/>
        <v>1722.8303303574885</v>
      </c>
    </row>
    <row r="116" spans="1:24">
      <c r="A116" s="2">
        <v>43221</v>
      </c>
      <c r="B116" s="3">
        <v>0.98036408465732561</v>
      </c>
      <c r="C116" s="3">
        <v>1.0568862186768462</v>
      </c>
      <c r="D116" s="3">
        <v>1.1307636483302346</v>
      </c>
      <c r="E116" s="3">
        <v>1.0405394172690867</v>
      </c>
      <c r="F116" s="3">
        <v>1.0302648493915081</v>
      </c>
      <c r="G116" s="3">
        <v>0.95562585456729754</v>
      </c>
      <c r="H116" s="3">
        <v>1.0390685727303419</v>
      </c>
      <c r="I116" s="3">
        <v>0.99331000297260286</v>
      </c>
      <c r="J116" s="3">
        <v>0.97132894171501249</v>
      </c>
      <c r="K116" s="3">
        <v>0.97685667102050711</v>
      </c>
      <c r="L116" s="3"/>
      <c r="M116">
        <f t="shared" si="44"/>
        <v>896.14433432331691</v>
      </c>
      <c r="N116">
        <f t="shared" si="45"/>
        <v>327.51481132502425</v>
      </c>
      <c r="O116">
        <f t="shared" si="46"/>
        <v>0</v>
      </c>
      <c r="P116">
        <f t="shared" si="47"/>
        <v>189.4574384039519</v>
      </c>
      <c r="Q116">
        <f t="shared" si="48"/>
        <v>104.54544408891051</v>
      </c>
      <c r="R116">
        <f t="shared" si="49"/>
        <v>143.22735286490521</v>
      </c>
      <c r="S116">
        <f t="shared" si="50"/>
        <v>0</v>
      </c>
      <c r="T116">
        <f t="shared" si="51"/>
        <v>0</v>
      </c>
      <c r="U116">
        <f t="shared" si="52"/>
        <v>63.546106072569764</v>
      </c>
      <c r="V116">
        <f t="shared" si="53"/>
        <v>0</v>
      </c>
      <c r="W116">
        <f t="shared" si="25"/>
        <v>1724.4354870786785</v>
      </c>
    </row>
    <row r="117" spans="1:24">
      <c r="A117" s="2">
        <v>43252</v>
      </c>
      <c r="B117" s="3">
        <v>0.93924456204870277</v>
      </c>
      <c r="C117" s="3">
        <v>0.99767305737244261</v>
      </c>
      <c r="D117" s="3">
        <v>0.99058170900801024</v>
      </c>
      <c r="E117" s="3">
        <v>1.0430651915269133</v>
      </c>
      <c r="F117" s="3">
        <v>1.0132343634238496</v>
      </c>
      <c r="G117" s="3">
        <v>0.97925133989286095</v>
      </c>
      <c r="H117" s="3">
        <v>1.0268567687773007</v>
      </c>
      <c r="I117" s="3">
        <v>1.0522771327774214</v>
      </c>
      <c r="J117" s="3">
        <v>0.94535307031019278</v>
      </c>
      <c r="K117" s="3">
        <v>1.0034487328400441</v>
      </c>
      <c r="L117" s="3"/>
      <c r="M117">
        <f t="shared" si="44"/>
        <v>841.69869282393006</v>
      </c>
      <c r="N117">
        <f t="shared" si="45"/>
        <v>326.75270314939564</v>
      </c>
      <c r="O117">
        <f t="shared" si="46"/>
        <v>0</v>
      </c>
      <c r="P117">
        <f t="shared" si="47"/>
        <v>197.61645927501647</v>
      </c>
      <c r="Q117">
        <f t="shared" si="48"/>
        <v>105.92903649029091</v>
      </c>
      <c r="R117">
        <f t="shared" si="49"/>
        <v>140.25557720226604</v>
      </c>
      <c r="S117">
        <f t="shared" si="50"/>
        <v>0</v>
      </c>
      <c r="T117">
        <f t="shared" si="51"/>
        <v>0</v>
      </c>
      <c r="U117">
        <f t="shared" si="52"/>
        <v>60.073506481961012</v>
      </c>
      <c r="V117">
        <f t="shared" si="53"/>
        <v>0</v>
      </c>
      <c r="W117">
        <f t="shared" si="25"/>
        <v>1672.3259754228602</v>
      </c>
    </row>
    <row r="118" spans="1:24">
      <c r="A118" s="2">
        <v>43282</v>
      </c>
      <c r="B118" s="3">
        <v>1.1038148249219908</v>
      </c>
      <c r="C118" s="3">
        <v>1.0757529756033568</v>
      </c>
      <c r="D118" s="3">
        <v>1.027983318027119</v>
      </c>
      <c r="E118" s="3">
        <v>1.0456760100170845</v>
      </c>
      <c r="F118" s="3">
        <v>1.0323896421077308</v>
      </c>
      <c r="G118" s="3">
        <v>1.0054246664697855</v>
      </c>
      <c r="H118" s="3">
        <v>1.0333694450463464</v>
      </c>
      <c r="I118" s="3">
        <v>1.0905211188503163</v>
      </c>
      <c r="J118" s="3">
        <v>1.0666666427566818</v>
      </c>
      <c r="K118" s="3">
        <v>1.0742677995895935</v>
      </c>
      <c r="L118" s="3"/>
      <c r="M118">
        <f t="shared" si="44"/>
        <v>929.07949525651486</v>
      </c>
      <c r="N118">
        <f t="shared" si="45"/>
        <v>351.5051926994027</v>
      </c>
      <c r="O118">
        <f t="shared" si="46"/>
        <v>0</v>
      </c>
      <c r="P118">
        <f t="shared" si="47"/>
        <v>206.64279064840289</v>
      </c>
      <c r="Q118">
        <f t="shared" si="48"/>
        <v>109.36004007102818</v>
      </c>
      <c r="R118">
        <f t="shared" si="49"/>
        <v>141.01641692911556</v>
      </c>
      <c r="S118">
        <f t="shared" si="50"/>
        <v>0</v>
      </c>
      <c r="T118">
        <f t="shared" si="51"/>
        <v>0</v>
      </c>
      <c r="U118">
        <f t="shared" si="52"/>
        <v>64.078405477735117</v>
      </c>
      <c r="V118">
        <f t="shared" si="53"/>
        <v>0</v>
      </c>
      <c r="W118">
        <f t="shared" si="25"/>
        <v>1801.6823410821994</v>
      </c>
    </row>
    <row r="119" spans="1:24">
      <c r="A119" s="2">
        <v>43313</v>
      </c>
      <c r="B119" s="3">
        <v>0.9825513588000363</v>
      </c>
      <c r="C119" s="3">
        <v>1.058917796777568</v>
      </c>
      <c r="D119" s="3">
        <v>1.1962268830196807</v>
      </c>
      <c r="E119" s="3">
        <v>1.1323644762722911</v>
      </c>
      <c r="F119" s="3">
        <v>1.0742284161829598</v>
      </c>
      <c r="G119" s="3">
        <v>1.0297702374532922</v>
      </c>
      <c r="H119" s="3">
        <v>1.020771495535495</v>
      </c>
      <c r="I119" s="3">
        <v>1.0338178600843448</v>
      </c>
      <c r="J119" s="3">
        <v>0.96578324830333762</v>
      </c>
      <c r="K119" s="3">
        <v>0.99095839464401714</v>
      </c>
      <c r="L119" s="3"/>
      <c r="M119">
        <f t="shared" si="44"/>
        <v>912.86832049754059</v>
      </c>
      <c r="N119">
        <f t="shared" si="45"/>
        <v>372.21510420912603</v>
      </c>
      <c r="O119">
        <f t="shared" si="46"/>
        <v>0</v>
      </c>
      <c r="P119">
        <f t="shared" si="47"/>
        <v>233.99495540802343</v>
      </c>
      <c r="Q119">
        <f t="shared" si="48"/>
        <v>117.47766263920562</v>
      </c>
      <c r="R119">
        <f t="shared" si="49"/>
        <v>145.21450914590778</v>
      </c>
      <c r="S119">
        <f t="shared" si="50"/>
        <v>0</v>
      </c>
      <c r="T119">
        <f t="shared" si="51"/>
        <v>0</v>
      </c>
      <c r="U119">
        <f t="shared" si="52"/>
        <v>61.885850588385402</v>
      </c>
      <c r="V119">
        <f t="shared" si="53"/>
        <v>0</v>
      </c>
      <c r="W119">
        <f t="shared" si="25"/>
        <v>1843.6564024881889</v>
      </c>
    </row>
    <row r="120" spans="1:24">
      <c r="A120" s="2">
        <v>43344</v>
      </c>
      <c r="B120" s="3">
        <v>1.0797415395307071</v>
      </c>
      <c r="C120" s="3">
        <v>1.0181607848631571</v>
      </c>
      <c r="D120" s="3">
        <v>0.99169705237979078</v>
      </c>
      <c r="E120" s="3">
        <v>0.99517569834055974</v>
      </c>
      <c r="F120" s="3">
        <v>1.0217849889154129</v>
      </c>
      <c r="G120" s="3">
        <v>1.0311902676740496</v>
      </c>
      <c r="H120" s="3">
        <v>0.89876882694938443</v>
      </c>
      <c r="I120" s="3">
        <v>0.95728570114702882</v>
      </c>
      <c r="J120" s="3">
        <v>0.9537169382053271</v>
      </c>
      <c r="K120" s="3">
        <v>1.0070185291133782</v>
      </c>
      <c r="L120" s="3"/>
      <c r="M120">
        <f t="shared" si="44"/>
        <v>985.66184576282535</v>
      </c>
      <c r="N120">
        <f t="shared" si="45"/>
        <v>378.97482263948558</v>
      </c>
      <c r="O120">
        <f t="shared" si="46"/>
        <v>0</v>
      </c>
      <c r="P120">
        <f t="shared" si="47"/>
        <v>232.86609315634786</v>
      </c>
      <c r="Q120">
        <f t="shared" si="48"/>
        <v>120.03691221760933</v>
      </c>
      <c r="R120">
        <f t="shared" si="49"/>
        <v>149.74378855632438</v>
      </c>
      <c r="S120">
        <f t="shared" si="50"/>
        <v>0</v>
      </c>
      <c r="T120">
        <f t="shared" si="51"/>
        <v>0</v>
      </c>
      <c r="U120">
        <f t="shared" si="52"/>
        <v>59.02158394138727</v>
      </c>
      <c r="V120">
        <f t="shared" si="53"/>
        <v>0</v>
      </c>
      <c r="W120">
        <f t="shared" si="25"/>
        <v>1926.3050462739798</v>
      </c>
    </row>
    <row r="121" spans="1:24">
      <c r="A121" s="2">
        <v>43374</v>
      </c>
      <c r="B121" s="3">
        <v>0.84937568980339118</v>
      </c>
      <c r="C121" s="3">
        <v>0.93389870768823879</v>
      </c>
      <c r="D121" s="3">
        <v>0.96952244228718987</v>
      </c>
      <c r="E121" s="3">
        <v>0.79780824168131326</v>
      </c>
      <c r="F121" s="3">
        <v>0.91844899509491618</v>
      </c>
      <c r="G121" s="3">
        <v>1.0574451635012023</v>
      </c>
      <c r="H121" s="3">
        <v>1.0127473171090693</v>
      </c>
      <c r="I121" s="3">
        <v>1.0770968370516805</v>
      </c>
      <c r="J121" s="3">
        <v>0.98045952329826058</v>
      </c>
      <c r="K121" s="3">
        <v>0.91246167863009975</v>
      </c>
      <c r="L121" s="3"/>
      <c r="M121">
        <f t="shared" si="44"/>
        <v>837.19721015768357</v>
      </c>
      <c r="N121">
        <f t="shared" si="45"/>
        <v>353.92409710939506</v>
      </c>
      <c r="O121">
        <f t="shared" si="46"/>
        <v>0</v>
      </c>
      <c r="P121">
        <f t="shared" si="47"/>
        <v>185.78248832826279</v>
      </c>
      <c r="Q121">
        <f t="shared" si="48"/>
        <v>110.24778140055996</v>
      </c>
      <c r="R121">
        <f t="shared" si="49"/>
        <v>158.34584497323189</v>
      </c>
      <c r="S121">
        <f t="shared" si="50"/>
        <v>0</v>
      </c>
      <c r="T121">
        <f t="shared" si="51"/>
        <v>0</v>
      </c>
      <c r="U121">
        <f t="shared" si="52"/>
        <v>57.868274055480832</v>
      </c>
      <c r="V121">
        <f t="shared" si="53"/>
        <v>0</v>
      </c>
      <c r="W121">
        <f t="shared" si="25"/>
        <v>1703.3656960246142</v>
      </c>
    </row>
    <row r="122" spans="1:24">
      <c r="A122" s="2">
        <v>43405</v>
      </c>
      <c r="B122" s="3">
        <v>1.0223923323656492</v>
      </c>
      <c r="C122" s="3">
        <v>1.0381986806141501</v>
      </c>
      <c r="D122" s="3">
        <v>0.81595540528191535</v>
      </c>
      <c r="E122" s="3">
        <v>1.0576717564097255</v>
      </c>
      <c r="F122" s="3">
        <v>1.0280014568878582</v>
      </c>
      <c r="G122" s="3">
        <v>1.0656303074832214</v>
      </c>
      <c r="H122" s="3">
        <v>1.0197256997933497</v>
      </c>
      <c r="I122" s="3">
        <v>1.0228106718094041</v>
      </c>
      <c r="J122" s="3">
        <v>0.97218569864213766</v>
      </c>
      <c r="K122" s="3">
        <v>0.98976477222372106</v>
      </c>
      <c r="L122" s="3"/>
      <c r="M122">
        <f t="shared" si="44"/>
        <v>855.94400834312864</v>
      </c>
      <c r="N122">
        <f t="shared" si="45"/>
        <v>367.44353065652831</v>
      </c>
      <c r="O122">
        <f t="shared" si="46"/>
        <v>0</v>
      </c>
      <c r="P122">
        <f t="shared" si="47"/>
        <v>196.49689074032304</v>
      </c>
      <c r="Q122">
        <f t="shared" si="48"/>
        <v>113.33487989842975</v>
      </c>
      <c r="R122">
        <f t="shared" si="49"/>
        <v>168.73813146751561</v>
      </c>
      <c r="S122">
        <f t="shared" si="50"/>
        <v>0</v>
      </c>
      <c r="T122">
        <f t="shared" si="51"/>
        <v>0</v>
      </c>
      <c r="U122">
        <f t="shared" si="52"/>
        <v>56.258708441842323</v>
      </c>
      <c r="V122">
        <f t="shared" si="53"/>
        <v>0</v>
      </c>
      <c r="W122">
        <f t="shared" si="25"/>
        <v>1758.2161495477678</v>
      </c>
    </row>
    <row r="123" spans="1:24">
      <c r="A123" s="2">
        <v>43435</v>
      </c>
      <c r="B123" s="3">
        <v>0.87155078421214749</v>
      </c>
      <c r="C123" s="3">
        <v>0.91595275422448141</v>
      </c>
      <c r="D123" s="3">
        <v>0.88330162392205169</v>
      </c>
      <c r="E123" s="3">
        <v>0.88865030013135127</v>
      </c>
      <c r="F123" s="3">
        <v>0.93105635087577121</v>
      </c>
      <c r="G123" s="3">
        <v>0.9419660055690946</v>
      </c>
      <c r="H123" s="3">
        <v>0.84893151895599706</v>
      </c>
      <c r="I123" s="3">
        <v>0.87285313370177553</v>
      </c>
      <c r="J123" s="3">
        <v>0.89321925868932772</v>
      </c>
      <c r="K123" s="3">
        <v>0.80351906461615885</v>
      </c>
      <c r="L123" s="3"/>
      <c r="M123">
        <f t="shared" si="44"/>
        <v>745.9986717131427</v>
      </c>
      <c r="N123">
        <f t="shared" si="45"/>
        <v>336.56091392681475</v>
      </c>
      <c r="O123">
        <f t="shared" si="46"/>
        <v>0</v>
      </c>
      <c r="P123">
        <f t="shared" si="47"/>
        <v>174.61702093126542</v>
      </c>
      <c r="Q123">
        <f t="shared" si="48"/>
        <v>105.52115970517579</v>
      </c>
      <c r="R123">
        <f t="shared" si="49"/>
        <v>158.94558368564844</v>
      </c>
      <c r="S123">
        <f t="shared" si="50"/>
        <v>0</v>
      </c>
      <c r="T123">
        <f t="shared" si="51"/>
        <v>0</v>
      </c>
      <c r="U123">
        <f t="shared" si="52"/>
        <v>50.251361849241427</v>
      </c>
      <c r="V123">
        <f t="shared" si="53"/>
        <v>0</v>
      </c>
      <c r="W123">
        <f t="shared" si="25"/>
        <v>1571.8947118112885</v>
      </c>
    </row>
    <row r="124" spans="1:24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6" t="s">
        <v>1</v>
      </c>
      <c r="N124" s="6" t="s">
        <v>2</v>
      </c>
      <c r="O124" s="6" t="s">
        <v>3</v>
      </c>
      <c r="P124" s="6" t="s">
        <v>4</v>
      </c>
      <c r="Q124" s="6" t="s">
        <v>5</v>
      </c>
      <c r="R124" s="6" t="s">
        <v>6</v>
      </c>
      <c r="S124" s="6" t="s">
        <v>7</v>
      </c>
      <c r="T124" s="6" t="s">
        <v>8</v>
      </c>
      <c r="U124" s="6" t="s">
        <v>9</v>
      </c>
      <c r="V124" s="6" t="s">
        <v>10</v>
      </c>
    </row>
    <row r="125" spans="1:24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6">
        <v>0.12670000000000001</v>
      </c>
      <c r="N125" s="6">
        <v>0.17580000000000001</v>
      </c>
      <c r="O125" s="6">
        <v>3.9800000000000002E-2</v>
      </c>
      <c r="P125" s="6">
        <v>0.1027</v>
      </c>
      <c r="Q125" s="6">
        <v>0.22869999999999999</v>
      </c>
      <c r="R125" s="6">
        <v>0.32629999999999998</v>
      </c>
      <c r="S125" s="6">
        <v>0</v>
      </c>
      <c r="T125" s="6">
        <v>0</v>
      </c>
      <c r="U125" s="6">
        <v>0</v>
      </c>
      <c r="V125" s="6">
        <v>0</v>
      </c>
      <c r="W125">
        <f>W123</f>
        <v>1571.8947118112885</v>
      </c>
      <c r="X125" s="5" t="s">
        <v>14</v>
      </c>
    </row>
    <row r="126" spans="1:24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6">
        <f>M125*$W$125</f>
        <v>199.15905998649026</v>
      </c>
      <c r="N126" s="6">
        <f t="shared" ref="N126:V126" si="54">N125*$W$125</f>
        <v>276.33909033642453</v>
      </c>
      <c r="O126" s="6">
        <f t="shared" si="54"/>
        <v>62.561409530089286</v>
      </c>
      <c r="P126" s="6">
        <f t="shared" si="54"/>
        <v>161.43358690301932</v>
      </c>
      <c r="Q126" s="6">
        <f t="shared" si="54"/>
        <v>359.49232059124165</v>
      </c>
      <c r="R126" s="6">
        <f t="shared" si="54"/>
        <v>512.90924446402346</v>
      </c>
      <c r="S126" s="6">
        <f t="shared" si="54"/>
        <v>0</v>
      </c>
      <c r="T126" s="6">
        <f t="shared" si="54"/>
        <v>0</v>
      </c>
      <c r="U126" s="6">
        <f t="shared" si="54"/>
        <v>0</v>
      </c>
      <c r="V126" s="6">
        <f t="shared" si="54"/>
        <v>0</v>
      </c>
      <c r="W126" s="6">
        <f>SUM(M126:V126)</f>
        <v>1571.8947118112885</v>
      </c>
    </row>
    <row r="127" spans="1:24">
      <c r="A127" s="2">
        <v>43466</v>
      </c>
      <c r="B127" s="3">
        <v>1.1063626887620333</v>
      </c>
      <c r="C127" s="3">
        <v>1.0281579206458602</v>
      </c>
      <c r="D127" s="3">
        <v>1.0551540495713438</v>
      </c>
      <c r="E127" s="3">
        <v>1.1443170977722421</v>
      </c>
      <c r="F127" s="3">
        <v>1.0232680987832636</v>
      </c>
      <c r="G127" s="3">
        <v>1.0068141687914671</v>
      </c>
      <c r="H127" s="3">
        <v>1.0614148844872011</v>
      </c>
      <c r="I127" s="3">
        <v>1.0740088421147971</v>
      </c>
      <c r="J127" s="3">
        <v>1.0668347255064452</v>
      </c>
      <c r="K127" s="3">
        <v>1.2381866646525803</v>
      </c>
      <c r="L127" s="3"/>
      <c r="M127">
        <f>M126*B127</f>
        <v>220.34215309797244</v>
      </c>
      <c r="N127">
        <f t="shared" ref="N127:V127" si="55">N126*C127</f>
        <v>284.12022451346678</v>
      </c>
      <c r="O127">
        <f t="shared" si="55"/>
        <v>66.011924612564968</v>
      </c>
      <c r="P127">
        <f t="shared" si="55"/>
        <v>184.73121364782611</v>
      </c>
      <c r="Q127">
        <f t="shared" si="55"/>
        <v>367.85702341858337</v>
      </c>
      <c r="R127">
        <f t="shared" si="55"/>
        <v>516.40429463050521</v>
      </c>
      <c r="S127">
        <f t="shared" si="55"/>
        <v>0</v>
      </c>
      <c r="T127">
        <f t="shared" si="55"/>
        <v>0</v>
      </c>
      <c r="U127">
        <f t="shared" si="55"/>
        <v>0</v>
      </c>
      <c r="V127">
        <f t="shared" si="55"/>
        <v>0</v>
      </c>
      <c r="W127">
        <f t="shared" si="25"/>
        <v>1639.4668339209188</v>
      </c>
    </row>
    <row r="128" spans="1:24">
      <c r="A128" s="2">
        <v>43497</v>
      </c>
      <c r="B128" s="3">
        <v>1.0680727738750198</v>
      </c>
      <c r="C128" s="3">
        <v>1.0727760126400459</v>
      </c>
      <c r="D128" s="3">
        <v>1.0403147550993812</v>
      </c>
      <c r="E128" s="3">
        <v>0.95409401180995246</v>
      </c>
      <c r="F128" s="3">
        <v>1.0971039218244545</v>
      </c>
      <c r="G128" s="3">
        <v>1.028302925541464</v>
      </c>
      <c r="H128" s="3">
        <v>1.0200367818442038</v>
      </c>
      <c r="I128" s="3">
        <v>1.0574240634399781</v>
      </c>
      <c r="J128" s="3">
        <v>0.99243501164148962</v>
      </c>
      <c r="K128" s="3">
        <v>0.99255353696173654</v>
      </c>
      <c r="L128" s="3"/>
      <c r="M128">
        <f t="shared" ref="M128:M137" si="56">M127*B128</f>
        <v>235.34145466094571</v>
      </c>
      <c r="N128">
        <f t="shared" ref="N128:N137" si="57">N127*C128</f>
        <v>304.79736156395148</v>
      </c>
      <c r="O128">
        <f t="shared" ref="O128:O137" si="58">O127*D128</f>
        <v>68.673179186959345</v>
      </c>
      <c r="P128">
        <f t="shared" ref="P128:P137" si="59">P127*E128</f>
        <v>176.25094473577585</v>
      </c>
      <c r="Q128">
        <f t="shared" ref="Q128:Q137" si="60">Q127*F128</f>
        <v>403.577383063198</v>
      </c>
      <c r="R128">
        <f t="shared" ref="R128:R137" si="61">R127*G128</f>
        <v>531.02004693072456</v>
      </c>
      <c r="S128">
        <f t="shared" ref="S128:S137" si="62">S127*H128</f>
        <v>0</v>
      </c>
      <c r="T128">
        <f t="shared" ref="T128:T137" si="63">T127*I128</f>
        <v>0</v>
      </c>
      <c r="U128">
        <f t="shared" ref="U128:U137" si="64">U127*J128</f>
        <v>0</v>
      </c>
      <c r="V128">
        <f t="shared" ref="V128:V137" si="65">V127*K128</f>
        <v>0</v>
      </c>
      <c r="W128">
        <f t="shared" si="25"/>
        <v>1719.6603701415552</v>
      </c>
    </row>
    <row r="129" spans="1:25">
      <c r="A129" s="2">
        <v>43525</v>
      </c>
      <c r="B129" s="3">
        <v>0.97010439261685932</v>
      </c>
      <c r="C129" s="3">
        <v>1.0527537539297844</v>
      </c>
      <c r="D129" s="3">
        <v>1.0970257278440996</v>
      </c>
      <c r="E129" s="3">
        <v>1.0859356996037919</v>
      </c>
      <c r="F129" s="3">
        <v>1.0544829008399574</v>
      </c>
      <c r="G129" s="3">
        <v>1.0329634363133906</v>
      </c>
      <c r="H129" s="3">
        <v>0.96853078710224061</v>
      </c>
      <c r="I129" s="3">
        <v>1.0338764434381402</v>
      </c>
      <c r="J129" s="3">
        <v>1.0052406145783708</v>
      </c>
      <c r="K129" s="3">
        <v>0.97249141919349802</v>
      </c>
      <c r="L129" s="3"/>
      <c r="M129">
        <f t="shared" si="56"/>
        <v>228.30577893142487</v>
      </c>
      <c r="N129">
        <f t="shared" si="57"/>
        <v>320.87656657434371</v>
      </c>
      <c r="O129">
        <f t="shared" si="58"/>
        <v>75.336244380942347</v>
      </c>
      <c r="P129">
        <f t="shared" si="59"/>
        <v>191.39719297747399</v>
      </c>
      <c r="Q129">
        <f t="shared" si="60"/>
        <v>425.56544960587973</v>
      </c>
      <c r="R129">
        <f t="shared" si="61"/>
        <v>548.52429242885921</v>
      </c>
      <c r="S129">
        <f t="shared" si="62"/>
        <v>0</v>
      </c>
      <c r="T129">
        <f t="shared" si="63"/>
        <v>0</v>
      </c>
      <c r="U129">
        <f t="shared" si="64"/>
        <v>0</v>
      </c>
      <c r="V129">
        <f t="shared" si="65"/>
        <v>0</v>
      </c>
      <c r="W129">
        <f t="shared" si="25"/>
        <v>1790.0055248989238</v>
      </c>
    </row>
    <row r="130" spans="1:25">
      <c r="A130" s="2">
        <v>43556</v>
      </c>
      <c r="B130" s="3">
        <v>1.1105076711019766</v>
      </c>
      <c r="C130" s="3">
        <v>1.1073427487308334</v>
      </c>
      <c r="D130" s="3">
        <v>1.0564359264319225</v>
      </c>
      <c r="E130" s="3">
        <v>1.0818587467495999</v>
      </c>
      <c r="F130" s="3">
        <v>1.0527562001055613</v>
      </c>
      <c r="G130" s="3">
        <v>1.0403897485115245</v>
      </c>
      <c r="H130" s="3">
        <v>1.0018625827814569</v>
      </c>
      <c r="I130" s="3">
        <v>1.0887943721860931</v>
      </c>
      <c r="J130" s="3">
        <v>1.1433649018159975</v>
      </c>
      <c r="K130" s="3">
        <v>1.1362905153280212</v>
      </c>
      <c r="L130" s="3"/>
      <c r="M130">
        <f t="shared" si="56"/>
        <v>253.53531886025934</v>
      </c>
      <c r="N130">
        <f t="shared" si="57"/>
        <v>355.32033923374604</v>
      </c>
      <c r="O130">
        <f t="shared" si="58"/>
        <v>79.587915126482542</v>
      </c>
      <c r="P130">
        <f t="shared" si="59"/>
        <v>207.06472732600133</v>
      </c>
      <c r="Q130">
        <f t="shared" si="60"/>
        <v>448.0166656233007</v>
      </c>
      <c r="R130">
        <f t="shared" si="61"/>
        <v>570.67905065252273</v>
      </c>
      <c r="S130">
        <f t="shared" si="62"/>
        <v>0</v>
      </c>
      <c r="T130">
        <f t="shared" si="63"/>
        <v>0</v>
      </c>
      <c r="U130">
        <f t="shared" si="64"/>
        <v>0</v>
      </c>
      <c r="V130">
        <f t="shared" si="65"/>
        <v>0</v>
      </c>
      <c r="W130">
        <f t="shared" si="25"/>
        <v>1914.2040168223125</v>
      </c>
    </row>
    <row r="131" spans="1:25">
      <c r="A131" s="2">
        <v>43586</v>
      </c>
      <c r="B131" s="3">
        <v>1.0156302229118077</v>
      </c>
      <c r="C131" s="3">
        <v>0.94701373903459085</v>
      </c>
      <c r="D131" s="3">
        <v>0.87242740818258846</v>
      </c>
      <c r="E131" s="3">
        <v>0.92138680818831076</v>
      </c>
      <c r="F131" s="3">
        <v>0.98114704657318819</v>
      </c>
      <c r="G131" s="3">
        <v>1.0035430327235855</v>
      </c>
      <c r="H131" s="3">
        <v>0.91654614749018803</v>
      </c>
      <c r="I131" s="3">
        <v>0.94187918543255655</v>
      </c>
      <c r="J131" s="3">
        <v>0.84331604145077721</v>
      </c>
      <c r="K131" s="3">
        <v>0.87906654366618997</v>
      </c>
      <c r="L131" s="3"/>
      <c r="M131">
        <f t="shared" si="56"/>
        <v>257.49813241006143</v>
      </c>
      <c r="N131">
        <f t="shared" si="57"/>
        <v>336.49324301278904</v>
      </c>
      <c r="O131">
        <f t="shared" si="58"/>
        <v>69.43467851645299</v>
      </c>
      <c r="P131">
        <f t="shared" si="59"/>
        <v>190.78670819928726</v>
      </c>
      <c r="Q131">
        <f t="shared" si="60"/>
        <v>439.57022829186911</v>
      </c>
      <c r="R131">
        <f t="shared" si="61"/>
        <v>572.70098520364934</v>
      </c>
      <c r="S131">
        <f t="shared" si="62"/>
        <v>0</v>
      </c>
      <c r="T131">
        <f t="shared" si="63"/>
        <v>0</v>
      </c>
      <c r="U131">
        <f t="shared" si="64"/>
        <v>0</v>
      </c>
      <c r="V131">
        <f t="shared" si="65"/>
        <v>0</v>
      </c>
      <c r="W131">
        <f t="shared" si="25"/>
        <v>1866.4839756341094</v>
      </c>
    </row>
    <row r="132" spans="1:25">
      <c r="A132" s="2">
        <v>43617</v>
      </c>
      <c r="B132" s="3">
        <v>1.0738465154350487</v>
      </c>
      <c r="C132" s="3">
        <v>1.0831177797542042</v>
      </c>
      <c r="D132" s="3">
        <v>1.1305191692228631</v>
      </c>
      <c r="E132" s="3">
        <v>1.0667917419190964</v>
      </c>
      <c r="F132" s="3">
        <v>1.0757453718992702</v>
      </c>
      <c r="G132" s="3">
        <v>1.0473596601127824</v>
      </c>
      <c r="H132" s="3">
        <v>1.0664863886970113</v>
      </c>
      <c r="I132" s="3">
        <v>1.0312194878048779</v>
      </c>
      <c r="J132" s="3">
        <v>1.0766773673304832</v>
      </c>
      <c r="K132" s="3">
        <v>1.1267899717847154</v>
      </c>
      <c r="L132" s="3"/>
      <c r="M132">
        <f t="shared" si="56"/>
        <v>276.51347221957724</v>
      </c>
      <c r="N132">
        <f t="shared" si="57"/>
        <v>364.46181427430395</v>
      </c>
      <c r="O132">
        <f t="shared" si="58"/>
        <v>78.497235071677011</v>
      </c>
      <c r="P132">
        <f t="shared" si="59"/>
        <v>203.529684774928</v>
      </c>
      <c r="Q132">
        <f t="shared" si="60"/>
        <v>472.86563870968388</v>
      </c>
      <c r="R132">
        <f t="shared" si="61"/>
        <v>599.82390920914975</v>
      </c>
      <c r="S132">
        <f t="shared" si="62"/>
        <v>0</v>
      </c>
      <c r="T132">
        <f t="shared" si="63"/>
        <v>0</v>
      </c>
      <c r="U132">
        <f t="shared" si="64"/>
        <v>0</v>
      </c>
      <c r="V132">
        <f t="shared" si="65"/>
        <v>0</v>
      </c>
      <c r="W132">
        <f t="shared" si="25"/>
        <v>1995.6917542593196</v>
      </c>
    </row>
    <row r="133" spans="1:25">
      <c r="A133" s="2">
        <v>43647</v>
      </c>
      <c r="B133" s="3">
        <v>0.99623151244406771</v>
      </c>
      <c r="C133" s="3">
        <v>1.0172439301231151</v>
      </c>
      <c r="D133" s="3">
        <v>1.0763944624090542</v>
      </c>
      <c r="E133" s="3">
        <v>0.98582082077847877</v>
      </c>
      <c r="F133" s="3">
        <v>1.0256410079117082</v>
      </c>
      <c r="G133" s="3">
        <v>1.0147356108112182</v>
      </c>
      <c r="H133" s="3">
        <v>1.0230346576500422</v>
      </c>
      <c r="I133" s="3">
        <v>1.0210501187570984</v>
      </c>
      <c r="J133" s="3">
        <v>1.0171193787464192</v>
      </c>
      <c r="K133" s="3">
        <v>1.0161360133676425</v>
      </c>
      <c r="L133" s="3"/>
      <c r="M133">
        <f t="shared" si="56"/>
        <v>275.47143464047014</v>
      </c>
      <c r="N133">
        <f t="shared" si="57"/>
        <v>370.74656833219382</v>
      </c>
      <c r="O133">
        <f t="shared" si="58"/>
        <v>84.493989145574929</v>
      </c>
      <c r="P133">
        <f t="shared" si="59"/>
        <v>200.64380089760456</v>
      </c>
      <c r="Q133">
        <f t="shared" si="60"/>
        <v>484.99039029301383</v>
      </c>
      <c r="R133">
        <f t="shared" si="61"/>
        <v>608.66268089051925</v>
      </c>
      <c r="S133">
        <f t="shared" si="62"/>
        <v>0</v>
      </c>
      <c r="T133">
        <f t="shared" si="63"/>
        <v>0</v>
      </c>
      <c r="U133">
        <f t="shared" si="64"/>
        <v>0</v>
      </c>
      <c r="V133">
        <f t="shared" si="65"/>
        <v>0</v>
      </c>
      <c r="W133">
        <f t="shared" si="25"/>
        <v>2025.0088641993766</v>
      </c>
    </row>
    <row r="134" spans="1:25">
      <c r="A134" s="2">
        <v>43678</v>
      </c>
      <c r="B134" s="3">
        <v>1.0605792064844419</v>
      </c>
      <c r="C134" s="3">
        <v>1.0116679896773175</v>
      </c>
      <c r="D134" s="3">
        <v>0.97981605256537929</v>
      </c>
      <c r="E134" s="3">
        <v>0.95152617720972499</v>
      </c>
      <c r="F134" s="3">
        <v>1.0158427359550561</v>
      </c>
      <c r="G134" s="3">
        <v>1.034405846457831</v>
      </c>
      <c r="H134" s="3">
        <v>0.96199132410658961</v>
      </c>
      <c r="I134" s="3">
        <v>1.0252490166897854</v>
      </c>
      <c r="J134" s="3">
        <v>0.93110415325170204</v>
      </c>
      <c r="K134" s="3">
        <v>0.90430008969645359</v>
      </c>
      <c r="L134" s="3"/>
      <c r="M134">
        <f t="shared" si="56"/>
        <v>292.15927556012065</v>
      </c>
      <c r="N134">
        <f t="shared" si="57"/>
        <v>375.07243546439474</v>
      </c>
      <c r="O134">
        <f t="shared" si="58"/>
        <v>82.788566910119229</v>
      </c>
      <c r="P134">
        <f t="shared" si="59"/>
        <v>190.91782884892686</v>
      </c>
      <c r="Q134">
        <f t="shared" si="60"/>
        <v>492.67396498716568</v>
      </c>
      <c r="R134">
        <f t="shared" si="61"/>
        <v>629.60423563385018</v>
      </c>
      <c r="S134">
        <f t="shared" si="62"/>
        <v>0</v>
      </c>
      <c r="T134">
        <f t="shared" si="63"/>
        <v>0</v>
      </c>
      <c r="U134">
        <f t="shared" si="64"/>
        <v>0</v>
      </c>
      <c r="V134">
        <f t="shared" si="65"/>
        <v>0</v>
      </c>
      <c r="W134">
        <f t="shared" si="25"/>
        <v>2063.2163074045775</v>
      </c>
    </row>
    <row r="135" spans="1:25">
      <c r="A135" s="2">
        <v>43709</v>
      </c>
      <c r="B135" s="3">
        <v>1.0154903887749755</v>
      </c>
      <c r="C135" s="3">
        <v>1.0084868561693974</v>
      </c>
      <c r="D135" s="3">
        <v>1.0729615584370689</v>
      </c>
      <c r="E135" s="3">
        <v>0.97726725903165879</v>
      </c>
      <c r="F135" s="3">
        <v>0.95127744907121925</v>
      </c>
      <c r="G135" s="3">
        <v>0.98504384096415176</v>
      </c>
      <c r="H135" s="3">
        <v>1.0831006871376423</v>
      </c>
      <c r="I135" s="3">
        <v>1.0185269777915489</v>
      </c>
      <c r="J135" s="3">
        <v>1.0284404903137869</v>
      </c>
      <c r="K135" s="3">
        <v>1.0735043379488527</v>
      </c>
      <c r="L135" s="3"/>
      <c r="M135">
        <f t="shared" si="56"/>
        <v>296.68493632276216</v>
      </c>
      <c r="N135">
        <f t="shared" si="57"/>
        <v>378.25562127728665</v>
      </c>
      <c r="O135">
        <f t="shared" si="58"/>
        <v>88.828949772653075</v>
      </c>
      <c r="P135">
        <f t="shared" si="59"/>
        <v>186.57774329946611</v>
      </c>
      <c r="Q135">
        <f t="shared" si="60"/>
        <v>468.66963263679418</v>
      </c>
      <c r="R135">
        <f t="shared" si="61"/>
        <v>620.18777455606664</v>
      </c>
      <c r="S135">
        <f t="shared" si="62"/>
        <v>0</v>
      </c>
      <c r="T135">
        <f t="shared" si="63"/>
        <v>0</v>
      </c>
      <c r="U135">
        <f t="shared" si="64"/>
        <v>0</v>
      </c>
      <c r="V135">
        <f t="shared" si="65"/>
        <v>0</v>
      </c>
      <c r="W135">
        <f t="shared" si="25"/>
        <v>2039.2046578650288</v>
      </c>
    </row>
    <row r="136" spans="1:25">
      <c r="A136" s="2">
        <v>43739</v>
      </c>
      <c r="B136" s="3">
        <v>0.96569757199250161</v>
      </c>
      <c r="C136" s="3">
        <v>1.0312162557089566</v>
      </c>
      <c r="D136" s="3">
        <v>1.1106844488101084</v>
      </c>
      <c r="E136" s="3">
        <v>1.0234746957278962</v>
      </c>
      <c r="F136" s="3">
        <v>1.0398233021284606</v>
      </c>
      <c r="G136" s="3">
        <v>0.91611937304813185</v>
      </c>
      <c r="H136" s="3">
        <v>1.0235924271132519</v>
      </c>
      <c r="I136" s="3">
        <v>0.99423243148924434</v>
      </c>
      <c r="J136" s="3">
        <v>1.0792125886671005</v>
      </c>
      <c r="K136" s="3">
        <v>1.0402431806530636</v>
      </c>
      <c r="L136" s="3"/>
      <c r="M136">
        <f t="shared" si="56"/>
        <v>286.50792265364134</v>
      </c>
      <c r="N136">
        <f t="shared" si="57"/>
        <v>390.06334547442867</v>
      </c>
      <c r="O136">
        <f t="shared" si="58"/>
        <v>98.660933116619987</v>
      </c>
      <c r="P136">
        <f t="shared" si="59"/>
        <v>190.95759905301858</v>
      </c>
      <c r="Q136">
        <f t="shared" si="60"/>
        <v>487.33360501572389</v>
      </c>
      <c r="R136">
        <f t="shared" si="61"/>
        <v>568.16603519841988</v>
      </c>
      <c r="S136">
        <f t="shared" si="62"/>
        <v>0</v>
      </c>
      <c r="T136">
        <f t="shared" si="63"/>
        <v>0</v>
      </c>
      <c r="U136">
        <f t="shared" si="64"/>
        <v>0</v>
      </c>
      <c r="V136">
        <f t="shared" si="65"/>
        <v>0</v>
      </c>
      <c r="W136">
        <f t="shared" si="25"/>
        <v>2021.6894405118524</v>
      </c>
    </row>
    <row r="137" spans="1:25">
      <c r="A137" s="2">
        <v>43770</v>
      </c>
      <c r="B137" s="3">
        <v>1.0380960132384838</v>
      </c>
      <c r="C137" s="3">
        <v>1.0558695004488214</v>
      </c>
      <c r="D137" s="3">
        <v>1.0743286874791556</v>
      </c>
      <c r="E137" s="3">
        <v>1.0135873042675583</v>
      </c>
      <c r="F137" s="3">
        <v>1.0315889185307563</v>
      </c>
      <c r="G137" s="3">
        <v>0.98871377206985933</v>
      </c>
      <c r="H137" s="3">
        <v>1.0548130533640703</v>
      </c>
      <c r="I137" s="3">
        <v>0.98505136099955382</v>
      </c>
      <c r="J137" s="3">
        <v>1.0744842795762057</v>
      </c>
      <c r="K137" s="3">
        <v>1.045366016624464</v>
      </c>
      <c r="L137" s="3"/>
      <c r="M137">
        <f t="shared" si="56"/>
        <v>297.42273226798494</v>
      </c>
      <c r="N137">
        <f t="shared" si="57"/>
        <v>411.85598972948105</v>
      </c>
      <c r="O137">
        <f t="shared" si="58"/>
        <v>105.9942707806471</v>
      </c>
      <c r="P137">
        <f t="shared" si="59"/>
        <v>193.55219805355435</v>
      </c>
      <c r="Q137">
        <f t="shared" si="60"/>
        <v>502.72794656186534</v>
      </c>
      <c r="R137">
        <f t="shared" si="61"/>
        <v>561.75358382300624</v>
      </c>
      <c r="S137">
        <f t="shared" si="62"/>
        <v>0</v>
      </c>
      <c r="T137">
        <f t="shared" si="63"/>
        <v>0</v>
      </c>
      <c r="U137">
        <f t="shared" si="64"/>
        <v>0</v>
      </c>
      <c r="V137">
        <f t="shared" si="65"/>
        <v>0</v>
      </c>
      <c r="W137">
        <f t="shared" si="25"/>
        <v>2073.3067212165388</v>
      </c>
    </row>
    <row r="138" spans="1:25" ht="14.65" thickBot="1">
      <c r="A138" s="4">
        <v>43800</v>
      </c>
      <c r="B138" s="3">
        <v>0.99578039024059639</v>
      </c>
      <c r="C138" s="3">
        <v>1.0417491860962746</v>
      </c>
      <c r="D138" s="3">
        <v>1.098783880261927</v>
      </c>
      <c r="E138" s="3">
        <v>1.0261216900697279</v>
      </c>
      <c r="F138" s="3">
        <v>1.0183729829920596</v>
      </c>
      <c r="G138" s="3">
        <v>1.0160942259583345</v>
      </c>
      <c r="H138" s="3">
        <v>0.98788101336542433</v>
      </c>
      <c r="I138" s="3">
        <v>1.0185730229411996</v>
      </c>
      <c r="J138" s="3">
        <v>1.0331446847210994</v>
      </c>
      <c r="K138" s="3">
        <v>1.0634983467718979</v>
      </c>
      <c r="L138" s="3"/>
      <c r="M138">
        <f t="shared" ref="M138" si="66">M137*B138</f>
        <v>296.16772440423847</v>
      </c>
      <c r="N138">
        <f t="shared" ref="N138" si="67">N137*C138</f>
        <v>429.05064208956253</v>
      </c>
      <c r="O138">
        <f t="shared" ref="O138" si="68">O137*D138</f>
        <v>116.4647961338928</v>
      </c>
      <c r="P138">
        <f t="shared" ref="P138" si="69">P137*E138</f>
        <v>198.60810858342387</v>
      </c>
      <c r="Q138">
        <f t="shared" ref="Q138" si="70">Q137*F138</f>
        <v>511.96455857367954</v>
      </c>
      <c r="R138">
        <f t="shared" ref="R138" si="71">R137*G138</f>
        <v>570.79457293395797</v>
      </c>
      <c r="S138">
        <f t="shared" ref="S138" si="72">S137*H138</f>
        <v>0</v>
      </c>
      <c r="T138">
        <f t="shared" ref="T138" si="73">T137*I138</f>
        <v>0</v>
      </c>
      <c r="U138">
        <f t="shared" ref="U138" si="74">U137*J138</f>
        <v>0</v>
      </c>
      <c r="V138">
        <f t="shared" ref="V138" si="75">V137*K138</f>
        <v>0</v>
      </c>
      <c r="W138">
        <f t="shared" ref="W138" si="76">SUM(M138:V138)</f>
        <v>2123.0504027187553</v>
      </c>
      <c r="Y138">
        <v>2318.4920000000002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82E06-1D9D-4E43-947B-E99A275FD5A9}">
  <sheetPr>
    <tabColor theme="5" tint="0.59999389629810485"/>
  </sheetPr>
  <dimension ref="A1:X136"/>
  <sheetViews>
    <sheetView topLeftCell="F52" zoomScale="70" zoomScaleNormal="70" workbookViewId="0">
      <selection activeCell="W79" sqref="W79:W91"/>
    </sheetView>
  </sheetViews>
  <sheetFormatPr defaultRowHeight="14.25"/>
  <cols>
    <col min="1" max="1" width="12.796875" customWidth="1"/>
  </cols>
  <sheetData>
    <row r="1" spans="1:23" ht="14.65" thickBo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spans="1:23">
      <c r="A2" s="2">
        <v>40179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/>
    </row>
    <row r="3" spans="1:23">
      <c r="A3" s="2">
        <v>40210</v>
      </c>
      <c r="B3" s="3">
        <v>1.043478329715982</v>
      </c>
      <c r="C3" s="3">
        <v>1.017388218594748</v>
      </c>
      <c r="D3" s="3">
        <v>1.0653961651402202</v>
      </c>
      <c r="E3" s="3">
        <v>0.94410334104138427</v>
      </c>
      <c r="F3" s="3">
        <v>1.0396196513470681</v>
      </c>
      <c r="G3" s="3">
        <v>1.0227454428960436</v>
      </c>
      <c r="H3" s="3">
        <v>0.96166021807949353</v>
      </c>
      <c r="I3" s="3">
        <v>1.038534428300695</v>
      </c>
      <c r="J3" s="3">
        <v>1.052277779974691</v>
      </c>
      <c r="K3" s="3">
        <v>1.024096354695893</v>
      </c>
      <c r="L3" s="3"/>
    </row>
    <row r="4" spans="1:23">
      <c r="A4" s="2">
        <v>40238</v>
      </c>
      <c r="B4" s="3">
        <v>1.0702160347166658</v>
      </c>
      <c r="C4" s="3">
        <v>1.021625427275898</v>
      </c>
      <c r="D4" s="3">
        <v>1.1484703381579577</v>
      </c>
      <c r="E4" s="3">
        <v>1.1467060810810812</v>
      </c>
      <c r="F4" s="3">
        <v>1.0674249530956847</v>
      </c>
      <c r="G4" s="3">
        <v>1.0449491478449224</v>
      </c>
      <c r="H4" s="3">
        <v>1.1382589978054132</v>
      </c>
      <c r="I4" s="3">
        <v>1.1453771289537711</v>
      </c>
      <c r="J4" s="3">
        <v>1.0393896735273243</v>
      </c>
      <c r="K4" s="3">
        <v>1.1911764705882353</v>
      </c>
      <c r="L4" s="3"/>
    </row>
    <row r="5" spans="1:23">
      <c r="A5" s="2">
        <v>40269</v>
      </c>
      <c r="B5" s="3">
        <v>1.020067267242643</v>
      </c>
      <c r="C5" s="3">
        <v>1.0426766800042102</v>
      </c>
      <c r="D5" s="3">
        <v>1.1110213125280224</v>
      </c>
      <c r="E5" s="3">
        <v>1.0097959784930397</v>
      </c>
      <c r="F5" s="3">
        <v>0.99121173239591331</v>
      </c>
      <c r="G5" s="3">
        <v>1.0580035213128969</v>
      </c>
      <c r="H5" s="3">
        <v>1.0639460133693439</v>
      </c>
      <c r="I5" s="3">
        <v>1.0499203398831651</v>
      </c>
      <c r="J5" s="3">
        <v>1.0317513816404444</v>
      </c>
      <c r="K5" s="3">
        <v>1.0790123703703705</v>
      </c>
      <c r="L5" s="3"/>
    </row>
    <row r="6" spans="1:23">
      <c r="A6" s="2">
        <v>40299</v>
      </c>
      <c r="B6" s="3">
        <v>0.9414536334250635</v>
      </c>
      <c r="C6" s="3">
        <v>0.84479365275724772</v>
      </c>
      <c r="D6" s="3">
        <v>0.9838753076123129</v>
      </c>
      <c r="E6" s="3">
        <v>0.91509846827133468</v>
      </c>
      <c r="F6" s="3">
        <v>0.80305881400603729</v>
      </c>
      <c r="G6" s="3">
        <v>0.94730141364507225</v>
      </c>
      <c r="H6" s="3">
        <v>0.86650559146766559</v>
      </c>
      <c r="I6" s="3">
        <v>0.91502276176024278</v>
      </c>
      <c r="J6" s="3">
        <v>0.89708808395394057</v>
      </c>
      <c r="K6" s="3">
        <v>0.90617842319957842</v>
      </c>
      <c r="L6" s="3"/>
    </row>
    <row r="7" spans="1:23">
      <c r="A7" s="2">
        <v>40330</v>
      </c>
      <c r="B7" s="3">
        <v>0.93218220551006514</v>
      </c>
      <c r="C7" s="3">
        <v>0.89186049968451553</v>
      </c>
      <c r="D7" s="3">
        <v>0.97917309314316126</v>
      </c>
      <c r="E7" s="3">
        <v>0.87087517934002878</v>
      </c>
      <c r="F7" s="3">
        <v>0.97640077284018778</v>
      </c>
      <c r="G7" s="3">
        <v>0.98504561155769654</v>
      </c>
      <c r="H7" s="3">
        <v>0.89229693648320207</v>
      </c>
      <c r="I7" s="3">
        <v>0.96019900497512445</v>
      </c>
      <c r="J7" s="3">
        <v>0.85614157668234681</v>
      </c>
      <c r="K7" s="3">
        <v>0.94949494694418923</v>
      </c>
      <c r="L7" s="3"/>
    </row>
    <row r="8" spans="1:23">
      <c r="A8" s="2">
        <v>40360</v>
      </c>
      <c r="B8" s="3">
        <v>1.0087248590604028</v>
      </c>
      <c r="C8" s="3">
        <v>1.1216861799217732</v>
      </c>
      <c r="D8" s="3">
        <v>1.022740858672631</v>
      </c>
      <c r="E8" s="3">
        <v>1.0789859051803039</v>
      </c>
      <c r="F8" s="3">
        <v>1.0367491166077738</v>
      </c>
      <c r="G8" s="3">
        <v>1.0586002705966173</v>
      </c>
      <c r="H8" s="3">
        <v>1.083203125</v>
      </c>
      <c r="I8" s="3">
        <v>1.1208981001727114</v>
      </c>
      <c r="J8" s="3">
        <v>1.1628608859483363</v>
      </c>
      <c r="K8" s="3">
        <v>1.0904255899162547</v>
      </c>
      <c r="L8" s="3"/>
    </row>
    <row r="9" spans="1:23">
      <c r="A9" s="2">
        <v>40391</v>
      </c>
      <c r="B9" s="3">
        <v>0.92508310245953163</v>
      </c>
      <c r="C9" s="3">
        <v>0.90933746258572112</v>
      </c>
      <c r="D9" s="3">
        <v>0.94499515646258503</v>
      </c>
      <c r="E9" s="3">
        <v>1.0588684366782595</v>
      </c>
      <c r="F9" s="3">
        <v>0.94042268575323784</v>
      </c>
      <c r="G9" s="3">
        <v>1.0477555550944118</v>
      </c>
      <c r="H9" s="3">
        <v>0.84926069239091229</v>
      </c>
      <c r="I9" s="3">
        <v>0.87827426810477671</v>
      </c>
      <c r="J9" s="3">
        <v>0.91478329010744719</v>
      </c>
      <c r="K9" s="3">
        <v>0.90487799999999996</v>
      </c>
      <c r="L9" s="3"/>
    </row>
    <row r="10" spans="1:23">
      <c r="A10" s="2">
        <v>40422</v>
      </c>
      <c r="B10" s="3">
        <v>1.0253164855573857</v>
      </c>
      <c r="C10" s="3">
        <v>1.0434597802922785</v>
      </c>
      <c r="D10" s="3">
        <v>1.1672151679602605</v>
      </c>
      <c r="E10" s="3">
        <v>1.2581911399503323</v>
      </c>
      <c r="F10" s="3">
        <v>1.0765439213369719</v>
      </c>
      <c r="G10" s="3">
        <v>1.0198467566341844</v>
      </c>
      <c r="H10" s="3">
        <v>1.0666667544232167</v>
      </c>
      <c r="I10" s="3">
        <v>1.0573099415204676</v>
      </c>
      <c r="J10" s="3">
        <v>0.99959493723795312</v>
      </c>
      <c r="K10" s="3">
        <v>1.0539083587012592</v>
      </c>
      <c r="L10" s="3"/>
      <c r="O10" s="3">
        <v>1</v>
      </c>
    </row>
    <row r="11" spans="1:23">
      <c r="A11" s="2">
        <v>40452</v>
      </c>
      <c r="B11" s="3">
        <v>1.0001403198672885</v>
      </c>
      <c r="C11" s="3">
        <v>1.0890159248672928</v>
      </c>
      <c r="D11" s="3">
        <v>1.0607224502954382</v>
      </c>
      <c r="E11" s="3">
        <v>1.0520183369412963</v>
      </c>
      <c r="F11" s="3">
        <v>1.0525181765409009</v>
      </c>
      <c r="G11" s="3">
        <v>1.043752448161255</v>
      </c>
      <c r="H11" s="3">
        <v>1.0374203010581091</v>
      </c>
      <c r="I11" s="3">
        <v>1.1410398230088497</v>
      </c>
      <c r="J11" s="3">
        <v>1.0076985818476498</v>
      </c>
      <c r="K11" s="3">
        <v>1.0664962438105496</v>
      </c>
      <c r="L11" s="3"/>
    </row>
    <row r="12" spans="1:23">
      <c r="A12" s="2">
        <v>40483</v>
      </c>
      <c r="B12" s="3">
        <v>0.95441155906282005</v>
      </c>
      <c r="C12" s="3">
        <v>0.94713160854893141</v>
      </c>
      <c r="D12" s="3">
        <v>1.0337895930948344</v>
      </c>
      <c r="E12" s="3">
        <v>1.0615505658778672</v>
      </c>
      <c r="F12" s="3">
        <v>0.94485665584152212</v>
      </c>
      <c r="G12" s="3">
        <v>1.0068150446244712</v>
      </c>
      <c r="H12" s="3">
        <v>1.0441289349243643</v>
      </c>
      <c r="I12" s="3">
        <v>0.9714008725157538</v>
      </c>
      <c r="J12" s="3">
        <v>0.98351419447067978</v>
      </c>
      <c r="K12" s="3">
        <v>1.0071942204509778</v>
      </c>
      <c r="L12" s="3"/>
    </row>
    <row r="13" spans="1:23">
      <c r="A13" s="2">
        <v>40513</v>
      </c>
      <c r="B13" s="3">
        <v>1.0274838767271623</v>
      </c>
      <c r="C13" s="3">
        <v>1.1049089469517022</v>
      </c>
      <c r="D13" s="3">
        <v>1.0366704161979752</v>
      </c>
      <c r="E13" s="3">
        <v>1.0262257696693273</v>
      </c>
      <c r="F13" s="3">
        <v>0.95301280974949232</v>
      </c>
      <c r="G13" s="3">
        <v>0.9803320441762946</v>
      </c>
      <c r="H13" s="3">
        <v>1.1389195567408876</v>
      </c>
      <c r="I13" s="3">
        <v>1.0963073852295409</v>
      </c>
      <c r="J13" s="3">
        <v>1.1124284592162086</v>
      </c>
      <c r="K13" s="3">
        <v>1.1261904523809523</v>
      </c>
      <c r="L13" s="3"/>
    </row>
    <row r="14" spans="1:23">
      <c r="A14" s="2">
        <v>40544</v>
      </c>
      <c r="B14" s="3">
        <v>1.1386066863906916</v>
      </c>
      <c r="C14" s="3">
        <v>0.99355069867431034</v>
      </c>
      <c r="D14" s="3">
        <v>1.0519592881944444</v>
      </c>
      <c r="E14" s="3">
        <v>0.94244444444444442</v>
      </c>
      <c r="F14" s="3">
        <v>0.99246950795507272</v>
      </c>
      <c r="G14" s="3">
        <v>0.95974460761478364</v>
      </c>
      <c r="H14" s="3">
        <v>1.0461438528557601</v>
      </c>
      <c r="I14" s="3">
        <v>1.0355029585798816</v>
      </c>
      <c r="J14" s="3">
        <v>1.0804851554753823</v>
      </c>
      <c r="K14" s="3">
        <v>1.0190275268293347</v>
      </c>
      <c r="L14" s="3"/>
    </row>
    <row r="15" spans="1:23">
      <c r="A15" s="2">
        <v>40575</v>
      </c>
      <c r="B15" s="3">
        <v>0.99447243704704613</v>
      </c>
      <c r="C15" s="3">
        <v>0.95852866931121516</v>
      </c>
      <c r="D15" s="3">
        <v>1.0409348593988517</v>
      </c>
      <c r="E15" s="3">
        <v>1.0215161518509788</v>
      </c>
      <c r="F15" s="3">
        <v>1.0458125125268434</v>
      </c>
      <c r="G15" s="3">
        <v>1.0272838611995077</v>
      </c>
      <c r="H15" s="3">
        <v>0.99506477452589615</v>
      </c>
      <c r="I15" s="3">
        <v>1.1323076923076925</v>
      </c>
      <c r="J15" s="3">
        <v>1.0095238095238095</v>
      </c>
      <c r="K15" s="3">
        <v>0.97095431595530468</v>
      </c>
      <c r="L15" s="3"/>
    </row>
    <row r="16" spans="1:23">
      <c r="A16" s="2">
        <v>40603</v>
      </c>
      <c r="B16" s="3">
        <v>1.0156644509517712</v>
      </c>
      <c r="C16" s="3">
        <v>0.95522945823927774</v>
      </c>
      <c r="D16" s="3">
        <v>0.98669347995024514</v>
      </c>
      <c r="E16" s="3">
        <v>1.0394714063131167</v>
      </c>
      <c r="F16" s="3">
        <v>1.0078028743160643</v>
      </c>
      <c r="G16" s="3">
        <v>1.0054174947145877</v>
      </c>
      <c r="H16" s="3">
        <v>0.98295105287979234</v>
      </c>
      <c r="I16" s="3">
        <v>0.95962732919254645</v>
      </c>
      <c r="J16" s="3">
        <v>0.92048517520215634</v>
      </c>
      <c r="K16" s="3">
        <v>0.9444444859924036</v>
      </c>
      <c r="L16" s="3"/>
    </row>
    <row r="17" spans="1:12">
      <c r="A17" s="2">
        <v>40634</v>
      </c>
      <c r="B17" s="3">
        <v>0.98569649289312211</v>
      </c>
      <c r="C17" s="3">
        <v>1.0208744001919812</v>
      </c>
      <c r="D17" s="3">
        <v>1.0046483485776971</v>
      </c>
      <c r="E17" s="3">
        <v>1.0870482429356574</v>
      </c>
      <c r="F17" s="3">
        <v>1.0611246910554366</v>
      </c>
      <c r="G17" s="3">
        <v>1.0291760036365358</v>
      </c>
      <c r="H17" s="3">
        <v>0.91800699836035948</v>
      </c>
      <c r="I17" s="3">
        <v>1.060275080906149</v>
      </c>
      <c r="J17" s="3">
        <v>0.95717423133235724</v>
      </c>
      <c r="K17" s="3">
        <v>1.0384615602158018</v>
      </c>
      <c r="L17" s="3"/>
    </row>
    <row r="18" spans="1:12">
      <c r="A18" s="2">
        <v>40664</v>
      </c>
      <c r="B18" s="3">
        <v>0.98296532492113564</v>
      </c>
      <c r="C18" s="3">
        <v>0.96489197530864201</v>
      </c>
      <c r="D18" s="3">
        <v>0.99343099998936391</v>
      </c>
      <c r="E18" s="3">
        <v>1.0044941524947655</v>
      </c>
      <c r="F18" s="3">
        <v>1.0376343042685969</v>
      </c>
      <c r="G18" s="3">
        <v>1.0412463680563497</v>
      </c>
      <c r="H18" s="3">
        <v>0.97457918328480986</v>
      </c>
      <c r="I18" s="3">
        <v>0.96299122472338794</v>
      </c>
      <c r="J18" s="3">
        <v>0.92390057361376676</v>
      </c>
      <c r="K18" s="3">
        <v>0.89651416572923026</v>
      </c>
      <c r="L18" s="3"/>
    </row>
    <row r="19" spans="1:12">
      <c r="A19" s="2">
        <v>40695</v>
      </c>
      <c r="B19" s="3">
        <v>1.0394094855093841</v>
      </c>
      <c r="C19" s="3">
        <v>1.0395841663334666</v>
      </c>
      <c r="D19" s="3">
        <v>0.96504037029583412</v>
      </c>
      <c r="E19" s="3">
        <v>1.0396563119629876</v>
      </c>
      <c r="F19" s="3">
        <v>1.0394770313090071</v>
      </c>
      <c r="G19" s="3">
        <v>1.0340936836633101</v>
      </c>
      <c r="H19" s="3">
        <v>0.98907289428717338</v>
      </c>
      <c r="I19" s="3">
        <v>1.0039619651347069</v>
      </c>
      <c r="J19" s="3">
        <v>0.95240066225165565</v>
      </c>
      <c r="K19" s="3">
        <v>1.0119075814382708</v>
      </c>
      <c r="L19" s="3"/>
    </row>
    <row r="20" spans="1:12">
      <c r="A20" s="2">
        <v>40725</v>
      </c>
      <c r="B20" s="3">
        <v>0.93528469883556009</v>
      </c>
      <c r="C20" s="3">
        <v>1.0538461538461539</v>
      </c>
      <c r="D20" s="3">
        <v>1.1632853734509578</v>
      </c>
      <c r="E20" s="3">
        <v>1.0881705706880531</v>
      </c>
      <c r="F20" s="3">
        <v>1.0151910270500344</v>
      </c>
      <c r="G20" s="3">
        <v>1.0256167338709679</v>
      </c>
      <c r="H20" s="3">
        <v>0.9957235208739672</v>
      </c>
      <c r="I20" s="3">
        <v>0.94790844514601424</v>
      </c>
      <c r="J20" s="3">
        <v>0.9669708822251194</v>
      </c>
      <c r="K20" s="3">
        <v>0.92074930165103996</v>
      </c>
      <c r="L20" s="3"/>
    </row>
    <row r="21" spans="1:12">
      <c r="A21" s="2">
        <v>40756</v>
      </c>
      <c r="B21" s="3">
        <v>0.97966458551440982</v>
      </c>
      <c r="C21" s="3">
        <v>0.97080291970802934</v>
      </c>
      <c r="D21" s="3">
        <v>0.98553067989204424</v>
      </c>
      <c r="E21" s="3">
        <v>0.96723889987416867</v>
      </c>
      <c r="F21" s="3">
        <v>1.0273555763385551</v>
      </c>
      <c r="G21" s="3">
        <v>1.0454440432894065</v>
      </c>
      <c r="H21" s="3">
        <v>0.93414456212796848</v>
      </c>
      <c r="I21" s="3">
        <v>0.89550374687760204</v>
      </c>
      <c r="J21" s="3">
        <v>0.7865168539325843</v>
      </c>
      <c r="K21" s="3">
        <v>0.80985912884715694</v>
      </c>
      <c r="L21" s="3"/>
    </row>
    <row r="22" spans="1:12">
      <c r="A22" s="2">
        <v>40787</v>
      </c>
      <c r="B22" s="3">
        <v>0.97910765658154308</v>
      </c>
      <c r="C22" s="3">
        <v>0.93571424812030068</v>
      </c>
      <c r="D22" s="3">
        <v>0.99087902738729217</v>
      </c>
      <c r="E22" s="3">
        <v>1.0046461924452912</v>
      </c>
      <c r="F22" s="3">
        <v>0.97542107307333048</v>
      </c>
      <c r="G22" s="3">
        <v>0.97135268349285764</v>
      </c>
      <c r="H22" s="3">
        <v>0.92413796934865888</v>
      </c>
      <c r="I22" s="3">
        <v>0.97257089725708978</v>
      </c>
      <c r="J22" s="3">
        <v>0.77200000000000002</v>
      </c>
      <c r="K22" s="3">
        <v>0.82512083172691886</v>
      </c>
      <c r="L22" s="3"/>
    </row>
    <row r="23" spans="1:12">
      <c r="A23" s="2">
        <v>40817</v>
      </c>
      <c r="B23" s="3">
        <v>1.0448788965429363</v>
      </c>
      <c r="C23" s="3">
        <v>1.0699075962196705</v>
      </c>
      <c r="D23" s="3">
        <v>1.0615231950547528</v>
      </c>
      <c r="E23" s="3">
        <v>0.98742080192387727</v>
      </c>
      <c r="F23" s="3">
        <v>1.0879608492767148</v>
      </c>
      <c r="G23" s="3">
        <v>1.0572762240947393</v>
      </c>
      <c r="H23" s="3">
        <v>1.074212227437304</v>
      </c>
      <c r="I23" s="3">
        <v>1.1209369024856595</v>
      </c>
      <c r="J23" s="3">
        <v>1.30569940784604</v>
      </c>
      <c r="K23" s="3">
        <v>1.2330210291560879</v>
      </c>
      <c r="L23" s="3"/>
    </row>
    <row r="24" spans="1:12">
      <c r="A24" s="2">
        <v>40848</v>
      </c>
      <c r="B24" s="3">
        <v>1.0296442679935633</v>
      </c>
      <c r="C24" s="3">
        <v>0.96057082090014334</v>
      </c>
      <c r="D24" s="3">
        <v>0.9442165835006695</v>
      </c>
      <c r="E24" s="3">
        <v>0.90061355440026225</v>
      </c>
      <c r="F24" s="3">
        <v>1.0397812121046017</v>
      </c>
      <c r="G24" s="3">
        <v>1.0287560480076694</v>
      </c>
      <c r="H24" s="3">
        <v>0.99807028174450019</v>
      </c>
      <c r="I24" s="3">
        <v>0.96673773987206835</v>
      </c>
      <c r="J24" s="3">
        <v>0.8384354216800125</v>
      </c>
      <c r="K24" s="3">
        <v>0.8698955365622032</v>
      </c>
      <c r="L24" s="3"/>
    </row>
    <row r="25" spans="1:12">
      <c r="A25" s="2">
        <v>40878</v>
      </c>
      <c r="B25" s="3">
        <v>1.0351887387027834</v>
      </c>
      <c r="C25" s="3">
        <v>1.0148553166536358</v>
      </c>
      <c r="D25" s="3">
        <v>1.0596546520146519</v>
      </c>
      <c r="E25" s="3">
        <v>0.90020281865931662</v>
      </c>
      <c r="F25" s="3">
        <v>1.0470248530473343</v>
      </c>
      <c r="G25" s="3">
        <v>1.0503560003252512</v>
      </c>
      <c r="H25" s="3">
        <v>1.0657385125391139</v>
      </c>
      <c r="I25" s="3">
        <v>1.0458756065284516</v>
      </c>
      <c r="J25" s="3">
        <v>1.0229885057471266</v>
      </c>
      <c r="K25" s="3">
        <v>0.95742354439592436</v>
      </c>
      <c r="L25" s="3"/>
    </row>
    <row r="26" spans="1:12">
      <c r="A26" s="2">
        <v>40909</v>
      </c>
      <c r="B26" s="3">
        <v>1.0175525088367734</v>
      </c>
      <c r="C26" s="3">
        <v>1.137519342739574</v>
      </c>
      <c r="D26" s="3">
        <v>1.1271110098348442</v>
      </c>
      <c r="E26" s="3">
        <v>1.1232813402657424</v>
      </c>
      <c r="F26" s="3">
        <v>0.99123411799468142</v>
      </c>
      <c r="G26" s="3">
        <v>0.98724211128790773</v>
      </c>
      <c r="H26" s="3">
        <v>1.0598693780794404</v>
      </c>
      <c r="I26" s="3">
        <v>1.1210459721636439</v>
      </c>
      <c r="J26" s="3">
        <v>1.2326503635161927</v>
      </c>
      <c r="K26" s="3">
        <v>1.1676168820834998</v>
      </c>
      <c r="L26" s="3"/>
    </row>
    <row r="27" spans="1:12">
      <c r="A27" s="2">
        <v>40940</v>
      </c>
      <c r="B27" s="3">
        <v>1.0739796404275996</v>
      </c>
      <c r="C27" s="3">
        <v>1.0748391102323362</v>
      </c>
      <c r="D27" s="3">
        <v>1.1883105634988127</v>
      </c>
      <c r="E27" s="3">
        <v>0.92414112322567388</v>
      </c>
      <c r="F27" s="3">
        <v>1.1562997217806041</v>
      </c>
      <c r="G27" s="3">
        <v>1.0023220191119024</v>
      </c>
      <c r="H27" s="3">
        <v>1.0712085611505842</v>
      </c>
      <c r="I27" s="3">
        <v>1.1064710308502634</v>
      </c>
      <c r="J27" s="3">
        <v>0.99410193029490623</v>
      </c>
      <c r="K27" s="3">
        <v>1.0846354519738102</v>
      </c>
      <c r="L27" s="3"/>
    </row>
    <row r="28" spans="1:12">
      <c r="A28" s="2">
        <v>40969</v>
      </c>
      <c r="B28" s="3">
        <v>1.0164008249564156</v>
      </c>
      <c r="C28" s="3">
        <v>1.0163830497794581</v>
      </c>
      <c r="D28" s="3">
        <v>1.1052835988663727</v>
      </c>
      <c r="E28" s="3">
        <v>1.1269964939618231</v>
      </c>
      <c r="F28" s="3">
        <v>1.0140070116350601</v>
      </c>
      <c r="G28" s="3">
        <v>0.98811441365949249</v>
      </c>
      <c r="H28" s="3">
        <v>1.0910833464019385</v>
      </c>
      <c r="I28" s="3">
        <v>1.0204012240734444</v>
      </c>
      <c r="J28" s="3">
        <v>1.0593310647609997</v>
      </c>
      <c r="K28" s="3">
        <v>1.0969387454981994</v>
      </c>
      <c r="L28" s="3"/>
    </row>
    <row r="29" spans="1:12">
      <c r="A29" s="2">
        <v>41000</v>
      </c>
      <c r="B29" s="3">
        <v>1.0075673268688257</v>
      </c>
      <c r="C29" s="3">
        <v>0.99256050790827699</v>
      </c>
      <c r="D29" s="3">
        <v>0.97403049620548743</v>
      </c>
      <c r="E29" s="3">
        <v>1.1451286356229322</v>
      </c>
      <c r="F29" s="3">
        <v>1.0422034237288136</v>
      </c>
      <c r="G29" s="3">
        <v>0.99337409772424257</v>
      </c>
      <c r="H29" s="3">
        <v>0.97891033915964665</v>
      </c>
      <c r="I29" s="3">
        <v>1.0113295568143952</v>
      </c>
      <c r="J29" s="3">
        <v>0.87983716292449909</v>
      </c>
      <c r="K29" s="3">
        <v>0.90396722035478017</v>
      </c>
      <c r="L29" s="3"/>
    </row>
    <row r="30" spans="1:12">
      <c r="A30" s="2">
        <v>41030</v>
      </c>
      <c r="B30" s="3">
        <v>0.91451294549908391</v>
      </c>
      <c r="C30" s="3">
        <v>0.91161777014366008</v>
      </c>
      <c r="D30" s="3">
        <v>0.98929764003692289</v>
      </c>
      <c r="E30" s="3">
        <v>0.91811125485122891</v>
      </c>
      <c r="F30" s="3">
        <v>0.93673761793014743</v>
      </c>
      <c r="G30" s="3">
        <v>0.91677782196340141</v>
      </c>
      <c r="H30" s="3">
        <v>0.95900661035347756</v>
      </c>
      <c r="I30" s="3">
        <v>0.95255354200988462</v>
      </c>
      <c r="J30" s="3">
        <v>0.77314810340578111</v>
      </c>
      <c r="K30" s="3">
        <v>0.80236075053387568</v>
      </c>
      <c r="L30" s="3"/>
    </row>
    <row r="31" spans="1:12">
      <c r="A31" s="2">
        <v>41061</v>
      </c>
      <c r="B31" s="3">
        <v>1.0516908073058886</v>
      </c>
      <c r="C31" s="3">
        <v>1.047961594794053</v>
      </c>
      <c r="D31" s="3">
        <v>1.0108527924513946</v>
      </c>
      <c r="E31" s="3">
        <v>1.0725189047015171</v>
      </c>
      <c r="F31" s="3">
        <v>1.0731770858742045</v>
      </c>
      <c r="G31" s="3">
        <v>0.99093354559809921</v>
      </c>
      <c r="H31" s="3">
        <v>1.0433697361425815</v>
      </c>
      <c r="I31" s="3">
        <v>1.1058457281217571</v>
      </c>
      <c r="J31" s="3">
        <v>1.0920658682634732</v>
      </c>
      <c r="K31" s="3">
        <v>1.0339494530365898</v>
      </c>
      <c r="L31" s="3"/>
    </row>
    <row r="32" spans="1:12">
      <c r="A32" s="2">
        <v>41091</v>
      </c>
      <c r="B32" s="3">
        <v>1.0251492300149465</v>
      </c>
      <c r="C32" s="3">
        <v>0.96338669499836549</v>
      </c>
      <c r="D32" s="3">
        <v>1.0458219037957404</v>
      </c>
      <c r="E32" s="3">
        <v>1.0216772498357782</v>
      </c>
      <c r="F32" s="3">
        <v>1.0440023633099527</v>
      </c>
      <c r="G32" s="3">
        <v>1.0093753756848003</v>
      </c>
      <c r="H32" s="3">
        <v>1.0110646534409287</v>
      </c>
      <c r="I32" s="3">
        <v>1.0181420081326242</v>
      </c>
      <c r="J32" s="3">
        <v>0.93625771076079511</v>
      </c>
      <c r="K32" s="3">
        <v>0.98978471360817222</v>
      </c>
      <c r="L32" s="3"/>
    </row>
    <row r="33" spans="1:12">
      <c r="A33" s="2">
        <v>41122</v>
      </c>
      <c r="B33" s="3">
        <v>1.0209477099007855</v>
      </c>
      <c r="C33" s="3">
        <v>1.0458093330780227</v>
      </c>
      <c r="D33" s="3">
        <v>1.0892003738895826</v>
      </c>
      <c r="E33" s="3">
        <v>1.064166309472782</v>
      </c>
      <c r="F33" s="3">
        <v>0.99364679670586209</v>
      </c>
      <c r="G33" s="3">
        <v>1.0014547560266926</v>
      </c>
      <c r="H33" s="3">
        <v>1.0065068912597783</v>
      </c>
      <c r="I33" s="3">
        <v>1.030107465437788</v>
      </c>
      <c r="J33" s="3">
        <v>1.0980966325036603</v>
      </c>
      <c r="K33" s="3">
        <v>1.0950976813526605</v>
      </c>
      <c r="L33" s="3"/>
    </row>
    <row r="34" spans="1:12">
      <c r="A34" s="2">
        <v>41153</v>
      </c>
      <c r="B34" s="3">
        <v>1.0245775512900763</v>
      </c>
      <c r="C34" s="3">
        <v>0.96560674886437381</v>
      </c>
      <c r="D34" s="3">
        <v>1.0027960013758401</v>
      </c>
      <c r="E34" s="3">
        <v>1.0243686309260078</v>
      </c>
      <c r="F34" s="3">
        <v>1.0470175438596492</v>
      </c>
      <c r="G34" s="3">
        <v>1.0252542412616883</v>
      </c>
      <c r="H34" s="3">
        <v>1.0146929184452811</v>
      </c>
      <c r="I34" s="3">
        <v>1.065911247593871</v>
      </c>
      <c r="J34" s="3">
        <v>1.1159999999999999</v>
      </c>
      <c r="K34" s="3">
        <v>1.1013127600576493</v>
      </c>
      <c r="L34" s="3"/>
    </row>
    <row r="35" spans="1:12">
      <c r="A35" s="2">
        <v>41183</v>
      </c>
      <c r="B35" s="3">
        <v>1.0031056008708161</v>
      </c>
      <c r="C35" s="3">
        <v>0.95900540994623651</v>
      </c>
      <c r="D35" s="3">
        <v>0.89239992057083228</v>
      </c>
      <c r="E35" s="3">
        <v>0.91573608052846822</v>
      </c>
      <c r="F35" s="3">
        <v>1.03336309204647</v>
      </c>
      <c r="G35" s="3">
        <v>0.94604907901907365</v>
      </c>
      <c r="H35" s="3">
        <v>0.97567332683676022</v>
      </c>
      <c r="I35" s="3">
        <v>1.0500838248414202</v>
      </c>
      <c r="J35" s="3">
        <v>1.0382317204301077</v>
      </c>
      <c r="K35" s="3">
        <v>1.1427260958824543</v>
      </c>
      <c r="L35" s="3"/>
    </row>
    <row r="36" spans="1:12">
      <c r="A36" s="2">
        <v>41214</v>
      </c>
      <c r="B36" s="3">
        <v>0.99605001592932663</v>
      </c>
      <c r="C36" s="3">
        <v>0.93272600095564107</v>
      </c>
      <c r="D36" s="3">
        <v>0.98313509407105237</v>
      </c>
      <c r="E36" s="3">
        <v>1.0822705998540081</v>
      </c>
      <c r="F36" s="3">
        <v>1.0789133202338805</v>
      </c>
      <c r="G36" s="3">
        <v>1.0027649538214878</v>
      </c>
      <c r="H36" s="3">
        <v>0.97981593884879614</v>
      </c>
      <c r="I36" s="3">
        <v>0.99120708719462236</v>
      </c>
      <c r="J36" s="3">
        <v>0.97065603973855219</v>
      </c>
      <c r="K36" s="3">
        <v>0.92457878910347113</v>
      </c>
      <c r="L36" s="3"/>
    </row>
    <row r="37" spans="1:12">
      <c r="A37" s="2">
        <v>41244</v>
      </c>
      <c r="B37" s="3">
        <v>0.98917468416372933</v>
      </c>
      <c r="C37" s="3">
        <v>1.0033808413455731</v>
      </c>
      <c r="D37" s="3">
        <v>0.90925709342029171</v>
      </c>
      <c r="E37" s="3">
        <v>0.99531838920849047</v>
      </c>
      <c r="F37" s="3">
        <v>1.0124907614726735</v>
      </c>
      <c r="G37" s="3">
        <v>1.0134420724558584</v>
      </c>
      <c r="H37" s="3">
        <v>1.0354438676427669</v>
      </c>
      <c r="I37" s="3">
        <v>1.0043010752688171</v>
      </c>
      <c r="J37" s="3">
        <v>1.1333728433092565</v>
      </c>
      <c r="K37" s="3">
        <v>1.1443448365634943</v>
      </c>
      <c r="L37" s="3"/>
    </row>
    <row r="38" spans="1:12">
      <c r="A38" s="2">
        <v>41275</v>
      </c>
      <c r="B38" s="3">
        <v>0.94127209945528112</v>
      </c>
      <c r="C38" s="3">
        <v>1.0277050553240381</v>
      </c>
      <c r="D38" s="3">
        <v>0.85591072452586325</v>
      </c>
      <c r="E38" s="3">
        <v>1.0583170566428828</v>
      </c>
      <c r="F38" s="3">
        <v>1.0417601530544924</v>
      </c>
      <c r="G38" s="3">
        <v>1.080263032312244</v>
      </c>
      <c r="H38" s="3">
        <v>1.0190170275014629</v>
      </c>
      <c r="I38" s="3">
        <v>1.0192720021413277</v>
      </c>
      <c r="J38" s="3">
        <v>1.1950836195039949</v>
      </c>
      <c r="K38" s="3">
        <v>1.0657229255378431</v>
      </c>
      <c r="L38" s="3"/>
    </row>
    <row r="39" spans="1:12">
      <c r="A39" s="2">
        <v>41306</v>
      </c>
      <c r="B39" s="3">
        <v>1.0130079079196073</v>
      </c>
      <c r="C39" s="3">
        <v>1.0127503820491663</v>
      </c>
      <c r="D39" s="3">
        <v>0.96906629783310294</v>
      </c>
      <c r="E39" s="3">
        <v>0.995367231638418</v>
      </c>
      <c r="F39" s="3">
        <v>1.0046228610063235</v>
      </c>
      <c r="G39" s="3">
        <v>1.00640152160351</v>
      </c>
      <c r="H39" s="3">
        <v>1.0071777199438576</v>
      </c>
      <c r="I39" s="3">
        <v>1.0449054073053883</v>
      </c>
      <c r="J39" s="3">
        <v>0.98687085339168479</v>
      </c>
      <c r="K39" s="3">
        <v>0.99549338235294138</v>
      </c>
      <c r="L39" s="3"/>
    </row>
    <row r="40" spans="1:12">
      <c r="A40" s="2">
        <v>41334</v>
      </c>
      <c r="B40" s="3">
        <v>1.0968181477272727</v>
      </c>
      <c r="C40" s="3">
        <v>1.0291367636380131</v>
      </c>
      <c r="D40" s="3">
        <v>1.0028545536410594</v>
      </c>
      <c r="E40" s="3">
        <v>1.0084004994891589</v>
      </c>
      <c r="F40" s="3">
        <v>1.0706000756429654</v>
      </c>
      <c r="G40" s="3">
        <v>1.0395203328567189</v>
      </c>
      <c r="H40" s="3">
        <v>1.0544469752310732</v>
      </c>
      <c r="I40" s="3">
        <v>1.0550389545111836</v>
      </c>
      <c r="J40" s="3">
        <v>0.97472288136243379</v>
      </c>
      <c r="K40" s="3">
        <v>1.0540862746226762</v>
      </c>
      <c r="L40" s="3"/>
    </row>
    <row r="41" spans="1:12">
      <c r="A41" s="2">
        <v>41365</v>
      </c>
      <c r="B41" s="3">
        <v>1.0266265963518419</v>
      </c>
      <c r="C41" s="3">
        <v>1.1569380231758817</v>
      </c>
      <c r="D41" s="3">
        <v>1.0002710432337045</v>
      </c>
      <c r="E41" s="3">
        <v>0.95241847724117223</v>
      </c>
      <c r="F41" s="3">
        <v>0.99187477606864738</v>
      </c>
      <c r="G41" s="3">
        <v>1.0245761555908084</v>
      </c>
      <c r="H41" s="3">
        <v>1.0267639347518824</v>
      </c>
      <c r="I41" s="3">
        <v>0.98380181038589809</v>
      </c>
      <c r="J41" s="3">
        <v>1.0077343039126478</v>
      </c>
      <c r="K41" s="3">
        <v>1.0547015798055344</v>
      </c>
      <c r="L41" s="3"/>
    </row>
    <row r="42" spans="1:12">
      <c r="A42" s="2">
        <v>41395</v>
      </c>
      <c r="B42" s="3">
        <v>1.0680190359478872</v>
      </c>
      <c r="C42" s="3">
        <v>1.0543807887843377</v>
      </c>
      <c r="D42" s="3">
        <v>1.0156963914096315</v>
      </c>
      <c r="E42" s="3">
        <v>1.0606359087506403</v>
      </c>
      <c r="F42" s="3">
        <v>1.0574616617612889</v>
      </c>
      <c r="G42" s="3">
        <v>0.94546701532667909</v>
      </c>
      <c r="H42" s="3">
        <v>1.0676671669299633</v>
      </c>
      <c r="I42" s="3">
        <v>0.97263917675544798</v>
      </c>
      <c r="J42" s="3">
        <v>1.1693002257336342</v>
      </c>
      <c r="K42" s="3">
        <v>1.1142306472353194</v>
      </c>
      <c r="L42" s="3"/>
    </row>
    <row r="43" spans="1:12">
      <c r="A43" s="2">
        <v>41426</v>
      </c>
      <c r="B43" s="3">
        <v>1.0248511475980129</v>
      </c>
      <c r="C43" s="3">
        <v>0.98968478569141616</v>
      </c>
      <c r="D43" s="3">
        <v>0.8817067490684567</v>
      </c>
      <c r="E43" s="3">
        <v>1.0315378900445764</v>
      </c>
      <c r="F43" s="3">
        <v>1.0258785225103852</v>
      </c>
      <c r="G43" s="3">
        <v>1.0251630941286114</v>
      </c>
      <c r="H43" s="3">
        <v>1.0177558820654966</v>
      </c>
      <c r="I43" s="3">
        <v>1.0393328871960612</v>
      </c>
      <c r="J43" s="3">
        <v>0.94324324324324327</v>
      </c>
      <c r="K43" s="3">
        <v>0.92267742170888944</v>
      </c>
      <c r="L43" s="3"/>
    </row>
    <row r="44" spans="1:12">
      <c r="A44" s="2">
        <v>41456</v>
      </c>
      <c r="B44" s="3">
        <v>1.1075051088650665</v>
      </c>
      <c r="C44" s="3">
        <v>0.9218297359053349</v>
      </c>
      <c r="D44" s="3">
        <v>1.1412250545234901</v>
      </c>
      <c r="E44" s="3">
        <v>1.0847347761892758</v>
      </c>
      <c r="F44" s="3">
        <v>0.96859094938440493</v>
      </c>
      <c r="G44" s="3">
        <v>0.99070709090909082</v>
      </c>
      <c r="H44" s="3">
        <v>1.0540344075599708</v>
      </c>
      <c r="I44" s="3">
        <v>1.0797605269461077</v>
      </c>
      <c r="J44" s="3">
        <v>1.113794474007368</v>
      </c>
      <c r="K44" s="3">
        <v>1.0869292873268859</v>
      </c>
      <c r="L44" s="3"/>
    </row>
    <row r="45" spans="1:12">
      <c r="A45" s="2">
        <v>41487</v>
      </c>
      <c r="B45" s="3">
        <v>1.0191474770442688</v>
      </c>
      <c r="C45" s="3">
        <v>1.0489950376884423</v>
      </c>
      <c r="D45" s="3">
        <v>1.0766579929135305</v>
      </c>
      <c r="E45" s="3">
        <v>0.93280658654803794</v>
      </c>
      <c r="F45" s="3">
        <v>0.98536808056873793</v>
      </c>
      <c r="G45" s="3">
        <v>0.9620717687179493</v>
      </c>
      <c r="H45" s="3">
        <v>0.9443678620689655</v>
      </c>
      <c r="I45" s="3">
        <v>0.93367342796479913</v>
      </c>
      <c r="J45" s="3">
        <v>0.94671080289271603</v>
      </c>
      <c r="K45" s="3">
        <v>0.92692755901280321</v>
      </c>
      <c r="L45" s="3"/>
    </row>
    <row r="46" spans="1:12">
      <c r="A46" s="2">
        <v>41518</v>
      </c>
      <c r="B46" s="3">
        <v>1.0419049590247502</v>
      </c>
      <c r="C46" s="3">
        <v>0.99640709602352706</v>
      </c>
      <c r="D46" s="3">
        <v>0.97851076809200066</v>
      </c>
      <c r="E46" s="3">
        <v>1.1126770588653998</v>
      </c>
      <c r="F46" s="3">
        <v>1.0956312808164201</v>
      </c>
      <c r="G46" s="3">
        <v>1.0196057437515287</v>
      </c>
      <c r="H46" s="3">
        <v>1.0058422100368933</v>
      </c>
      <c r="I46" s="3">
        <v>1.0719885483487763</v>
      </c>
      <c r="J46" s="3">
        <v>1.0461956909937888</v>
      </c>
      <c r="K46" s="3">
        <v>1.0037243118673986</v>
      </c>
      <c r="L46" s="3"/>
    </row>
    <row r="47" spans="1:12">
      <c r="A47" s="2">
        <v>41548</v>
      </c>
      <c r="B47" s="3">
        <v>1.0453939072035929</v>
      </c>
      <c r="C47" s="3">
        <v>1.064002435817381</v>
      </c>
      <c r="D47" s="3">
        <v>1.0963816015317511</v>
      </c>
      <c r="E47" s="3">
        <v>1.1643743602865917</v>
      </c>
      <c r="F47" s="3">
        <v>1.0291470003496808</v>
      </c>
      <c r="G47" s="3">
        <v>1.0032220975285533</v>
      </c>
      <c r="H47" s="3">
        <v>1.0331558325266215</v>
      </c>
      <c r="I47" s="3">
        <v>1.0549645414434636</v>
      </c>
      <c r="J47" s="3">
        <v>1.0660481979202896</v>
      </c>
      <c r="K47" s="3">
        <v>1.0055658835524997</v>
      </c>
      <c r="L47" s="3"/>
    </row>
    <row r="48" spans="1:12">
      <c r="A48" s="2">
        <v>41579</v>
      </c>
      <c r="B48" s="3">
        <v>1.0624718932794928</v>
      </c>
      <c r="C48" s="3">
        <v>1.0768144874329286</v>
      </c>
      <c r="D48" s="3">
        <v>1.0638417180848192</v>
      </c>
      <c r="E48" s="3">
        <v>1.0812845095184465</v>
      </c>
      <c r="F48" s="3">
        <v>1.0345248792393349</v>
      </c>
      <c r="G48" s="3">
        <v>1.0088065274183544</v>
      </c>
      <c r="H48" s="3">
        <v>1.0311548613528898</v>
      </c>
      <c r="I48" s="3">
        <v>1.0476890776339949</v>
      </c>
      <c r="J48" s="3">
        <v>1.0894534980856247</v>
      </c>
      <c r="K48" s="3">
        <v>1.0848708299481515</v>
      </c>
      <c r="L48" s="3"/>
    </row>
    <row r="49" spans="1:24">
      <c r="A49" s="2">
        <v>41609</v>
      </c>
      <c r="B49" s="3">
        <v>1.0493400585775401</v>
      </c>
      <c r="C49" s="3">
        <v>0.98111720479629672</v>
      </c>
      <c r="D49" s="3">
        <v>1.0089016701407136</v>
      </c>
      <c r="E49" s="3">
        <v>1.013134546008841</v>
      </c>
      <c r="F49" s="3">
        <v>1.0944656602982146</v>
      </c>
      <c r="G49" s="3">
        <v>0.99650812375963471</v>
      </c>
      <c r="H49" s="3">
        <v>1.0313494320763288</v>
      </c>
      <c r="I49" s="3">
        <v>1.042109566557432</v>
      </c>
      <c r="J49" s="3">
        <v>1.0019169968663577</v>
      </c>
      <c r="K49" s="3">
        <v>0.98469393366190217</v>
      </c>
      <c r="L49" s="3"/>
    </row>
    <row r="50" spans="1:24">
      <c r="A50" s="2">
        <v>41640</v>
      </c>
      <c r="B50" s="3">
        <v>1.0151352074496109</v>
      </c>
      <c r="C50" s="3">
        <v>1.0114942528735633</v>
      </c>
      <c r="D50" s="3">
        <v>0.89230330875343644</v>
      </c>
      <c r="E50" s="3">
        <v>0.8994457785076968</v>
      </c>
      <c r="F50" s="3">
        <v>0.96744206816748946</v>
      </c>
      <c r="G50" s="3">
        <v>0.97052456941692855</v>
      </c>
      <c r="H50" s="3">
        <v>0.99867837010227456</v>
      </c>
      <c r="I50" s="3">
        <v>1.0477197980481125</v>
      </c>
      <c r="J50" s="3">
        <v>0.94100762305460384</v>
      </c>
      <c r="K50" s="3">
        <v>0.91018996526213847</v>
      </c>
      <c r="L50" s="3"/>
    </row>
    <row r="51" spans="1:24">
      <c r="A51" s="2">
        <v>41671</v>
      </c>
      <c r="B51" s="3">
        <v>1.0754754403160709</v>
      </c>
      <c r="C51" s="3">
        <v>1.0124207452431289</v>
      </c>
      <c r="D51" s="3">
        <v>1.0512186348674064</v>
      </c>
      <c r="E51" s="3">
        <v>1.0095068164710475</v>
      </c>
      <c r="F51" s="3">
        <v>1.0487862061471922</v>
      </c>
      <c r="G51" s="3">
        <v>1.0104067539642509</v>
      </c>
      <c r="H51" s="3">
        <v>1.0238199823555358</v>
      </c>
      <c r="I51" s="3">
        <v>0.94931125803489436</v>
      </c>
      <c r="J51" s="3">
        <v>1.0437139613690274</v>
      </c>
      <c r="K51" s="3">
        <v>1.0253004638414505</v>
      </c>
      <c r="L51" s="3"/>
    </row>
    <row r="52" spans="1:24">
      <c r="A52" s="2">
        <v>41699</v>
      </c>
      <c r="B52" s="3">
        <v>1.0057917559003371</v>
      </c>
      <c r="C52" s="3">
        <v>1.0699556494399465</v>
      </c>
      <c r="D52" s="3">
        <v>1.0199528718487698</v>
      </c>
      <c r="E52" s="3">
        <v>0.92894233637116819</v>
      </c>
      <c r="F52" s="3">
        <v>0.955386368852149</v>
      </c>
      <c r="G52" s="3">
        <v>1.0302679657326754</v>
      </c>
      <c r="H52" s="3">
        <v>1.0715209854166732</v>
      </c>
      <c r="I52" s="3">
        <v>0.96807896955229122</v>
      </c>
      <c r="J52" s="3">
        <v>1.0120130198705526</v>
      </c>
      <c r="K52" s="3">
        <v>0.97881959739215307</v>
      </c>
      <c r="L52" s="3"/>
    </row>
    <row r="53" spans="1:24">
      <c r="A53" s="2">
        <v>41730</v>
      </c>
      <c r="B53" s="3">
        <v>1.0055133176453896</v>
      </c>
      <c r="C53" s="3">
        <v>0.98560624612801928</v>
      </c>
      <c r="D53" s="3">
        <v>1.0993962373248416</v>
      </c>
      <c r="E53" s="3">
        <v>0.90415311091041939</v>
      </c>
      <c r="F53" s="3">
        <v>0.93861762253312331</v>
      </c>
      <c r="G53" s="3">
        <v>1.0341731922286361</v>
      </c>
      <c r="H53" s="3">
        <v>0.99798948540452426</v>
      </c>
      <c r="I53" s="3">
        <v>1.0343724620303758</v>
      </c>
      <c r="J53" s="3">
        <v>0.9923002887391722</v>
      </c>
      <c r="K53" s="3">
        <v>1.0065126473324641</v>
      </c>
      <c r="L53" s="3"/>
    </row>
    <row r="54" spans="1:24">
      <c r="A54" s="2">
        <v>41760</v>
      </c>
      <c r="B54" s="3">
        <v>0.99701471303164813</v>
      </c>
      <c r="C54" s="3">
        <v>1.0133662617145416</v>
      </c>
      <c r="D54" s="3">
        <v>1.0727177714335552</v>
      </c>
      <c r="E54" s="3">
        <v>1.0276855292144806</v>
      </c>
      <c r="F54" s="3">
        <v>1.0603129164404521</v>
      </c>
      <c r="G54" s="3">
        <v>1.0004932235300816</v>
      </c>
      <c r="H54" s="3">
        <v>1.022965350986409</v>
      </c>
      <c r="I54" s="3">
        <v>1.0085008117658738</v>
      </c>
      <c r="J54" s="3">
        <v>0.99773685741998064</v>
      </c>
      <c r="K54" s="3">
        <v>0.99290336046754335</v>
      </c>
      <c r="L54" s="3"/>
    </row>
    <row r="55" spans="1:24">
      <c r="A55" s="2">
        <v>41791</v>
      </c>
      <c r="B55" s="3">
        <v>0.98215705403570019</v>
      </c>
      <c r="C55" s="3">
        <v>1.018563801137367</v>
      </c>
      <c r="D55" s="3">
        <v>1.0276619208362596</v>
      </c>
      <c r="E55" s="3">
        <v>1.0391297392417214</v>
      </c>
      <c r="F55" s="3">
        <v>0.98082208257692116</v>
      </c>
      <c r="G55" s="3">
        <v>0.99319725919353241</v>
      </c>
      <c r="H55" s="3">
        <v>1.0350532106154631</v>
      </c>
      <c r="I55" s="3">
        <v>1.0283524904214558</v>
      </c>
      <c r="J55" s="3">
        <v>1.0476345091498862</v>
      </c>
      <c r="K55" s="3">
        <v>0.99011978137481604</v>
      </c>
      <c r="L55" s="3"/>
    </row>
    <row r="56" spans="1:24">
      <c r="A56" s="2">
        <v>41821</v>
      </c>
      <c r="B56" s="3">
        <v>1.0388229027268812</v>
      </c>
      <c r="C56" s="3">
        <v>1.035011965587243</v>
      </c>
      <c r="D56" s="3">
        <v>1.0287313031313892</v>
      </c>
      <c r="E56" s="3">
        <v>0.96369850360243847</v>
      </c>
      <c r="F56" s="3">
        <v>1.0014237007669802</v>
      </c>
      <c r="G56" s="3">
        <v>0.93865395947297903</v>
      </c>
      <c r="H56" s="3">
        <v>0.96841706681093864</v>
      </c>
      <c r="I56" s="3">
        <v>1.0009314456035767</v>
      </c>
      <c r="J56" s="3">
        <v>1.0003092483569906</v>
      </c>
      <c r="K56" s="3">
        <v>1.0384289188292535</v>
      </c>
      <c r="L56" s="3"/>
    </row>
    <row r="57" spans="1:24">
      <c r="A57" s="2">
        <v>41852</v>
      </c>
      <c r="B57" s="3">
        <v>1.0421033656219478</v>
      </c>
      <c r="C57" s="3">
        <v>1.0525949953660798</v>
      </c>
      <c r="D57" s="3">
        <v>1.0721757322175733</v>
      </c>
      <c r="E57" s="3">
        <v>1.0832294961500368</v>
      </c>
      <c r="F57" s="3">
        <v>1.0071560970031013</v>
      </c>
      <c r="G57" s="3">
        <v>0.99111678280703863</v>
      </c>
      <c r="H57" s="3">
        <v>1.0106089779721423</v>
      </c>
      <c r="I57" s="3">
        <v>1.0184254978596687</v>
      </c>
      <c r="J57" s="3">
        <v>1.0609153061224488</v>
      </c>
      <c r="K57" s="3">
        <v>1.0560213044367206</v>
      </c>
      <c r="L57" s="3"/>
    </row>
    <row r="58" spans="1:24">
      <c r="A58" s="2">
        <v>41883</v>
      </c>
      <c r="B58" s="3">
        <v>1.0504597643678162</v>
      </c>
      <c r="C58" s="3">
        <v>1.0204710763812459</v>
      </c>
      <c r="D58" s="3">
        <v>0.98292682926829267</v>
      </c>
      <c r="E58" s="3">
        <v>0.9510382255781028</v>
      </c>
      <c r="F58" s="3">
        <v>1.0039995858460458</v>
      </c>
      <c r="G58" s="3">
        <v>1.0116303562566116</v>
      </c>
      <c r="H58" s="3">
        <v>1.0083592536617274</v>
      </c>
      <c r="I58" s="3">
        <v>0.98282156495535211</v>
      </c>
      <c r="J58" s="3">
        <v>1.0075779362408064</v>
      </c>
      <c r="K58" s="3">
        <v>1.0032913454679053</v>
      </c>
      <c r="L58" s="3"/>
    </row>
    <row r="59" spans="1:24">
      <c r="A59" s="2">
        <v>41913</v>
      </c>
      <c r="B59" s="3">
        <v>1.0426195866211816</v>
      </c>
      <c r="C59" s="3">
        <v>1.0127264880775133</v>
      </c>
      <c r="D59" s="3">
        <v>1.0719602977667493</v>
      </c>
      <c r="E59" s="3">
        <v>0.94733903982136214</v>
      </c>
      <c r="F59" s="3">
        <v>1.1315086306698905</v>
      </c>
      <c r="G59" s="3">
        <v>0.98860884903720814</v>
      </c>
      <c r="H59" s="3">
        <v>1.0235203590422279</v>
      </c>
      <c r="I59" s="3">
        <v>1.0291930096390112</v>
      </c>
      <c r="J59" s="3">
        <v>1.0109922186867226</v>
      </c>
      <c r="K59" s="3">
        <v>1.0329988228483211</v>
      </c>
      <c r="L59" s="3"/>
    </row>
    <row r="60" spans="1:24">
      <c r="A60" s="2">
        <v>41944</v>
      </c>
      <c r="B60" s="3">
        <v>1.0051948940737563</v>
      </c>
      <c r="C60" s="3">
        <v>1.0183173585022927</v>
      </c>
      <c r="D60" s="3">
        <v>1.1012037037037037</v>
      </c>
      <c r="E60" s="3">
        <v>1.1086229948274735</v>
      </c>
      <c r="F60" s="3">
        <v>1.0694197595798287</v>
      </c>
      <c r="G60" s="3">
        <v>1.0328602891434879</v>
      </c>
      <c r="H60" s="3">
        <v>1.0261819551704652</v>
      </c>
      <c r="I60" s="3">
        <v>1.0305330092333518</v>
      </c>
      <c r="J60" s="3">
        <v>1.0065808009562003</v>
      </c>
      <c r="K60" s="3">
        <v>1.0082197274092983</v>
      </c>
      <c r="L60" s="3"/>
      <c r="M60" s="5"/>
    </row>
    <row r="61" spans="1:24">
      <c r="A61" s="2">
        <v>41974</v>
      </c>
      <c r="B61" s="3">
        <v>1.0052725465156875</v>
      </c>
      <c r="C61" s="3">
        <v>0.97155406878155059</v>
      </c>
      <c r="D61" s="3">
        <v>0.92810893803077443</v>
      </c>
      <c r="E61" s="3">
        <v>0.91646001160288271</v>
      </c>
      <c r="F61" s="3">
        <v>1.015531228699311</v>
      </c>
      <c r="G61" s="3">
        <v>0.96787520850893938</v>
      </c>
      <c r="H61" s="3">
        <v>1.0062408223201176</v>
      </c>
      <c r="I61" s="3">
        <v>1.0170055750350633</v>
      </c>
      <c r="J61" s="3">
        <v>1.102899346219443</v>
      </c>
      <c r="K61" s="3">
        <v>1.0025940336743739</v>
      </c>
      <c r="L61" s="3"/>
      <c r="M61" s="5"/>
    </row>
    <row r="62" spans="1:24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6" t="s">
        <v>1</v>
      </c>
      <c r="N62" s="6" t="s">
        <v>2</v>
      </c>
      <c r="O62" s="6" t="s">
        <v>3</v>
      </c>
      <c r="P62" s="6" t="s">
        <v>4</v>
      </c>
      <c r="Q62" s="6" t="s">
        <v>5</v>
      </c>
      <c r="R62" s="6" t="s">
        <v>6</v>
      </c>
      <c r="S62" s="6" t="s">
        <v>7</v>
      </c>
      <c r="T62" s="6" t="s">
        <v>8</v>
      </c>
      <c r="U62" s="6" t="s">
        <v>9</v>
      </c>
      <c r="V62" s="6" t="s">
        <v>10</v>
      </c>
    </row>
    <row r="63" spans="1:24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6">
        <v>0.28489999999999999</v>
      </c>
      <c r="N63" s="6">
        <v>0</v>
      </c>
      <c r="O63" s="6">
        <v>0.16289999999999999</v>
      </c>
      <c r="P63" s="6">
        <v>2.1899999999999999E-2</v>
      </c>
      <c r="Q63" s="6">
        <v>0.14230000000000001</v>
      </c>
      <c r="R63" s="6">
        <v>0.2394</v>
      </c>
      <c r="S63" s="6">
        <v>0</v>
      </c>
      <c r="T63" s="6">
        <v>0.14860000000000001</v>
      </c>
      <c r="U63" s="6">
        <v>0</v>
      </c>
      <c r="V63" s="6">
        <v>0</v>
      </c>
      <c r="W63" s="6">
        <v>1000</v>
      </c>
      <c r="X63" s="5" t="s">
        <v>28</v>
      </c>
    </row>
    <row r="64" spans="1:24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6">
        <f>M63*$W$63</f>
        <v>284.89999999999998</v>
      </c>
      <c r="N64" s="6">
        <f t="shared" ref="N64:V64" si="0">N63*$W$63</f>
        <v>0</v>
      </c>
      <c r="O64" s="6">
        <f t="shared" si="0"/>
        <v>162.89999999999998</v>
      </c>
      <c r="P64" s="6">
        <f t="shared" si="0"/>
        <v>21.9</v>
      </c>
      <c r="Q64" s="6">
        <f t="shared" si="0"/>
        <v>142.30000000000001</v>
      </c>
      <c r="R64" s="6">
        <f t="shared" si="0"/>
        <v>239.4</v>
      </c>
      <c r="S64" s="6">
        <f t="shared" si="0"/>
        <v>0</v>
      </c>
      <c r="T64" s="6">
        <f t="shared" si="0"/>
        <v>148.60000000000002</v>
      </c>
      <c r="U64" s="6">
        <f t="shared" si="0"/>
        <v>0</v>
      </c>
      <c r="V64" s="6">
        <f t="shared" si="0"/>
        <v>0</v>
      </c>
      <c r="W64" s="6">
        <f>SUM(M64:V64)</f>
        <v>1000</v>
      </c>
    </row>
    <row r="65" spans="1:24">
      <c r="A65" s="2">
        <v>42005</v>
      </c>
      <c r="B65" s="3">
        <v>0.9781896876599272</v>
      </c>
      <c r="C65" s="3">
        <v>0.86975244629165882</v>
      </c>
      <c r="D65" s="3">
        <v>1.0614242457482965</v>
      </c>
      <c r="E65" s="3">
        <v>1.1423554051876914</v>
      </c>
      <c r="F65" s="3">
        <v>0.97219676710007152</v>
      </c>
      <c r="G65" s="3">
        <v>0.98655288110628236</v>
      </c>
      <c r="H65" s="3">
        <v>0.94709956220357538</v>
      </c>
      <c r="I65" s="3">
        <v>0.9162214072132876</v>
      </c>
      <c r="J65" s="3">
        <v>0.87139180080906709</v>
      </c>
      <c r="K65" s="3">
        <v>0.86767695679769075</v>
      </c>
      <c r="L65" s="3"/>
      <c r="M65">
        <f>M64*B65</f>
        <v>278.68624201431322</v>
      </c>
      <c r="N65">
        <f>N64*C65</f>
        <v>0</v>
      </c>
      <c r="O65">
        <f>O64*D65</f>
        <v>172.90600963239748</v>
      </c>
      <c r="P65">
        <f>P64*E65</f>
        <v>25.017583373610439</v>
      </c>
      <c r="Q65">
        <f>Q64*F65</f>
        <v>138.34359995834018</v>
      </c>
      <c r="R65">
        <f>R64*G65</f>
        <v>236.18075973684401</v>
      </c>
      <c r="S65">
        <f>S64*H65</f>
        <v>0</v>
      </c>
      <c r="T65">
        <f>T64*I65</f>
        <v>136.15050111189456</v>
      </c>
      <c r="U65">
        <f>U64*J65</f>
        <v>0</v>
      </c>
      <c r="V65">
        <f t="shared" ref="V65:V76" si="1">V64*K65</f>
        <v>0</v>
      </c>
      <c r="W65">
        <f>SUM(M65:V65)</f>
        <v>987.2846958273999</v>
      </c>
    </row>
    <row r="66" spans="1:24">
      <c r="A66" s="2">
        <v>42036</v>
      </c>
      <c r="B66" s="3">
        <v>1.0620056713384742</v>
      </c>
      <c r="C66" s="3">
        <v>1.0853959363665378</v>
      </c>
      <c r="D66" s="3">
        <v>1.0964493309508592</v>
      </c>
      <c r="E66" s="3">
        <v>1.0722928384057766</v>
      </c>
      <c r="F66" s="3">
        <v>1.0643364000731805</v>
      </c>
      <c r="G66" s="3">
        <v>1.0698831659480059</v>
      </c>
      <c r="H66" s="3">
        <v>1.0552774096794071</v>
      </c>
      <c r="I66" s="3">
        <v>1.117215423623126</v>
      </c>
      <c r="J66" s="3">
        <v>1.0585625537248577</v>
      </c>
      <c r="K66" s="3">
        <v>1.1165068558784481</v>
      </c>
      <c r="L66" s="3"/>
      <c r="M66">
        <f>M65*B66</f>
        <v>295.96636954320724</v>
      </c>
      <c r="N66">
        <f>N65*C66</f>
        <v>0</v>
      </c>
      <c r="O66">
        <f>O65*D66</f>
        <v>189.58267857882504</v>
      </c>
      <c r="P66">
        <f>P65*E66</f>
        <v>26.826175485741903</v>
      </c>
      <c r="Q66">
        <f>Q65*F66</f>
        <v>147.244129152824</v>
      </c>
      <c r="R66">
        <f>R65*G66</f>
        <v>252.68581896326</v>
      </c>
      <c r="S66">
        <f>S65*H66</f>
        <v>0</v>
      </c>
      <c r="T66">
        <f>T65*I66</f>
        <v>152.10943977622617</v>
      </c>
      <c r="U66">
        <f>U65*J66</f>
        <v>0</v>
      </c>
      <c r="V66">
        <f t="shared" si="1"/>
        <v>0</v>
      </c>
      <c r="W66">
        <f t="shared" ref="W66:W76" si="2">SUM(M66:V66)</f>
        <v>1064.4146115000844</v>
      </c>
    </row>
    <row r="67" spans="1:24">
      <c r="A67" s="2">
        <v>42064</v>
      </c>
      <c r="B67" s="3">
        <v>1.0145463831860078</v>
      </c>
      <c r="C67" s="3">
        <v>0.92725203773099363</v>
      </c>
      <c r="D67" s="3">
        <v>0.96862830648430298</v>
      </c>
      <c r="E67" s="3">
        <v>0.97879845216742689</v>
      </c>
      <c r="F67" s="3">
        <v>0.96435818752509217</v>
      </c>
      <c r="G67" s="3">
        <v>0.98523761404979548</v>
      </c>
      <c r="H67" s="3">
        <v>0.99288193113922385</v>
      </c>
      <c r="I67" s="3">
        <v>0.95099360218950491</v>
      </c>
      <c r="J67" s="3">
        <v>0.99720586763884145</v>
      </c>
      <c r="K67" s="3">
        <v>0.98283101804009998</v>
      </c>
      <c r="L67" s="3"/>
      <c r="M67">
        <f>M66*B67</f>
        <v>300.27160976475432</v>
      </c>
      <c r="N67">
        <f>N66*C67</f>
        <v>0</v>
      </c>
      <c r="O67">
        <f>O66*D67</f>
        <v>183.63514889056523</v>
      </c>
      <c r="P67">
        <f>P66*E67</f>
        <v>26.257419043015947</v>
      </c>
      <c r="Q67">
        <f>Q66*F67</f>
        <v>141.99608151352794</v>
      </c>
      <c r="R67">
        <f>R66*G67</f>
        <v>248.95557337958084</v>
      </c>
      <c r="S67">
        <f>S66*H67</f>
        <v>0</v>
      </c>
      <c r="T67">
        <f>T66*I67</f>
        <v>144.65510405982087</v>
      </c>
      <c r="U67">
        <f>U66*J67</f>
        <v>0</v>
      </c>
      <c r="V67">
        <f t="shared" si="1"/>
        <v>0</v>
      </c>
      <c r="W67">
        <f t="shared" si="2"/>
        <v>1045.7709366512652</v>
      </c>
    </row>
    <row r="68" spans="1:24">
      <c r="A68" s="2">
        <v>42095</v>
      </c>
      <c r="B68" s="3">
        <v>0.91939298169220118</v>
      </c>
      <c r="C68" s="3">
        <v>1.196261657648795</v>
      </c>
      <c r="D68" s="3">
        <v>1.0057863859197942</v>
      </c>
      <c r="E68" s="3">
        <v>1.1335125503896801</v>
      </c>
      <c r="F68" s="3">
        <v>1.0097844207439584</v>
      </c>
      <c r="G68" s="3">
        <v>0.9908661845060307</v>
      </c>
      <c r="H68" s="3">
        <v>1.0128675730563392</v>
      </c>
      <c r="I68" s="3">
        <v>1.0228439163150729</v>
      </c>
      <c r="J68" s="3">
        <v>1.0453909230986529</v>
      </c>
      <c r="K68" s="3">
        <v>1.0349378881987576</v>
      </c>
      <c r="L68" s="3"/>
      <c r="M68">
        <f>M67*B68</f>
        <v>276.06761061913454</v>
      </c>
      <c r="N68">
        <f>N67*C68</f>
        <v>0</v>
      </c>
      <c r="O68">
        <f>O67*D68</f>
        <v>184.69773273048492</v>
      </c>
      <c r="P68">
        <f>P67*E68</f>
        <v>29.763114026099561</v>
      </c>
      <c r="Q68">
        <f>Q67*F68</f>
        <v>143.3854309190497</v>
      </c>
      <c r="R68">
        <f>R67*G68</f>
        <v>246.68165910613641</v>
      </c>
      <c r="S68">
        <f>S67*H68</f>
        <v>0</v>
      </c>
      <c r="T68">
        <f>T67*I68</f>
        <v>147.95959315151157</v>
      </c>
      <c r="U68">
        <f>U67*J68</f>
        <v>0</v>
      </c>
      <c r="V68">
        <f t="shared" si="1"/>
        <v>0</v>
      </c>
      <c r="W68">
        <f t="shared" si="2"/>
        <v>1028.5551405524168</v>
      </c>
    </row>
    <row r="69" spans="1:24">
      <c r="A69" s="2">
        <v>42125</v>
      </c>
      <c r="B69" s="3">
        <v>1.0085744423823866</v>
      </c>
      <c r="C69" s="3">
        <v>0.96340464562920725</v>
      </c>
      <c r="D69" s="3">
        <v>1.0409908110267678</v>
      </c>
      <c r="E69" s="3">
        <v>1.01766318850286</v>
      </c>
      <c r="F69" s="3">
        <v>1.0398182722262708</v>
      </c>
      <c r="G69" s="3">
        <v>0.993578425885704</v>
      </c>
      <c r="H69" s="3">
        <v>1.0156080041962978</v>
      </c>
      <c r="I69" s="3">
        <v>1.0121191486190841</v>
      </c>
      <c r="J69" s="3">
        <v>1.0238541939465506</v>
      </c>
      <c r="K69" s="3">
        <v>1.014253600900225</v>
      </c>
      <c r="L69" s="3"/>
      <c r="M69">
        <f>M68*B69</f>
        <v>278.43473644003143</v>
      </c>
      <c r="N69">
        <f>N68*C69</f>
        <v>0</v>
      </c>
      <c r="O69">
        <f>O68*D69</f>
        <v>192.2686425899127</v>
      </c>
      <c r="P69">
        <f>P68*E69</f>
        <v>30.288825519574672</v>
      </c>
      <c r="Q69">
        <f>Q68*F69</f>
        <v>149.09479104066557</v>
      </c>
      <c r="R69">
        <f>R68*G69</f>
        <v>245.09757454954885</v>
      </c>
      <c r="S69">
        <f>S68*H69</f>
        <v>0</v>
      </c>
      <c r="T69">
        <f>T68*I69</f>
        <v>149.75273745053397</v>
      </c>
      <c r="U69">
        <f>U68*J69</f>
        <v>0</v>
      </c>
      <c r="V69">
        <f t="shared" si="1"/>
        <v>0</v>
      </c>
      <c r="W69">
        <f t="shared" si="2"/>
        <v>1044.9373075902672</v>
      </c>
    </row>
    <row r="70" spans="1:24">
      <c r="A70" s="2">
        <v>42156</v>
      </c>
      <c r="B70" s="3">
        <v>0.98777894241943054</v>
      </c>
      <c r="C70" s="3">
        <v>0.94216818305232231</v>
      </c>
      <c r="D70" s="3">
        <v>0.96277249002149223</v>
      </c>
      <c r="E70" s="3">
        <v>1.0113226009365608</v>
      </c>
      <c r="F70" s="3">
        <v>0.97772280139778678</v>
      </c>
      <c r="G70" s="3">
        <v>0.99103512978213271</v>
      </c>
      <c r="H70" s="3">
        <v>1.0050036276805507</v>
      </c>
      <c r="I70" s="3">
        <v>1.0287375983578515</v>
      </c>
      <c r="J70" s="3">
        <v>1.0154450257736902</v>
      </c>
      <c r="K70" s="3">
        <v>1.0214497033487535</v>
      </c>
      <c r="L70" s="3"/>
      <c r="M70">
        <f>M69*B70</f>
        <v>275.03196949356715</v>
      </c>
      <c r="N70">
        <f>N69*C70</f>
        <v>0</v>
      </c>
      <c r="O70">
        <f>O69*D70</f>
        <v>185.11095977934258</v>
      </c>
      <c r="P70">
        <f>P69*E70</f>
        <v>30.631773803769935</v>
      </c>
      <c r="Q70">
        <f>Q69*F70</f>
        <v>145.77337677009717</v>
      </c>
      <c r="R70">
        <f>R69*G70</f>
        <v>242.90030660299809</v>
      </c>
      <c r="S70">
        <f>S69*H70</f>
        <v>0</v>
      </c>
      <c r="T70">
        <f>T69*I70</f>
        <v>154.05627147237621</v>
      </c>
      <c r="U70">
        <f>U69*J70</f>
        <v>0</v>
      </c>
      <c r="V70">
        <f t="shared" si="1"/>
        <v>0</v>
      </c>
      <c r="W70">
        <f t="shared" si="2"/>
        <v>1033.504657922151</v>
      </c>
    </row>
    <row r="71" spans="1:24">
      <c r="A71" s="2">
        <v>42186</v>
      </c>
      <c r="B71" s="3">
        <v>1.114039874579017</v>
      </c>
      <c r="C71" s="3">
        <v>1.0577576191276277</v>
      </c>
      <c r="D71" s="3">
        <v>0.96707329984852108</v>
      </c>
      <c r="E71" s="3">
        <v>1.2351125803404823</v>
      </c>
      <c r="F71" s="3">
        <v>1.1219656553398167</v>
      </c>
      <c r="G71" s="3">
        <v>1.0503839381508362</v>
      </c>
      <c r="H71" s="3">
        <v>1.0289828759252178</v>
      </c>
      <c r="I71" s="3">
        <v>1.0377452610575324</v>
      </c>
      <c r="J71" s="3">
        <v>1.0012889661951803</v>
      </c>
      <c r="K71" s="3">
        <v>1.0582910369916352</v>
      </c>
      <c r="L71" s="3"/>
      <c r="M71">
        <f>M70*B71</f>
        <v>306.39658079983354</v>
      </c>
      <c r="N71">
        <f>N70*C71</f>
        <v>0</v>
      </c>
      <c r="O71">
        <f>O70*D71</f>
        <v>179.0158667119357</v>
      </c>
      <c r="P71">
        <f>P70*E71</f>
        <v>37.833689183180276</v>
      </c>
      <c r="Q71">
        <f>Q70*F71</f>
        <v>163.55272219896008</v>
      </c>
      <c r="R71">
        <f>R70*G71</f>
        <v>255.13858062770268</v>
      </c>
      <c r="S71">
        <f>S70*H71</f>
        <v>0</v>
      </c>
      <c r="T71">
        <f>T70*I71</f>
        <v>159.87116565665113</v>
      </c>
      <c r="U71">
        <f>U70*J71</f>
        <v>0</v>
      </c>
      <c r="V71">
        <f t="shared" si="1"/>
        <v>0</v>
      </c>
      <c r="W71">
        <f t="shared" si="2"/>
        <v>1101.8086051782634</v>
      </c>
    </row>
    <row r="72" spans="1:24">
      <c r="A72" s="2">
        <v>42217</v>
      </c>
      <c r="B72" s="3">
        <v>0.97141471352733799</v>
      </c>
      <c r="C72" s="3">
        <v>0.93190576162942707</v>
      </c>
      <c r="D72" s="3">
        <v>0.92959604519056727</v>
      </c>
      <c r="E72" s="3">
        <v>0.95661662010196336</v>
      </c>
      <c r="F72" s="3">
        <v>0.94637651692999825</v>
      </c>
      <c r="G72" s="3">
        <v>0.95153210543228417</v>
      </c>
      <c r="H72" s="3">
        <v>0.92154834839378519</v>
      </c>
      <c r="I72" s="3">
        <v>0.90257974683544306</v>
      </c>
      <c r="J72" s="3">
        <v>0.88697221936148296</v>
      </c>
      <c r="K72" s="3">
        <v>0.91481356337347852</v>
      </c>
      <c r="L72" s="3"/>
      <c r="M72">
        <f>M71*B72</f>
        <v>297.63814676342616</v>
      </c>
      <c r="N72">
        <f>N71*C72</f>
        <v>0</v>
      </c>
      <c r="O72">
        <f>O71*D72</f>
        <v>166.41244172177716</v>
      </c>
      <c r="P72">
        <f>P71*E72</f>
        <v>36.192335872402126</v>
      </c>
      <c r="Q72">
        <f>Q71*F72</f>
        <v>154.78245556907146</v>
      </c>
      <c r="R72">
        <f>R71*G72</f>
        <v>242.77255080168251</v>
      </c>
      <c r="S72">
        <f>S71*H72</f>
        <v>0</v>
      </c>
      <c r="T72">
        <f>T71*I72</f>
        <v>144.29647622466734</v>
      </c>
      <c r="U72">
        <f>U71*J72</f>
        <v>0</v>
      </c>
      <c r="V72">
        <f t="shared" si="1"/>
        <v>0</v>
      </c>
      <c r="W72">
        <f t="shared" si="2"/>
        <v>1042.0944069530269</v>
      </c>
    </row>
    <row r="73" spans="1:24">
      <c r="A73" s="2">
        <v>42248</v>
      </c>
      <c r="B73" s="3">
        <v>1.0304702515821242</v>
      </c>
      <c r="C73" s="3">
        <v>1.0170036305147059</v>
      </c>
      <c r="D73" s="3">
        <v>0.97818375387783785</v>
      </c>
      <c r="E73" s="3">
        <v>0.99805022527051701</v>
      </c>
      <c r="F73" s="3">
        <v>0.9769986124685015</v>
      </c>
      <c r="G73" s="3">
        <v>1.0369396138793816</v>
      </c>
      <c r="H73" s="3">
        <v>0.9628726059301479</v>
      </c>
      <c r="I73" s="3">
        <v>1.0097638910078504</v>
      </c>
      <c r="J73" s="3">
        <v>0.91436862367580196</v>
      </c>
      <c r="K73" s="3">
        <v>0.92763651832460736</v>
      </c>
      <c r="L73" s="3"/>
      <c r="M73">
        <f>M72*B73</f>
        <v>306.707255975745</v>
      </c>
      <c r="N73">
        <f>N72*C73</f>
        <v>0</v>
      </c>
      <c r="O73">
        <f>O72*D73</f>
        <v>162.78194693538489</v>
      </c>
      <c r="P73">
        <f>P72*E73</f>
        <v>36.121768970517152</v>
      </c>
      <c r="Q73">
        <f>Q72*F73</f>
        <v>151.2222443254503</v>
      </c>
      <c r="R73">
        <f>R72*G73</f>
        <v>251.74047508880923</v>
      </c>
      <c r="S73">
        <f>S72*H73</f>
        <v>0</v>
      </c>
      <c r="T73">
        <f>T72*I73</f>
        <v>145.70537129134186</v>
      </c>
      <c r="U73">
        <f>U72*J73</f>
        <v>0</v>
      </c>
      <c r="V73">
        <f t="shared" si="1"/>
        <v>0</v>
      </c>
      <c r="W73">
        <f t="shared" si="2"/>
        <v>1054.2790625872485</v>
      </c>
    </row>
    <row r="74" spans="1:24">
      <c r="A74" s="2">
        <v>42278</v>
      </c>
      <c r="B74" s="3">
        <v>1.0603926685677745</v>
      </c>
      <c r="C74" s="3">
        <v>1.1893357744842192</v>
      </c>
      <c r="D74" s="3">
        <v>1.0834088455699422</v>
      </c>
      <c r="E74" s="3">
        <v>1.222723632030319</v>
      </c>
      <c r="F74" s="3">
        <v>1.1136950551998244</v>
      </c>
      <c r="G74" s="3">
        <v>1.1392469414315127</v>
      </c>
      <c r="H74" s="3">
        <v>1.0543330303537695</v>
      </c>
      <c r="I74" s="3">
        <v>1.1009141314727802</v>
      </c>
      <c r="J74" s="3">
        <v>1.0466666984126984</v>
      </c>
      <c r="K74" s="3">
        <v>1.0717596639435667</v>
      </c>
      <c r="L74" s="3"/>
      <c r="M74">
        <f>M73*B74</f>
        <v>325.23012563321976</v>
      </c>
      <c r="N74">
        <f>N73*C74</f>
        <v>0</v>
      </c>
      <c r="O74">
        <f>O73*D74</f>
        <v>176.35940120889293</v>
      </c>
      <c r="P74">
        <f>P73*E74</f>
        <v>44.166940550990809</v>
      </c>
      <c r="Q74">
        <f>Q73*F74</f>
        <v>168.4154657414737</v>
      </c>
      <c r="R74">
        <f>R73*G74</f>
        <v>286.79456627944182</v>
      </c>
      <c r="S74">
        <f>S73*H74</f>
        <v>0</v>
      </c>
      <c r="T74">
        <f>T73*I74</f>
        <v>160.4091022861266</v>
      </c>
      <c r="U74">
        <f>U73*J74</f>
        <v>0</v>
      </c>
      <c r="V74">
        <f t="shared" si="1"/>
        <v>0</v>
      </c>
      <c r="W74">
        <f t="shared" si="2"/>
        <v>1161.3756017001456</v>
      </c>
    </row>
    <row r="75" spans="1:24">
      <c r="A75" s="2">
        <v>42309</v>
      </c>
      <c r="B75" s="3">
        <v>0.99695219945455849</v>
      </c>
      <c r="C75" s="3">
        <v>1.0324847840517626</v>
      </c>
      <c r="D75" s="3">
        <v>0.98995819246861927</v>
      </c>
      <c r="E75" s="3">
        <v>1.0621505671832558</v>
      </c>
      <c r="F75" s="3">
        <v>1.0184325852427796</v>
      </c>
      <c r="G75" s="3">
        <v>1.0170156258351892</v>
      </c>
      <c r="H75" s="3">
        <v>1.0177317882846655</v>
      </c>
      <c r="I75" s="3">
        <v>0.97189399463091641</v>
      </c>
      <c r="J75" s="3">
        <v>1.040339640875352</v>
      </c>
      <c r="K75" s="3">
        <v>1.0173030286741782</v>
      </c>
      <c r="L75" s="3"/>
      <c r="M75">
        <f>M74*B75</f>
        <v>324.23888907892081</v>
      </c>
      <c r="N75">
        <f>N74*C75</f>
        <v>0</v>
      </c>
      <c r="O75">
        <f>O74*D75</f>
        <v>174.58843404560366</v>
      </c>
      <c r="P75">
        <f>P74*E75</f>
        <v>46.911940956984033</v>
      </c>
      <c r="Q75">
        <f>Q74*F75</f>
        <v>171.51979816995583</v>
      </c>
      <c r="R75">
        <f>R74*G75</f>
        <v>291.67455531081816</v>
      </c>
      <c r="S75">
        <f>S74*H75</f>
        <v>0</v>
      </c>
      <c r="T75">
        <f>T74*I75</f>
        <v>155.90064319602286</v>
      </c>
      <c r="U75">
        <f>U74*J75</f>
        <v>0</v>
      </c>
      <c r="V75">
        <f t="shared" si="1"/>
        <v>0</v>
      </c>
      <c r="W75">
        <f t="shared" si="2"/>
        <v>1164.8342607583054</v>
      </c>
    </row>
    <row r="76" spans="1:24">
      <c r="A76" s="2">
        <v>42339</v>
      </c>
      <c r="B76" s="3">
        <v>0.99082857289964277</v>
      </c>
      <c r="C76" s="3">
        <v>1.0207912059168796</v>
      </c>
      <c r="D76" s="3">
        <v>0.88977177042191813</v>
      </c>
      <c r="E76" s="3">
        <v>1.0166815874439479</v>
      </c>
      <c r="F76" s="3">
        <v>0.98152133953875875</v>
      </c>
      <c r="G76" s="3">
        <v>1.0348633046649158</v>
      </c>
      <c r="H76" s="3">
        <v>0.98656992691723866</v>
      </c>
      <c r="I76" s="3">
        <v>0.92720999014130789</v>
      </c>
      <c r="J76" s="3">
        <v>0.92740524569694593</v>
      </c>
      <c r="K76" s="3">
        <v>0.95673876871880192</v>
      </c>
      <c r="L76" s="3"/>
      <c r="M76">
        <f>M75*B76</f>
        <v>321.26515574463269</v>
      </c>
      <c r="N76">
        <f>N75*C76</f>
        <v>0</v>
      </c>
      <c r="O76">
        <f>O75*D76</f>
        <v>155.34386005594706</v>
      </c>
      <c r="P76">
        <f>P75*E76</f>
        <v>47.694506602223285</v>
      </c>
      <c r="Q76">
        <f>Q75*F76</f>
        <v>168.35034205719259</v>
      </c>
      <c r="R76">
        <f>R75*G76</f>
        <v>301.84329419562306</v>
      </c>
      <c r="S76">
        <f>S75*H76</f>
        <v>0</v>
      </c>
      <c r="T76">
        <f>T75*I76</f>
        <v>144.55263384080791</v>
      </c>
      <c r="U76">
        <f>U75*J76</f>
        <v>0</v>
      </c>
      <c r="V76">
        <f t="shared" si="1"/>
        <v>0</v>
      </c>
      <c r="W76">
        <f t="shared" si="2"/>
        <v>1139.0497924964266</v>
      </c>
    </row>
    <row r="77" spans="1:24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6" t="s">
        <v>1</v>
      </c>
      <c r="N77" s="6" t="s">
        <v>2</v>
      </c>
      <c r="O77" s="6" t="s">
        <v>3</v>
      </c>
      <c r="P77" s="6" t="s">
        <v>4</v>
      </c>
      <c r="Q77" s="6" t="s">
        <v>5</v>
      </c>
      <c r="R77" s="6" t="s">
        <v>6</v>
      </c>
      <c r="S77" s="6" t="s">
        <v>7</v>
      </c>
      <c r="T77" s="6" t="s">
        <v>8</v>
      </c>
      <c r="U77" s="6" t="s">
        <v>9</v>
      </c>
      <c r="V77" s="6" t="s">
        <v>10</v>
      </c>
    </row>
    <row r="78" spans="1:24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6">
        <v>0.40110000000000001</v>
      </c>
      <c r="N78" s="6">
        <v>5.0000000000000001E-4</v>
      </c>
      <c r="O78" s="6">
        <v>3.8100000000000002E-2</v>
      </c>
      <c r="P78" s="6">
        <v>0.12180000000000001</v>
      </c>
      <c r="Q78" s="6">
        <v>0.43840000000000001</v>
      </c>
      <c r="R78" s="6">
        <v>2.0000000000000001E-4</v>
      </c>
      <c r="S78" s="6">
        <v>0</v>
      </c>
      <c r="T78" s="6">
        <v>0</v>
      </c>
      <c r="U78" s="6">
        <v>0</v>
      </c>
      <c r="V78" s="6">
        <v>0</v>
      </c>
      <c r="W78" s="6">
        <f>W76</f>
        <v>1139.0497924964266</v>
      </c>
      <c r="X78" s="5" t="s">
        <v>29</v>
      </c>
    </row>
    <row r="79" spans="1:24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6">
        <f>M78*$W$78</f>
        <v>456.87287177031669</v>
      </c>
      <c r="N79" s="6">
        <f t="shared" ref="N79:V79" si="3">N78*$W$78</f>
        <v>0.56952489624821334</v>
      </c>
      <c r="O79" s="6">
        <f t="shared" si="3"/>
        <v>43.397797094113855</v>
      </c>
      <c r="P79" s="6">
        <f t="shared" si="3"/>
        <v>138.73626472606477</v>
      </c>
      <c r="Q79" s="6">
        <f t="shared" si="3"/>
        <v>499.35942903043343</v>
      </c>
      <c r="R79" s="6">
        <f t="shared" si="3"/>
        <v>0.22780995849928531</v>
      </c>
      <c r="S79" s="6">
        <f t="shared" si="3"/>
        <v>0</v>
      </c>
      <c r="T79" s="6">
        <f t="shared" si="3"/>
        <v>0</v>
      </c>
      <c r="U79" s="6">
        <f t="shared" si="3"/>
        <v>0</v>
      </c>
      <c r="V79" s="6">
        <f t="shared" si="3"/>
        <v>0</v>
      </c>
      <c r="W79" s="6">
        <f>SUM(M79:V79)</f>
        <v>1139.1636974756764</v>
      </c>
    </row>
    <row r="80" spans="1:24">
      <c r="A80" s="2">
        <v>42370</v>
      </c>
      <c r="B80" s="3">
        <v>0.97167859005328827</v>
      </c>
      <c r="C80" s="3">
        <v>0.9929704397981256</v>
      </c>
      <c r="D80" s="3">
        <v>0.92475766958929628</v>
      </c>
      <c r="E80" s="3">
        <v>0.86848456810928232</v>
      </c>
      <c r="F80" s="3">
        <v>0.96054152312540841</v>
      </c>
      <c r="G80" s="3">
        <v>1.0477399699317755</v>
      </c>
      <c r="H80" s="3">
        <v>0.92402500139762689</v>
      </c>
      <c r="I80" s="3">
        <v>0.98724082934609247</v>
      </c>
      <c r="J80" s="3">
        <v>0.81358062916003238</v>
      </c>
      <c r="K80" s="3">
        <v>0.82280197101449271</v>
      </c>
      <c r="L80" s="3"/>
      <c r="M80">
        <f>M79*B80</f>
        <v>443.93358787537807</v>
      </c>
      <c r="N80">
        <f>N79*C80</f>
        <v>0.56552138670357022</v>
      </c>
      <c r="O80">
        <f>O79*D80</f>
        <v>40.132445706061866</v>
      </c>
      <c r="P80">
        <f>P79*E80</f>
        <v>120.49030495171142</v>
      </c>
      <c r="Q80">
        <f>Q79*F80</f>
        <v>479.65546654792684</v>
      </c>
      <c r="R80">
        <f>R79*G80</f>
        <v>0.23868559906820022</v>
      </c>
      <c r="S80">
        <f>S79*H80</f>
        <v>0</v>
      </c>
      <c r="T80">
        <f>T79*I80</f>
        <v>0</v>
      </c>
      <c r="U80">
        <f>U79*J80</f>
        <v>0</v>
      </c>
      <c r="V80">
        <f t="shared" ref="V80:V91" si="4">V79*K80</f>
        <v>0</v>
      </c>
      <c r="W80">
        <f>SUM(M80:V80)</f>
        <v>1085.01601206685</v>
      </c>
    </row>
    <row r="81" spans="1:24">
      <c r="A81" s="2">
        <v>42401</v>
      </c>
      <c r="B81" s="3">
        <v>1.0227013886255925</v>
      </c>
      <c r="C81" s="3">
        <v>0.92357961517516785</v>
      </c>
      <c r="D81" s="3">
        <v>0.99332245709153311</v>
      </c>
      <c r="E81" s="3">
        <v>0.94126061328790456</v>
      </c>
      <c r="F81" s="3">
        <v>0.9718083090833215</v>
      </c>
      <c r="G81" s="3">
        <v>0.94676040512813386</v>
      </c>
      <c r="H81" s="3">
        <v>0.93410308580529566</v>
      </c>
      <c r="I81" s="3">
        <v>1.0362591994255967</v>
      </c>
      <c r="J81" s="3">
        <v>0.95440502142214145</v>
      </c>
      <c r="K81" s="3">
        <v>0.91240009805542044</v>
      </c>
      <c r="L81" s="3"/>
      <c r="M81">
        <f>M80*B81</f>
        <v>454.01149677769064</v>
      </c>
      <c r="N81">
        <f>N80*C81</f>
        <v>0.52230402470501069</v>
      </c>
      <c r="O81">
        <f>O80*D81</f>
        <v>39.86445957783792</v>
      </c>
      <c r="P81">
        <f>P80*E81</f>
        <v>113.41277833409454</v>
      </c>
      <c r="Q81">
        <f>Q80*F81</f>
        <v>466.13316788851245</v>
      </c>
      <c r="R81">
        <f>R80*G81</f>
        <v>0.22597807447206059</v>
      </c>
      <c r="S81">
        <f>S80*H81</f>
        <v>0</v>
      </c>
      <c r="T81">
        <f>T80*I81</f>
        <v>0</v>
      </c>
      <c r="U81">
        <f>U80*J81</f>
        <v>0</v>
      </c>
      <c r="V81">
        <f t="shared" si="4"/>
        <v>0</v>
      </c>
      <c r="W81">
        <f t="shared" ref="W81:W136" si="5">SUM(M81:V81)</f>
        <v>1074.1701846773126</v>
      </c>
    </row>
    <row r="82" spans="1:24">
      <c r="A82" s="2">
        <v>42430</v>
      </c>
      <c r="B82" s="3">
        <v>1.0264609443682589</v>
      </c>
      <c r="C82" s="3">
        <v>1.0854952616844484</v>
      </c>
      <c r="D82" s="3">
        <v>1.1272105852844934</v>
      </c>
      <c r="E82" s="3">
        <v>1.0744226480280406</v>
      </c>
      <c r="F82" s="3">
        <v>1.0564995725445443</v>
      </c>
      <c r="G82" s="3">
        <v>1.0724464361729424</v>
      </c>
      <c r="H82" s="3">
        <v>1.0306906023312277</v>
      </c>
      <c r="I82" s="3">
        <v>1.0580287891910618</v>
      </c>
      <c r="J82" s="3">
        <v>1.0125505662934995</v>
      </c>
      <c r="K82" s="3">
        <v>1.0746461299689127</v>
      </c>
      <c r="L82" s="3"/>
      <c r="M82">
        <f>M81*B82</f>
        <v>466.02506973647502</v>
      </c>
      <c r="N82">
        <f>N81*C82</f>
        <v>0.5669585439760062</v>
      </c>
      <c r="O82">
        <f>O81*D82</f>
        <v>44.935640812784712</v>
      </c>
      <c r="P82">
        <f>P81*E82</f>
        <v>121.85325761793504</v>
      </c>
      <c r="Q82">
        <f>Q81*F82</f>
        <v>492.4694926230477</v>
      </c>
      <c r="R82">
        <f>R81*G82</f>
        <v>0.24234938062078515</v>
      </c>
      <c r="S82">
        <f>S81*H82</f>
        <v>0</v>
      </c>
      <c r="T82">
        <f>T81*I82</f>
        <v>0</v>
      </c>
      <c r="U82">
        <f>U81*J82</f>
        <v>0</v>
      </c>
      <c r="V82">
        <f t="shared" si="4"/>
        <v>0</v>
      </c>
      <c r="W82">
        <f t="shared" si="5"/>
        <v>1126.0927687148392</v>
      </c>
    </row>
    <row r="83" spans="1:24">
      <c r="A83" s="2">
        <v>42461</v>
      </c>
      <c r="B83" s="3">
        <v>1.0491196613995486</v>
      </c>
      <c r="C83" s="3">
        <v>0.90295127648017393</v>
      </c>
      <c r="D83" s="3">
        <v>0.86007890118649055</v>
      </c>
      <c r="E83" s="3">
        <v>1.1110943033183176</v>
      </c>
      <c r="F83" s="3">
        <v>1.0099371727273598</v>
      </c>
      <c r="G83" s="3">
        <v>1.0064449236155315</v>
      </c>
      <c r="H83" s="3">
        <v>1.0334987379342693</v>
      </c>
      <c r="I83" s="3">
        <v>0.99476090390435812</v>
      </c>
      <c r="J83" s="3">
        <v>1.0819671731307476</v>
      </c>
      <c r="K83" s="3">
        <v>1.1085029700598801</v>
      </c>
      <c r="L83" s="3"/>
      <c r="M83">
        <f>M82*B83</f>
        <v>488.91606336563171</v>
      </c>
      <c r="N83">
        <f>N82*C83</f>
        <v>0.51193594099447559</v>
      </c>
      <c r="O83">
        <f>O82*D83</f>
        <v>38.648196574370694</v>
      </c>
      <c r="P83">
        <f>P82*E83</f>
        <v>135.39046038006703</v>
      </c>
      <c r="Q83">
        <f>Q82*F83</f>
        <v>497.3632470341982</v>
      </c>
      <c r="R83">
        <f>R82*G83</f>
        <v>0.24391130386715748</v>
      </c>
      <c r="S83">
        <f>S82*H83</f>
        <v>0</v>
      </c>
      <c r="T83">
        <f>T82*I83</f>
        <v>0</v>
      </c>
      <c r="U83">
        <f>U82*J83</f>
        <v>0</v>
      </c>
      <c r="V83">
        <f t="shared" si="4"/>
        <v>0</v>
      </c>
      <c r="W83">
        <f t="shared" si="5"/>
        <v>1161.0738145991293</v>
      </c>
    </row>
    <row r="84" spans="1:24">
      <c r="A84" s="2">
        <v>42491</v>
      </c>
      <c r="B84" s="3">
        <v>1.0165676517650475</v>
      </c>
      <c r="C84" s="3">
        <v>1.0627632055897975</v>
      </c>
      <c r="D84" s="3">
        <v>1.0652870093999149</v>
      </c>
      <c r="E84" s="3">
        <v>1.0958170985005835</v>
      </c>
      <c r="F84" s="3">
        <v>1.0220093739515634</v>
      </c>
      <c r="G84" s="3">
        <v>0.96497746802083118</v>
      </c>
      <c r="H84" s="3">
        <v>1.0148059423769509</v>
      </c>
      <c r="I84" s="3">
        <v>1.0418038525939384</v>
      </c>
      <c r="J84" s="3">
        <v>1.0114560979843346</v>
      </c>
      <c r="K84" s="3">
        <v>1.0062662274474121</v>
      </c>
      <c r="L84" s="3"/>
      <c r="M84">
        <f>M83*B84</f>
        <v>497.0162544458114</v>
      </c>
      <c r="N84">
        <f>N83*C84</f>
        <v>0.54406668170791828</v>
      </c>
      <c r="O84">
        <f>O83*D84</f>
        <v>41.171421747411394</v>
      </c>
      <c r="P84">
        <f>P83*E84</f>
        <v>148.36318145834326</v>
      </c>
      <c r="Q84">
        <f>Q83*F84</f>
        <v>508.3099007279377</v>
      </c>
      <c r="R84">
        <f>R83*G84</f>
        <v>0.23536891242738919</v>
      </c>
      <c r="S84">
        <f>S83*H84</f>
        <v>0</v>
      </c>
      <c r="T84">
        <f>T83*I84</f>
        <v>0</v>
      </c>
      <c r="U84">
        <f>U83*J84</f>
        <v>0</v>
      </c>
      <c r="V84">
        <f t="shared" si="4"/>
        <v>0</v>
      </c>
      <c r="W84">
        <f t="shared" si="5"/>
        <v>1195.6401939736393</v>
      </c>
    </row>
    <row r="85" spans="1:24">
      <c r="A85" s="2">
        <v>42522</v>
      </c>
      <c r="B85" s="3">
        <v>1.0505439707157256</v>
      </c>
      <c r="C85" s="3">
        <v>0.96547166037735854</v>
      </c>
      <c r="D85" s="3">
        <v>0.95734027638694164</v>
      </c>
      <c r="E85" s="3">
        <v>0.99008005091382001</v>
      </c>
      <c r="F85" s="3">
        <v>0.93957431113315659</v>
      </c>
      <c r="G85" s="3">
        <v>0.98590855293967816</v>
      </c>
      <c r="H85" s="3">
        <v>0.93316248160168602</v>
      </c>
      <c r="I85" s="3">
        <v>1.0298578515007901</v>
      </c>
      <c r="J85" s="3">
        <v>0.94921443371521985</v>
      </c>
      <c r="K85" s="3">
        <v>0.91024262400687139</v>
      </c>
      <c r="L85" s="3"/>
      <c r="M85">
        <f>M84*B85</f>
        <v>522.13742945576007</v>
      </c>
      <c r="N85">
        <f>N84*C85</f>
        <v>0.52528096254454371</v>
      </c>
      <c r="O85">
        <f>O84*D85</f>
        <v>39.415060274910161</v>
      </c>
      <c r="P85">
        <f>P84*E85</f>
        <v>146.89142625201282</v>
      </c>
      <c r="Q85">
        <f>Q84*F85</f>
        <v>477.59492481861525</v>
      </c>
      <c r="R85">
        <f>R84*G85</f>
        <v>0.23205222385827312</v>
      </c>
      <c r="S85">
        <f>S84*H85</f>
        <v>0</v>
      </c>
      <c r="T85">
        <f>T84*I85</f>
        <v>0</v>
      </c>
      <c r="U85">
        <f>U84*J85</f>
        <v>0</v>
      </c>
      <c r="V85">
        <f t="shared" si="4"/>
        <v>0</v>
      </c>
      <c r="W85">
        <f t="shared" si="5"/>
        <v>1186.7961739877012</v>
      </c>
    </row>
    <row r="86" spans="1:24">
      <c r="A86" s="2">
        <v>42552</v>
      </c>
      <c r="B86" s="3">
        <v>1.0183744934389691</v>
      </c>
      <c r="C86" s="3">
        <v>1.1076803247090219</v>
      </c>
      <c r="D86" s="3">
        <v>1.0900627615062761</v>
      </c>
      <c r="E86" s="3">
        <v>1.0603532634835955</v>
      </c>
      <c r="F86" s="3">
        <v>1.052312324452267</v>
      </c>
      <c r="G86" s="3">
        <v>0.97764671689036786</v>
      </c>
      <c r="H86" s="3">
        <v>1.0135220573200061</v>
      </c>
      <c r="I86" s="3">
        <v>1.0315999069918727</v>
      </c>
      <c r="J86" s="3">
        <v>1.1058506543494997</v>
      </c>
      <c r="K86" s="3">
        <v>1.0334985145906703</v>
      </c>
      <c r="L86" s="3"/>
      <c r="M86">
        <f>M85*B86</f>
        <v>531.73144022753513</v>
      </c>
      <c r="N86">
        <f>N85*C86</f>
        <v>0.58184338715480777</v>
      </c>
      <c r="O86">
        <f>O85*D86</f>
        <v>42.964889448204893</v>
      </c>
      <c r="P86">
        <f>P85*E86</f>
        <v>155.75680320408168</v>
      </c>
      <c r="Q86">
        <f>Q85*F86</f>
        <v>502.57902548248268</v>
      </c>
      <c r="R86">
        <f>R85*G86</f>
        <v>0.22686509480214942</v>
      </c>
      <c r="S86">
        <f>S85*H86</f>
        <v>0</v>
      </c>
      <c r="T86">
        <f>T85*I86</f>
        <v>0</v>
      </c>
      <c r="U86">
        <f>U85*J86</f>
        <v>0</v>
      </c>
      <c r="V86">
        <f t="shared" si="4"/>
        <v>0</v>
      </c>
      <c r="W86">
        <f t="shared" si="5"/>
        <v>1233.8408668442612</v>
      </c>
    </row>
    <row r="87" spans="1:24">
      <c r="A87" s="2">
        <v>42583</v>
      </c>
      <c r="B87" s="3">
        <v>0.96138173088088841</v>
      </c>
      <c r="C87" s="3">
        <v>1.0137614502470007</v>
      </c>
      <c r="D87" s="3">
        <v>1.0181364552346224</v>
      </c>
      <c r="E87" s="3">
        <v>1.0136398315066923</v>
      </c>
      <c r="F87" s="3">
        <v>1.0365150402364494</v>
      </c>
      <c r="G87" s="3">
        <v>0.98308544015154375</v>
      </c>
      <c r="H87" s="3">
        <v>1.0589951624141096</v>
      </c>
      <c r="I87" s="3">
        <v>0.97040895167286245</v>
      </c>
      <c r="J87" s="3">
        <v>1.1159067525234945</v>
      </c>
      <c r="K87" s="3">
        <v>1.0897055674570744</v>
      </c>
      <c r="L87" s="3"/>
      <c r="M87">
        <f>M86*B87</f>
        <v>511.19689236973539</v>
      </c>
      <c r="N87">
        <f>N86*C87</f>
        <v>0.58985039597868505</v>
      </c>
      <c r="O87">
        <f>O86*D87</f>
        <v>43.74412024234276</v>
      </c>
      <c r="P87">
        <f>P86*E87</f>
        <v>157.8812997558064</v>
      </c>
      <c r="Q87">
        <f>Q86*F87</f>
        <v>520.93071881997105</v>
      </c>
      <c r="R87">
        <f>R86*G87</f>
        <v>0.22302777157859277</v>
      </c>
      <c r="S87">
        <f>S86*H87</f>
        <v>0</v>
      </c>
      <c r="T87">
        <f>T86*I87</f>
        <v>0</v>
      </c>
      <c r="U87">
        <f>U86*J87</f>
        <v>0</v>
      </c>
      <c r="V87">
        <f t="shared" si="4"/>
        <v>0</v>
      </c>
      <c r="W87">
        <f t="shared" si="5"/>
        <v>1234.5659093554129</v>
      </c>
    </row>
    <row r="88" spans="1:24">
      <c r="A88" s="2">
        <v>42614</v>
      </c>
      <c r="B88" s="3">
        <v>0.98662386308340999</v>
      </c>
      <c r="C88" s="3">
        <v>1.0024364601885913</v>
      </c>
      <c r="D88" s="3">
        <v>1.0655042789820923</v>
      </c>
      <c r="E88" s="3">
        <v>1.0886031774923295</v>
      </c>
      <c r="F88" s="3">
        <v>1.0222496286217644</v>
      </c>
      <c r="G88" s="3">
        <v>0.99740616471014476</v>
      </c>
      <c r="H88" s="3">
        <v>0.87165354078058144</v>
      </c>
      <c r="I88" s="3">
        <v>1.0165490954168221</v>
      </c>
      <c r="J88" s="3">
        <v>1</v>
      </c>
      <c r="K88" s="3">
        <v>0.9893170930323798</v>
      </c>
      <c r="L88" s="3"/>
      <c r="M88">
        <f>M87*B88</f>
        <v>504.3590527460625</v>
      </c>
      <c r="N88">
        <f>N87*C88</f>
        <v>0.59128754298571196</v>
      </c>
      <c r="O88">
        <f>O87*D88</f>
        <v>46.609547298523374</v>
      </c>
      <c r="P88">
        <f>P87*E88</f>
        <v>171.87008458078978</v>
      </c>
      <c r="Q88">
        <f>Q87*F88</f>
        <v>532.52123385138418</v>
      </c>
      <c r="R88">
        <f>R87*G88</f>
        <v>0.22244927427405445</v>
      </c>
      <c r="S88">
        <f>S87*H88</f>
        <v>0</v>
      </c>
      <c r="T88">
        <f>T87*I88</f>
        <v>0</v>
      </c>
      <c r="U88">
        <f>U87*J88</f>
        <v>0</v>
      </c>
      <c r="V88">
        <f t="shared" si="4"/>
        <v>0</v>
      </c>
      <c r="W88">
        <f t="shared" si="5"/>
        <v>1256.1736552940197</v>
      </c>
    </row>
    <row r="89" spans="1:24">
      <c r="A89" s="2">
        <v>42644</v>
      </c>
      <c r="B89" s="3">
        <v>1.0277824293851894</v>
      </c>
      <c r="C89" s="3">
        <v>1.0402777791763118</v>
      </c>
      <c r="D89" s="3">
        <v>1.0043343297891436</v>
      </c>
      <c r="E89" s="3">
        <v>0.94328265652428223</v>
      </c>
      <c r="F89" s="3">
        <v>0.99770259967482233</v>
      </c>
      <c r="G89" s="3">
        <v>0.97581483204044006</v>
      </c>
      <c r="H89" s="3">
        <v>1.0390695356610105</v>
      </c>
      <c r="I89" s="3">
        <v>0.93186620029340972</v>
      </c>
      <c r="J89" s="3">
        <v>1.0470991563599765</v>
      </c>
      <c r="K89" s="3">
        <v>1.0406521702307856</v>
      </c>
      <c r="L89" s="3"/>
      <c r="M89">
        <f>M88*B89</f>
        <v>518.371372513761</v>
      </c>
      <c r="N89">
        <f>N88*C89</f>
        <v>0.61510329207179448</v>
      </c>
      <c r="O89">
        <f>O88*D89</f>
        <v>46.811568447837864</v>
      </c>
      <c r="P89">
        <f>P88*E89</f>
        <v>162.12206996042045</v>
      </c>
      <c r="Q89">
        <f>Q88*F89</f>
        <v>531.29781939556995</v>
      </c>
      <c r="R89">
        <f>R88*G89</f>
        <v>0.21706930121325421</v>
      </c>
      <c r="S89">
        <f>S88*H89</f>
        <v>0</v>
      </c>
      <c r="T89">
        <f>T88*I89</f>
        <v>0</v>
      </c>
      <c r="U89">
        <f>U88*J89</f>
        <v>0</v>
      </c>
      <c r="V89">
        <f t="shared" si="4"/>
        <v>0</v>
      </c>
      <c r="W89">
        <f t="shared" si="5"/>
        <v>1259.4350029108743</v>
      </c>
    </row>
    <row r="90" spans="1:24">
      <c r="A90" s="2">
        <v>42675</v>
      </c>
      <c r="B90" s="3">
        <v>1.0765889869999798</v>
      </c>
      <c r="C90" s="3">
        <v>1.0056742324991399</v>
      </c>
      <c r="D90" s="3">
        <v>0.9734014091949974</v>
      </c>
      <c r="E90" s="3">
        <v>0.95030510875123175</v>
      </c>
      <c r="F90" s="3">
        <v>0.93709851079630313</v>
      </c>
      <c r="G90" s="3">
        <v>1.0595184951585681</v>
      </c>
      <c r="H90" s="3">
        <v>1.1501847489756465</v>
      </c>
      <c r="I90" s="3">
        <v>1.1243934325461016</v>
      </c>
      <c r="J90" s="3">
        <v>1.2320524575513851</v>
      </c>
      <c r="K90" s="3">
        <v>1.1473041038736886</v>
      </c>
      <c r="L90" s="3"/>
      <c r="M90">
        <f>M89*B90</f>
        <v>558.07291082437916</v>
      </c>
      <c r="N90">
        <f>N89*C90</f>
        <v>0.61859353116199622</v>
      </c>
      <c r="O90">
        <f>O89*D90</f>
        <v>45.566446693753456</v>
      </c>
      <c r="P90">
        <f>P89*E90</f>
        <v>154.06543132471216</v>
      </c>
      <c r="Q90">
        <f>Q89*F90</f>
        <v>497.87839534491184</v>
      </c>
      <c r="R90">
        <f>R89*G90</f>
        <v>0.22998893936658904</v>
      </c>
      <c r="S90">
        <f>S89*H90</f>
        <v>0</v>
      </c>
      <c r="T90">
        <f>T89*I90</f>
        <v>0</v>
      </c>
      <c r="U90">
        <f>U89*J90</f>
        <v>0</v>
      </c>
      <c r="V90">
        <f t="shared" si="4"/>
        <v>0</v>
      </c>
      <c r="W90">
        <f t="shared" si="5"/>
        <v>1256.4317666582851</v>
      </c>
    </row>
    <row r="91" spans="1:24">
      <c r="A91" s="2">
        <v>42705</v>
      </c>
      <c r="B91" s="3">
        <v>0.94228087464655985</v>
      </c>
      <c r="C91" s="3">
        <v>1.0311981590175294</v>
      </c>
      <c r="D91" s="3">
        <v>1.047955159173187</v>
      </c>
      <c r="E91" s="3">
        <v>0.99906737546131597</v>
      </c>
      <c r="F91" s="3">
        <v>1.0090532462493536</v>
      </c>
      <c r="G91" s="3">
        <v>1.0205416622924874</v>
      </c>
      <c r="H91" s="3">
        <v>1.0413832782079848</v>
      </c>
      <c r="I91" s="3">
        <v>0.99338227612193131</v>
      </c>
      <c r="J91" s="3">
        <v>1.0215183505435603</v>
      </c>
      <c r="K91" s="3">
        <v>1.0539102864676411</v>
      </c>
      <c r="L91" s="3"/>
      <c r="M91">
        <f>M90*B91</f>
        <v>525.86143052814759</v>
      </c>
      <c r="N91">
        <f>N90*C91</f>
        <v>0.63789251051440321</v>
      </c>
      <c r="O91">
        <f>O90*D91</f>
        <v>47.751592897908942</v>
      </c>
      <c r="P91">
        <f>P90*E91</f>
        <v>153.9217461228958</v>
      </c>
      <c r="Q91">
        <f>Q90*F91</f>
        <v>502.38581106020234</v>
      </c>
      <c r="R91">
        <f>R90*G91</f>
        <v>0.23471329449006489</v>
      </c>
      <c r="S91">
        <f>S90*H91</f>
        <v>0</v>
      </c>
      <c r="T91">
        <f>T90*I91</f>
        <v>0</v>
      </c>
      <c r="U91">
        <f>U90*J91</f>
        <v>0</v>
      </c>
      <c r="V91">
        <f t="shared" si="4"/>
        <v>0</v>
      </c>
      <c r="W91">
        <f t="shared" si="5"/>
        <v>1230.7931864141592</v>
      </c>
    </row>
    <row r="92" spans="1:24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6" t="s">
        <v>1</v>
      </c>
      <c r="N92" s="6" t="s">
        <v>2</v>
      </c>
      <c r="O92" s="6" t="s">
        <v>3</v>
      </c>
      <c r="P92" s="6" t="s">
        <v>4</v>
      </c>
      <c r="Q92" s="6" t="s">
        <v>5</v>
      </c>
      <c r="R92" s="6" t="s">
        <v>6</v>
      </c>
      <c r="S92" s="6" t="s">
        <v>7</v>
      </c>
      <c r="T92" s="6" t="s">
        <v>8</v>
      </c>
      <c r="U92" s="6" t="s">
        <v>9</v>
      </c>
      <c r="V92" s="6" t="s">
        <v>10</v>
      </c>
    </row>
    <row r="93" spans="1:24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6">
        <v>0.50409999999999999</v>
      </c>
      <c r="N93" s="6">
        <v>7.8399999999999997E-2</v>
      </c>
      <c r="O93" s="6">
        <v>0</v>
      </c>
      <c r="P93" s="6">
        <v>0.1356</v>
      </c>
      <c r="Q93" s="6">
        <v>0.15210000000000001</v>
      </c>
      <c r="R93" s="6">
        <v>0</v>
      </c>
      <c r="S93" s="6">
        <v>1E-4</v>
      </c>
      <c r="T93" s="6">
        <v>0.12970000000000001</v>
      </c>
      <c r="U93" s="6">
        <v>0</v>
      </c>
      <c r="V93" s="6">
        <v>0</v>
      </c>
      <c r="W93" s="6">
        <f>W91</f>
        <v>1230.7931864141592</v>
      </c>
      <c r="X93" s="5" t="s">
        <v>30</v>
      </c>
    </row>
    <row r="94" spans="1:24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6">
        <f>M93*$W$93</f>
        <v>620.44284527137768</v>
      </c>
      <c r="N94" s="6">
        <f t="shared" ref="N94:V94" si="6">N93*$W$93</f>
        <v>96.494185814870079</v>
      </c>
      <c r="O94" s="6">
        <f t="shared" si="6"/>
        <v>0</v>
      </c>
      <c r="P94" s="6">
        <f t="shared" si="6"/>
        <v>166.89555607775998</v>
      </c>
      <c r="Q94" s="6">
        <f t="shared" si="6"/>
        <v>187.20364365359364</v>
      </c>
      <c r="R94" s="6">
        <f t="shared" si="6"/>
        <v>0</v>
      </c>
      <c r="S94" s="6">
        <f t="shared" si="6"/>
        <v>0.12307931864141593</v>
      </c>
      <c r="T94" s="6">
        <f t="shared" si="6"/>
        <v>159.63387627791647</v>
      </c>
      <c r="U94" s="6">
        <f t="shared" si="6"/>
        <v>0</v>
      </c>
      <c r="V94" s="6">
        <f t="shared" si="6"/>
        <v>0</v>
      </c>
      <c r="W94" s="6">
        <f>SUM(M94:V94)</f>
        <v>1230.7931864141592</v>
      </c>
    </row>
    <row r="95" spans="1:24">
      <c r="A95" s="2">
        <v>42736</v>
      </c>
      <c r="B95" s="3">
        <v>1.0055613346758316</v>
      </c>
      <c r="C95" s="3">
        <v>1.0403927106596831</v>
      </c>
      <c r="D95" s="3">
        <v>1.0477465031946123</v>
      </c>
      <c r="E95" s="3">
        <v>1.0981636817048288</v>
      </c>
      <c r="F95" s="3">
        <v>1.0601128195377909</v>
      </c>
      <c r="G95" s="3">
        <v>1.0069832319505156</v>
      </c>
      <c r="H95" s="3">
        <v>1.0221375608394565</v>
      </c>
      <c r="I95" s="3">
        <v>1.0922518990730254</v>
      </c>
      <c r="J95" s="3">
        <v>1.0056805207100592</v>
      </c>
      <c r="K95" s="3">
        <v>0.93942456671714625</v>
      </c>
      <c r="L95" s="3"/>
      <c r="M95">
        <f>M94*B95</f>
        <v>623.89333558115709</v>
      </c>
      <c r="N95">
        <f t="shared" ref="N95:V106" si="7">N94*C95</f>
        <v>100.39184754283183</v>
      </c>
      <c r="O95">
        <f t="shared" si="7"/>
        <v>0</v>
      </c>
      <c r="P95">
        <f t="shared" si="7"/>
        <v>183.27863832252763</v>
      </c>
      <c r="Q95">
        <f t="shared" si="7"/>
        <v>198.45698250135902</v>
      </c>
      <c r="R95">
        <f t="shared" si="7"/>
        <v>0</v>
      </c>
      <c r="S95">
        <f t="shared" si="7"/>
        <v>0.12580399454591912</v>
      </c>
      <c r="T95">
        <f t="shared" si="7"/>
        <v>174.36040452094267</v>
      </c>
      <c r="U95">
        <f t="shared" si="7"/>
        <v>0</v>
      </c>
      <c r="V95">
        <f t="shared" si="7"/>
        <v>0</v>
      </c>
      <c r="W95">
        <f t="shared" si="5"/>
        <v>1280.5070124633642</v>
      </c>
    </row>
    <row r="96" spans="1:24">
      <c r="A96" s="2">
        <v>42767</v>
      </c>
      <c r="B96" s="3">
        <v>1.0606771371449717</v>
      </c>
      <c r="C96" s="3">
        <v>0.9896364736384694</v>
      </c>
      <c r="D96" s="3">
        <v>1.1288834281005358</v>
      </c>
      <c r="E96" s="3">
        <v>1.0261815466070821</v>
      </c>
      <c r="F96" s="3">
        <v>1.0632330197465001</v>
      </c>
      <c r="G96" s="3">
        <v>1.0414457208125969</v>
      </c>
      <c r="H96" s="3">
        <v>1.0275164023605041</v>
      </c>
      <c r="I96" s="3">
        <v>0.99230970544443653</v>
      </c>
      <c r="J96" s="3">
        <v>1.0748410414289933</v>
      </c>
      <c r="K96" s="3">
        <v>1.0712878176146223</v>
      </c>
      <c r="L96" s="3"/>
      <c r="M96">
        <f t="shared" ref="M96:M106" si="8">M95*B96</f>
        <v>661.74939706804878</v>
      </c>
      <c r="N96">
        <f t="shared" si="7"/>
        <v>99.351433984338925</v>
      </c>
      <c r="O96">
        <f t="shared" si="7"/>
        <v>0</v>
      </c>
      <c r="P96">
        <f t="shared" si="7"/>
        <v>188.07715653385142</v>
      </c>
      <c r="Q96">
        <f t="shared" si="7"/>
        <v>211.00601679469827</v>
      </c>
      <c r="R96">
        <f t="shared" si="7"/>
        <v>0</v>
      </c>
      <c r="S96">
        <f t="shared" si="7"/>
        <v>0.1292656678784033</v>
      </c>
      <c r="T96">
        <f t="shared" si="7"/>
        <v>173.01952165134941</v>
      </c>
      <c r="U96">
        <f t="shared" si="7"/>
        <v>0</v>
      </c>
      <c r="V96">
        <f t="shared" si="7"/>
        <v>0</v>
      </c>
      <c r="W96">
        <f t="shared" si="5"/>
        <v>1333.332791700165</v>
      </c>
    </row>
    <row r="97" spans="1:24">
      <c r="A97" s="2">
        <v>42795</v>
      </c>
      <c r="B97" s="3">
        <v>1.0038263149889042</v>
      </c>
      <c r="C97" s="3">
        <v>1.0293841981869334</v>
      </c>
      <c r="D97" s="3">
        <v>1.0486896839567943</v>
      </c>
      <c r="E97" s="3">
        <v>1.0491101261268136</v>
      </c>
      <c r="F97" s="3">
        <v>1.0105754034438161</v>
      </c>
      <c r="G97" s="3">
        <v>1.0153544768452101</v>
      </c>
      <c r="H97" s="3">
        <v>0.961644765693767</v>
      </c>
      <c r="I97" s="3">
        <v>1.0045430788104266</v>
      </c>
      <c r="J97" s="3">
        <v>0.93803376124518345</v>
      </c>
      <c r="K97" s="3">
        <v>1.0001671793986426</v>
      </c>
      <c r="L97" s="3"/>
      <c r="M97">
        <f t="shared" si="8"/>
        <v>664.28145870494859</v>
      </c>
      <c r="N97">
        <f t="shared" si="7"/>
        <v>102.27079621069078</v>
      </c>
      <c r="O97">
        <f t="shared" si="7"/>
        <v>0</v>
      </c>
      <c r="P97">
        <f t="shared" si="7"/>
        <v>197.31364941280134</v>
      </c>
      <c r="Q97">
        <f t="shared" si="7"/>
        <v>213.23749055137483</v>
      </c>
      <c r="R97">
        <f t="shared" si="7"/>
        <v>0</v>
      </c>
      <c r="S97">
        <f t="shared" si="7"/>
        <v>0.12430765289917545</v>
      </c>
      <c r="T97">
        <f t="shared" si="7"/>
        <v>173.80556297395381</v>
      </c>
      <c r="U97">
        <f t="shared" si="7"/>
        <v>0</v>
      </c>
      <c r="V97">
        <f t="shared" si="7"/>
        <v>0</v>
      </c>
      <c r="W97">
        <f t="shared" si="5"/>
        <v>1351.0332655066686</v>
      </c>
    </row>
    <row r="98" spans="1:24">
      <c r="A98" s="2">
        <v>42826</v>
      </c>
      <c r="B98" s="3">
        <v>1.0069133257044844</v>
      </c>
      <c r="C98" s="3">
        <v>1.0394776489602544</v>
      </c>
      <c r="D98" s="3">
        <v>0.9999303076728302</v>
      </c>
      <c r="E98" s="3">
        <v>1.0433708574909197</v>
      </c>
      <c r="F98" s="3">
        <v>1.0264430957653956</v>
      </c>
      <c r="G98" s="3">
        <v>1.0796234235041784</v>
      </c>
      <c r="H98" s="3">
        <v>0.96730147323032711</v>
      </c>
      <c r="I98" s="3">
        <v>1.0425644852354348</v>
      </c>
      <c r="J98" s="3">
        <v>1.0123715919701213</v>
      </c>
      <c r="K98" s="3">
        <v>0.98829821130056839</v>
      </c>
      <c r="L98" s="3"/>
      <c r="M98">
        <f t="shared" si="8"/>
        <v>668.87385278842589</v>
      </c>
      <c r="N98">
        <f t="shared" si="7"/>
        <v>106.30820680238214</v>
      </c>
      <c r="O98">
        <f t="shared" si="7"/>
        <v>0</v>
      </c>
      <c r="P98">
        <f t="shared" si="7"/>
        <v>205.87131158249724</v>
      </c>
      <c r="Q98">
        <f t="shared" si="7"/>
        <v>218.87614993479747</v>
      </c>
      <c r="R98">
        <f t="shared" si="7"/>
        <v>0</v>
      </c>
      <c r="S98">
        <f t="shared" si="7"/>
        <v>0.12024297578317655</v>
      </c>
      <c r="T98">
        <f t="shared" si="7"/>
        <v>181.20350729299508</v>
      </c>
      <c r="U98">
        <f t="shared" si="7"/>
        <v>0</v>
      </c>
      <c r="V98">
        <f t="shared" si="7"/>
        <v>0</v>
      </c>
      <c r="W98">
        <f t="shared" si="5"/>
        <v>1381.253271376881</v>
      </c>
    </row>
    <row r="99" spans="1:24">
      <c r="A99" s="2">
        <v>42856</v>
      </c>
      <c r="B99" s="3">
        <v>1.0433475319347916</v>
      </c>
      <c r="C99" s="3">
        <v>1.0201577128273112</v>
      </c>
      <c r="D99" s="3">
        <v>1.0634180613111346</v>
      </c>
      <c r="E99" s="3">
        <v>1.0752764678537066</v>
      </c>
      <c r="F99" s="3">
        <v>1.0439596794128516</v>
      </c>
      <c r="G99" s="3">
        <v>1.0783249235208636</v>
      </c>
      <c r="H99" s="3">
        <v>0.94985139301634469</v>
      </c>
      <c r="I99" s="3">
        <v>1.0637917852460266</v>
      </c>
      <c r="J99" s="3">
        <v>0.9624164851836865</v>
      </c>
      <c r="K99" s="3">
        <v>1.0240189787553955</v>
      </c>
      <c r="L99" s="3"/>
      <c r="M99">
        <f t="shared" si="8"/>
        <v>697.86788348251923</v>
      </c>
      <c r="N99">
        <f t="shared" si="7"/>
        <v>108.45113710629097</v>
      </c>
      <c r="O99">
        <f t="shared" si="7"/>
        <v>0</v>
      </c>
      <c r="P99">
        <f t="shared" si="7"/>
        <v>221.36857675083749</v>
      </c>
      <c r="Q99">
        <f t="shared" si="7"/>
        <v>228.49787531705041</v>
      </c>
      <c r="R99">
        <f t="shared" si="7"/>
        <v>0</v>
      </c>
      <c r="S99">
        <f t="shared" si="7"/>
        <v>0.11421295804808085</v>
      </c>
      <c r="T99">
        <f t="shared" si="7"/>
        <v>192.76280251605664</v>
      </c>
      <c r="U99">
        <f t="shared" si="7"/>
        <v>0</v>
      </c>
      <c r="V99">
        <f t="shared" si="7"/>
        <v>0</v>
      </c>
      <c r="W99">
        <f t="shared" si="5"/>
        <v>1449.0624881308026</v>
      </c>
    </row>
    <row r="100" spans="1:24">
      <c r="A100" s="2">
        <v>42887</v>
      </c>
      <c r="B100" s="3">
        <v>0.98747903127593939</v>
      </c>
      <c r="C100" s="3">
        <v>0.9869702741678279</v>
      </c>
      <c r="D100" s="3">
        <v>0.94278612052333388</v>
      </c>
      <c r="E100" s="3">
        <v>0.97323606951873221</v>
      </c>
      <c r="F100" s="3">
        <v>0.98477366424109014</v>
      </c>
      <c r="G100" s="3">
        <v>1.0150441050768382</v>
      </c>
      <c r="H100" s="3">
        <v>1.0834963058955085</v>
      </c>
      <c r="I100" s="3">
        <v>0.9335571823832377</v>
      </c>
      <c r="J100" s="3">
        <v>1.0675610652821723</v>
      </c>
      <c r="K100" s="3">
        <v>1.1047240815209105</v>
      </c>
      <c r="L100" s="3"/>
      <c r="M100">
        <f t="shared" si="8"/>
        <v>689.12990153990825</v>
      </c>
      <c r="N100">
        <f t="shared" si="7"/>
        <v>107.03804852360869</v>
      </c>
      <c r="O100">
        <f t="shared" si="7"/>
        <v>0</v>
      </c>
      <c r="P100">
        <f t="shared" si="7"/>
        <v>215.44388355194087</v>
      </c>
      <c r="Q100">
        <f t="shared" si="7"/>
        <v>225.01868994727548</v>
      </c>
      <c r="R100">
        <f t="shared" si="7"/>
        <v>0</v>
      </c>
      <c r="S100">
        <f t="shared" si="7"/>
        <v>0.12374931813049428</v>
      </c>
      <c r="T100">
        <f t="shared" si="7"/>
        <v>179.95509878518632</v>
      </c>
      <c r="U100">
        <f t="shared" si="7"/>
        <v>0</v>
      </c>
      <c r="V100">
        <f t="shared" si="7"/>
        <v>0</v>
      </c>
      <c r="W100">
        <f t="shared" si="5"/>
        <v>1416.7093716660499</v>
      </c>
    </row>
    <row r="101" spans="1:24">
      <c r="A101" s="2">
        <v>42917</v>
      </c>
      <c r="B101" s="3">
        <v>1.0523036662388061</v>
      </c>
      <c r="C101" s="3">
        <v>1.054693123458581</v>
      </c>
      <c r="D101" s="3">
        <v>1.032703734683968</v>
      </c>
      <c r="E101" s="3">
        <v>1.020433842130833</v>
      </c>
      <c r="F101" s="3">
        <v>1.0616336005719087</v>
      </c>
      <c r="G101" s="3">
        <v>1.0129276243685656</v>
      </c>
      <c r="H101" s="3">
        <v>0.97347047464356617</v>
      </c>
      <c r="I101" s="3">
        <v>1.0393114871177538</v>
      </c>
      <c r="J101" s="3">
        <v>1.0525134862541856</v>
      </c>
      <c r="K101" s="3">
        <v>1.023474881435775</v>
      </c>
      <c r="L101" s="3"/>
      <c r="M101">
        <f t="shared" si="8"/>
        <v>725.17392190523287</v>
      </c>
      <c r="N101">
        <f t="shared" si="7"/>
        <v>112.89229372627601</v>
      </c>
      <c r="O101">
        <f t="shared" si="7"/>
        <v>0</v>
      </c>
      <c r="P101">
        <f t="shared" si="7"/>
        <v>219.8462298564948</v>
      </c>
      <c r="Q101">
        <f t="shared" si="7"/>
        <v>238.88740200470002</v>
      </c>
      <c r="R101">
        <f t="shared" si="7"/>
        <v>0</v>
      </c>
      <c r="S101">
        <f t="shared" si="7"/>
        <v>0.12046630745730993</v>
      </c>
      <c r="T101">
        <f t="shared" si="7"/>
        <v>187.02940133285429</v>
      </c>
      <c r="U101">
        <f t="shared" si="7"/>
        <v>0</v>
      </c>
      <c r="V101">
        <f t="shared" si="7"/>
        <v>0</v>
      </c>
      <c r="W101">
        <f t="shared" si="5"/>
        <v>1483.9497151330154</v>
      </c>
    </row>
    <row r="102" spans="1:24">
      <c r="A102" s="2">
        <v>42948</v>
      </c>
      <c r="B102" s="3">
        <v>1.0453907841476264</v>
      </c>
      <c r="C102" s="3">
        <v>1.0284731786165</v>
      </c>
      <c r="D102" s="3">
        <v>1.1026692961115927</v>
      </c>
      <c r="E102" s="3">
        <v>0.99273115471056295</v>
      </c>
      <c r="F102" s="3">
        <v>1.0397750007990159</v>
      </c>
      <c r="G102" s="3">
        <v>1.0311331831322237</v>
      </c>
      <c r="H102" s="3">
        <v>0.94679275021862719</v>
      </c>
      <c r="I102" s="3">
        <v>1.0039555005202594</v>
      </c>
      <c r="J102" s="3">
        <v>0.97014921236037477</v>
      </c>
      <c r="K102" s="3">
        <v>0.99386416335416361</v>
      </c>
      <c r="L102" s="3"/>
      <c r="M102">
        <f t="shared" si="8"/>
        <v>758.09013486392098</v>
      </c>
      <c r="N102">
        <f t="shared" si="7"/>
        <v>116.10669616997065</v>
      </c>
      <c r="O102">
        <f t="shared" si="7"/>
        <v>0</v>
      </c>
      <c r="P102">
        <f t="shared" si="7"/>
        <v>218.24820162420193</v>
      </c>
      <c r="Q102">
        <f t="shared" si="7"/>
        <v>248.38914861031179</v>
      </c>
      <c r="R102">
        <f t="shared" si="7"/>
        <v>0</v>
      </c>
      <c r="S102">
        <f t="shared" si="7"/>
        <v>0.11405662654618919</v>
      </c>
      <c r="T102">
        <f t="shared" si="7"/>
        <v>187.76919622713021</v>
      </c>
      <c r="U102">
        <f t="shared" si="7"/>
        <v>0</v>
      </c>
      <c r="V102">
        <f t="shared" si="7"/>
        <v>0</v>
      </c>
      <c r="W102">
        <f t="shared" si="5"/>
        <v>1528.7174341220818</v>
      </c>
    </row>
    <row r="103" spans="1:24">
      <c r="A103" s="2">
        <v>42979</v>
      </c>
      <c r="B103" s="3">
        <v>1.0160450367049492</v>
      </c>
      <c r="C103" s="3">
        <v>0.99625519578394517</v>
      </c>
      <c r="D103" s="3">
        <v>0.93975607317073162</v>
      </c>
      <c r="E103" s="3">
        <v>0.98036920212868051</v>
      </c>
      <c r="F103" s="3">
        <v>1.0166151569730049</v>
      </c>
      <c r="G103" s="3">
        <v>0.97943359392740148</v>
      </c>
      <c r="H103" s="3">
        <v>1.0798903857450559</v>
      </c>
      <c r="I103" s="3">
        <v>0.947549841232459</v>
      </c>
      <c r="J103" s="3">
        <v>1.0586812747252747</v>
      </c>
      <c r="K103" s="3">
        <v>1.0692341477176854</v>
      </c>
      <c r="L103" s="3"/>
      <c r="M103">
        <f t="shared" si="8"/>
        <v>770.25371890347242</v>
      </c>
      <c r="N103">
        <f t="shared" si="7"/>
        <v>115.67189932464115</v>
      </c>
      <c r="O103">
        <f t="shared" si="7"/>
        <v>0</v>
      </c>
      <c r="P103">
        <f t="shared" si="7"/>
        <v>213.96381529233824</v>
      </c>
      <c r="Q103">
        <f t="shared" si="7"/>
        <v>252.51617330486314</v>
      </c>
      <c r="R103">
        <f t="shared" si="7"/>
        <v>0</v>
      </c>
      <c r="S103">
        <f t="shared" si="7"/>
        <v>0.12316865443774402</v>
      </c>
      <c r="T103">
        <f t="shared" si="7"/>
        <v>177.92067207336368</v>
      </c>
      <c r="U103">
        <f t="shared" si="7"/>
        <v>0</v>
      </c>
      <c r="V103">
        <f t="shared" si="7"/>
        <v>0</v>
      </c>
      <c r="W103">
        <f t="shared" si="5"/>
        <v>1530.4494475531162</v>
      </c>
    </row>
    <row r="104" spans="1:24">
      <c r="A104" s="2">
        <v>43009</v>
      </c>
      <c r="B104" s="3">
        <v>0.99313543801534399</v>
      </c>
      <c r="C104" s="3">
        <v>1.1166599843377631</v>
      </c>
      <c r="D104" s="3">
        <v>1.0968076588841855</v>
      </c>
      <c r="E104" s="3">
        <v>1.149716520523919</v>
      </c>
      <c r="F104" s="3">
        <v>1.0450399571463314</v>
      </c>
      <c r="G104" s="3">
        <v>1.0652923886714751</v>
      </c>
      <c r="H104" s="3">
        <v>1.0179509875629742</v>
      </c>
      <c r="I104" s="3">
        <v>0.93633053534303534</v>
      </c>
      <c r="J104" s="3">
        <v>1.0379904935848243</v>
      </c>
      <c r="K104" s="3">
        <v>1.0104481993524388</v>
      </c>
      <c r="L104" s="3"/>
      <c r="M104">
        <f t="shared" si="8"/>
        <v>764.9662645061477</v>
      </c>
      <c r="N104">
        <f t="shared" si="7"/>
        <v>129.16618128817311</v>
      </c>
      <c r="O104">
        <f t="shared" si="7"/>
        <v>0</v>
      </c>
      <c r="P104">
        <f t="shared" si="7"/>
        <v>245.99773323592962</v>
      </c>
      <c r="Q104">
        <f t="shared" si="7"/>
        <v>263.88949092926975</v>
      </c>
      <c r="R104">
        <f t="shared" si="7"/>
        <v>0</v>
      </c>
      <c r="S104">
        <f t="shared" si="7"/>
        <v>0.12537965342170423</v>
      </c>
      <c r="T104">
        <f t="shared" si="7"/>
        <v>166.59255813104525</v>
      </c>
      <c r="U104">
        <f t="shared" si="7"/>
        <v>0</v>
      </c>
      <c r="V104">
        <f t="shared" si="7"/>
        <v>0</v>
      </c>
      <c r="W104">
        <f t="shared" si="5"/>
        <v>1570.7376077439874</v>
      </c>
    </row>
    <row r="105" spans="1:24">
      <c r="A105" s="2">
        <v>43040</v>
      </c>
      <c r="B105" s="3">
        <v>1.0355659101042847</v>
      </c>
      <c r="C105" s="3">
        <v>1.0119018754508295</v>
      </c>
      <c r="D105" s="3">
        <v>1.0166233798685933</v>
      </c>
      <c r="E105" s="3">
        <v>1.0646623841922409</v>
      </c>
      <c r="F105" s="3">
        <v>1.0237315232660977</v>
      </c>
      <c r="G105" s="3">
        <v>1.0303157203207545</v>
      </c>
      <c r="H105" s="3">
        <v>1.0058781974684396</v>
      </c>
      <c r="I105" s="3">
        <v>1.0419095765170574</v>
      </c>
      <c r="J105" s="3">
        <v>1.0322000199999999</v>
      </c>
      <c r="K105" s="3">
        <v>1.0272108843537415</v>
      </c>
      <c r="L105" s="3"/>
      <c r="M105">
        <f t="shared" si="8"/>
        <v>792.17298590238374</v>
      </c>
      <c r="N105">
        <f t="shared" si="7"/>
        <v>130.70350109032421</v>
      </c>
      <c r="O105">
        <f t="shared" si="7"/>
        <v>0</v>
      </c>
      <c r="P105">
        <f t="shared" si="7"/>
        <v>261.9045331728517</v>
      </c>
      <c r="Q105">
        <f t="shared" si="7"/>
        <v>270.15199052293639</v>
      </c>
      <c r="R105">
        <f t="shared" si="7"/>
        <v>0</v>
      </c>
      <c r="S105">
        <f t="shared" si="7"/>
        <v>0.12611665978304154</v>
      </c>
      <c r="T105">
        <f t="shared" si="7"/>
        <v>173.57438169321063</v>
      </c>
      <c r="U105">
        <f t="shared" si="7"/>
        <v>0</v>
      </c>
      <c r="V105">
        <f t="shared" si="7"/>
        <v>0</v>
      </c>
      <c r="W105">
        <f t="shared" si="5"/>
        <v>1628.6335090414896</v>
      </c>
    </row>
    <row r="106" spans="1:24">
      <c r="A106" s="2">
        <v>43070</v>
      </c>
      <c r="B106" s="3">
        <v>1.0060478598340412</v>
      </c>
      <c r="C106" s="3">
        <v>1.016276619134528</v>
      </c>
      <c r="D106" s="3">
        <v>0.9847540769390013</v>
      </c>
      <c r="E106" s="3">
        <v>0.9938134185234444</v>
      </c>
      <c r="F106" s="3">
        <v>1.0127009596838425</v>
      </c>
      <c r="G106" s="3">
        <v>1.0008722102641612</v>
      </c>
      <c r="H106" s="3">
        <v>1.0743757203050164</v>
      </c>
      <c r="I106" s="3">
        <v>1.0668619587943007</v>
      </c>
      <c r="J106" s="3">
        <v>1.016663436995477</v>
      </c>
      <c r="K106" s="3">
        <v>0.98556296688741718</v>
      </c>
      <c r="L106" s="3"/>
      <c r="M106">
        <f t="shared" si="8"/>
        <v>796.9639370854353</v>
      </c>
      <c r="N106">
        <f t="shared" si="7"/>
        <v>132.8309121971208</v>
      </c>
      <c r="O106">
        <f t="shared" si="7"/>
        <v>0</v>
      </c>
      <c r="P106">
        <f t="shared" si="7"/>
        <v>260.28423943929857</v>
      </c>
      <c r="Q106">
        <f t="shared" si="7"/>
        <v>273.58318006307803</v>
      </c>
      <c r="R106">
        <f t="shared" si="7"/>
        <v>0</v>
      </c>
      <c r="S106">
        <f t="shared" si="7"/>
        <v>0.13549667719686795</v>
      </c>
      <c r="T106">
        <f t="shared" si="7"/>
        <v>185.1799048497283</v>
      </c>
      <c r="U106">
        <f t="shared" si="7"/>
        <v>0</v>
      </c>
      <c r="V106">
        <f t="shared" si="7"/>
        <v>0</v>
      </c>
      <c r="W106">
        <f t="shared" si="5"/>
        <v>1648.977670311858</v>
      </c>
    </row>
    <row r="107" spans="1:24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6" t="s">
        <v>1</v>
      </c>
      <c r="N107" s="6" t="s">
        <v>2</v>
      </c>
      <c r="O107" s="6" t="s">
        <v>3</v>
      </c>
      <c r="P107" s="6" t="s">
        <v>4</v>
      </c>
      <c r="Q107" s="6" t="s">
        <v>5</v>
      </c>
      <c r="R107" s="6" t="s">
        <v>6</v>
      </c>
      <c r="S107" s="6" t="s">
        <v>7</v>
      </c>
      <c r="T107" s="6" t="s">
        <v>8</v>
      </c>
      <c r="U107" s="6" t="s">
        <v>9</v>
      </c>
      <c r="V107" s="6" t="s">
        <v>10</v>
      </c>
    </row>
    <row r="108" spans="1:24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6">
        <v>0.54659999999999997</v>
      </c>
      <c r="N108" s="6">
        <v>0.16650000000000001</v>
      </c>
      <c r="O108" s="6">
        <v>0</v>
      </c>
      <c r="P108" s="6">
        <v>7.4499999999999997E-2</v>
      </c>
      <c r="Q108" s="6">
        <v>5.67E-2</v>
      </c>
      <c r="R108" s="6">
        <v>0.1037</v>
      </c>
      <c r="S108" s="6">
        <v>0</v>
      </c>
      <c r="T108" s="6">
        <v>0</v>
      </c>
      <c r="U108" s="6">
        <v>5.1900000000000002E-2</v>
      </c>
      <c r="V108" s="6">
        <v>0</v>
      </c>
      <c r="W108">
        <f>W106</f>
        <v>1648.977670311858</v>
      </c>
      <c r="X108" s="5" t="s">
        <v>31</v>
      </c>
    </row>
    <row r="109" spans="1:24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6">
        <f>M108*$W$108</f>
        <v>901.33119459246154</v>
      </c>
      <c r="N109" s="6">
        <f t="shared" ref="N109:V109" si="9">N108*$W$108</f>
        <v>274.55478210692439</v>
      </c>
      <c r="O109" s="6">
        <f t="shared" si="9"/>
        <v>0</v>
      </c>
      <c r="P109" s="6">
        <f t="shared" si="9"/>
        <v>122.84883643823342</v>
      </c>
      <c r="Q109" s="6">
        <f t="shared" si="9"/>
        <v>93.497033906682347</v>
      </c>
      <c r="R109" s="6">
        <f t="shared" si="9"/>
        <v>170.99898441133968</v>
      </c>
      <c r="S109" s="6">
        <f t="shared" si="9"/>
        <v>0</v>
      </c>
      <c r="T109" s="6">
        <f t="shared" si="9"/>
        <v>0</v>
      </c>
      <c r="U109" s="6">
        <f t="shared" si="9"/>
        <v>85.581941089185435</v>
      </c>
      <c r="V109" s="6">
        <f t="shared" si="9"/>
        <v>0</v>
      </c>
      <c r="W109" s="6">
        <f>SUM(M109:V109)</f>
        <v>1648.8127725448269</v>
      </c>
    </row>
    <row r="110" spans="1:24">
      <c r="A110" s="2">
        <v>43101</v>
      </c>
      <c r="B110" s="3">
        <v>1.1052796114728403</v>
      </c>
      <c r="C110" s="3">
        <v>1.1107084508918814</v>
      </c>
      <c r="D110" s="3">
        <v>0.9893635641284303</v>
      </c>
      <c r="E110" s="3">
        <v>1.2406389773254376</v>
      </c>
      <c r="F110" s="3">
        <v>1.0895457487163414</v>
      </c>
      <c r="G110" s="3">
        <v>0.99430632100587735</v>
      </c>
      <c r="H110" s="3">
        <v>1.0842261606799459</v>
      </c>
      <c r="I110" s="3">
        <v>1.0619225983001896</v>
      </c>
      <c r="J110" s="3">
        <v>1.0777586796691694</v>
      </c>
      <c r="K110" s="3">
        <v>1.0546969329554128</v>
      </c>
      <c r="L110" s="3"/>
      <c r="M110">
        <f>M109*B110</f>
        <v>996.22299256750682</v>
      </c>
      <c r="N110">
        <f t="shared" ref="N110:V121" si="10">N109*C110</f>
        <v>304.95031671894003</v>
      </c>
      <c r="O110">
        <f t="shared" si="10"/>
        <v>0</v>
      </c>
      <c r="P110">
        <f t="shared" si="10"/>
        <v>152.41105480434987</v>
      </c>
      <c r="Q110">
        <f t="shared" si="10"/>
        <v>101.86929581061337</v>
      </c>
      <c r="R110">
        <f t="shared" si="10"/>
        <v>170.02537108578053</v>
      </c>
      <c r="S110">
        <f t="shared" si="10"/>
        <v>0</v>
      </c>
      <c r="T110">
        <f t="shared" si="10"/>
        <v>0</v>
      </c>
      <c r="U110">
        <f t="shared" si="10"/>
        <v>92.236679831805134</v>
      </c>
      <c r="V110">
        <f t="shared" si="10"/>
        <v>0</v>
      </c>
      <c r="W110">
        <f t="shared" si="5"/>
        <v>1817.7157108189958</v>
      </c>
    </row>
    <row r="111" spans="1:24">
      <c r="A111" s="2">
        <v>43132</v>
      </c>
      <c r="B111" s="3">
        <v>0.99320838675707956</v>
      </c>
      <c r="C111" s="3">
        <v>0.98694868988635542</v>
      </c>
      <c r="D111" s="3">
        <v>1.063847605033631</v>
      </c>
      <c r="E111" s="3">
        <v>1.0424290733982846</v>
      </c>
      <c r="F111" s="3">
        <v>0.98961602697538376</v>
      </c>
      <c r="G111" s="3">
        <v>0.92170156551187077</v>
      </c>
      <c r="H111" s="3">
        <v>0.88795987971966972</v>
      </c>
      <c r="I111" s="3">
        <v>0.85139900896776433</v>
      </c>
      <c r="J111" s="3">
        <v>0.9906277805592888</v>
      </c>
      <c r="K111" s="3">
        <v>0.96190105905067314</v>
      </c>
      <c r="L111" s="3"/>
      <c r="M111">
        <f t="shared" ref="M111:M121" si="11">M110*B111</f>
        <v>989.45703129828348</v>
      </c>
      <c r="N111">
        <f t="shared" si="10"/>
        <v>300.97031556618703</v>
      </c>
      <c r="O111">
        <f t="shared" si="10"/>
        <v>0</v>
      </c>
      <c r="P111">
        <f t="shared" si="10"/>
        <v>158.87771463535361</v>
      </c>
      <c r="Q111">
        <f t="shared" si="10"/>
        <v>100.8114877908793</v>
      </c>
      <c r="R111">
        <f t="shared" si="10"/>
        <v>156.71265070650068</v>
      </c>
      <c r="S111">
        <f t="shared" si="10"/>
        <v>0</v>
      </c>
      <c r="T111">
        <f t="shared" si="10"/>
        <v>0</v>
      </c>
      <c r="U111">
        <f t="shared" si="10"/>
        <v>91.372217427938835</v>
      </c>
      <c r="V111">
        <f t="shared" si="10"/>
        <v>0</v>
      </c>
      <c r="W111">
        <f t="shared" si="5"/>
        <v>1798.2014174251431</v>
      </c>
    </row>
    <row r="112" spans="1:24">
      <c r="A112" s="2">
        <v>43160</v>
      </c>
      <c r="B112" s="3">
        <v>0.95882984644858793</v>
      </c>
      <c r="C112" s="3">
        <v>0.97333902015588203</v>
      </c>
      <c r="D112" s="3">
        <v>0.9419492688513198</v>
      </c>
      <c r="E112" s="3">
        <v>0.95695062863435165</v>
      </c>
      <c r="F112" s="3">
        <v>0.9729949654629092</v>
      </c>
      <c r="G112" s="3">
        <v>0.99137821759293099</v>
      </c>
      <c r="H112" s="3">
        <v>0.89727786337955828</v>
      </c>
      <c r="I112" s="3">
        <v>0.94366194265843517</v>
      </c>
      <c r="J112" s="3">
        <v>0.96322740092823989</v>
      </c>
      <c r="K112" s="3">
        <v>0.8941581903340361</v>
      </c>
      <c r="L112" s="3"/>
      <c r="M112">
        <f t="shared" si="11"/>
        <v>948.72093338720879</v>
      </c>
      <c r="N112">
        <f t="shared" si="10"/>
        <v>292.9461520491991</v>
      </c>
      <c r="O112">
        <f t="shared" si="10"/>
        <v>0</v>
      </c>
      <c r="P112">
        <f t="shared" si="10"/>
        <v>152.03812889629077</v>
      </c>
      <c r="Q112">
        <f t="shared" si="10"/>
        <v>98.089070081351096</v>
      </c>
      <c r="R112">
        <f t="shared" si="10"/>
        <v>155.36150833167423</v>
      </c>
      <c r="S112">
        <f t="shared" si="10"/>
        <v>0</v>
      </c>
      <c r="T112">
        <f t="shared" si="10"/>
        <v>0</v>
      </c>
      <c r="U112">
        <f t="shared" si="10"/>
        <v>88.012223510163551</v>
      </c>
      <c r="V112">
        <f t="shared" si="10"/>
        <v>0</v>
      </c>
      <c r="W112">
        <f t="shared" si="5"/>
        <v>1735.1680162558876</v>
      </c>
    </row>
    <row r="113" spans="1:24">
      <c r="A113" s="2">
        <v>43191</v>
      </c>
      <c r="B113" s="3">
        <v>0.94942740403631465</v>
      </c>
      <c r="C113" s="3">
        <v>1.0246521318500756</v>
      </c>
      <c r="D113" s="3">
        <v>0.9849803075455954</v>
      </c>
      <c r="E113" s="3">
        <v>1.0820747888709548</v>
      </c>
      <c r="F113" s="3">
        <v>1.0606921402601872</v>
      </c>
      <c r="G113" s="3">
        <v>1.070725135224289</v>
      </c>
      <c r="H113" s="3">
        <v>0.99141383323793186</v>
      </c>
      <c r="I113" s="3">
        <v>0.91864210820264025</v>
      </c>
      <c r="J113" s="3">
        <v>0.95663454330308639</v>
      </c>
      <c r="K113" s="3">
        <v>1.011407362962963</v>
      </c>
      <c r="L113" s="3"/>
      <c r="M113">
        <f t="shared" si="11"/>
        <v>900.74165294072702</v>
      </c>
      <c r="N113">
        <f t="shared" si="10"/>
        <v>300.16789921448827</v>
      </c>
      <c r="O113">
        <f t="shared" si="10"/>
        <v>0</v>
      </c>
      <c r="P113">
        <f t="shared" si="10"/>
        <v>164.51662622578885</v>
      </c>
      <c r="Q113">
        <f t="shared" si="10"/>
        <v>104.04230568071979</v>
      </c>
      <c r="R113">
        <f t="shared" si="10"/>
        <v>166.34947201708138</v>
      </c>
      <c r="S113">
        <f t="shared" si="10"/>
        <v>0</v>
      </c>
      <c r="T113">
        <f t="shared" si="10"/>
        <v>0</v>
      </c>
      <c r="U113">
        <f t="shared" si="10"/>
        <v>84.19553324273447</v>
      </c>
      <c r="V113">
        <f t="shared" si="10"/>
        <v>0</v>
      </c>
      <c r="W113">
        <f t="shared" si="5"/>
        <v>1720.01348932154</v>
      </c>
    </row>
    <row r="114" spans="1:24">
      <c r="A114" s="2">
        <v>43221</v>
      </c>
      <c r="B114" s="3">
        <v>0.98036408465732561</v>
      </c>
      <c r="C114" s="3">
        <v>1.0568862186768462</v>
      </c>
      <c r="D114" s="3">
        <v>1.1307636483302346</v>
      </c>
      <c r="E114" s="3">
        <v>1.0405394172690867</v>
      </c>
      <c r="F114" s="3">
        <v>1.0302648493915081</v>
      </c>
      <c r="G114" s="3">
        <v>0.95562585456729754</v>
      </c>
      <c r="H114" s="3">
        <v>1.0390685727303419</v>
      </c>
      <c r="I114" s="3">
        <v>0.99331000297260286</v>
      </c>
      <c r="J114" s="3">
        <v>0.97132894171501249</v>
      </c>
      <c r="K114" s="3">
        <v>0.97685667102050711</v>
      </c>
      <c r="L114" s="3"/>
      <c r="M114">
        <f t="shared" si="11"/>
        <v>883.05476609796233</v>
      </c>
      <c r="N114">
        <f t="shared" si="10"/>
        <v>317.24331596897315</v>
      </c>
      <c r="O114">
        <f t="shared" si="10"/>
        <v>0</v>
      </c>
      <c r="P114">
        <f t="shared" si="10"/>
        <v>171.18603438405847</v>
      </c>
      <c r="Q114">
        <f t="shared" si="10"/>
        <v>107.19113039249203</v>
      </c>
      <c r="R114">
        <f t="shared" si="10"/>
        <v>158.96785635314214</v>
      </c>
      <c r="S114">
        <f t="shared" si="10"/>
        <v>0</v>
      </c>
      <c r="T114">
        <f t="shared" si="10"/>
        <v>0</v>
      </c>
      <c r="U114">
        <f t="shared" si="10"/>
        <v>81.781558201796429</v>
      </c>
      <c r="V114">
        <f t="shared" si="10"/>
        <v>0</v>
      </c>
      <c r="W114">
        <f t="shared" si="5"/>
        <v>1719.4246613984246</v>
      </c>
    </row>
    <row r="115" spans="1:24">
      <c r="A115" s="2">
        <v>43252</v>
      </c>
      <c r="B115" s="3">
        <v>0.93924456204870277</v>
      </c>
      <c r="C115" s="3">
        <v>0.99767305737244261</v>
      </c>
      <c r="D115" s="3">
        <v>0.99058170900801024</v>
      </c>
      <c r="E115" s="3">
        <v>1.0430651915269133</v>
      </c>
      <c r="F115" s="3">
        <v>1.0132343634238496</v>
      </c>
      <c r="G115" s="3">
        <v>0.97925133989286095</v>
      </c>
      <c r="H115" s="3">
        <v>1.0268567687773007</v>
      </c>
      <c r="I115" s="3">
        <v>1.0522771327774214</v>
      </c>
      <c r="J115" s="3">
        <v>0.94535307031019278</v>
      </c>
      <c r="K115" s="3">
        <v>1.0034487328400441</v>
      </c>
      <c r="L115" s="3"/>
      <c r="M115">
        <f t="shared" si="11"/>
        <v>829.4043870487003</v>
      </c>
      <c r="N115">
        <f t="shared" si="10"/>
        <v>316.50510897373726</v>
      </c>
      <c r="O115">
        <f t="shared" si="10"/>
        <v>0</v>
      </c>
      <c r="P115">
        <f t="shared" si="10"/>
        <v>178.55819374154072</v>
      </c>
      <c r="Q115">
        <f t="shared" si="10"/>
        <v>108.60973676791953</v>
      </c>
      <c r="R115">
        <f t="shared" si="10"/>
        <v>155.6694863337103</v>
      </c>
      <c r="S115">
        <f t="shared" si="10"/>
        <v>0</v>
      </c>
      <c r="T115">
        <f t="shared" si="10"/>
        <v>0</v>
      </c>
      <c r="U115">
        <f t="shared" si="10"/>
        <v>77.312447140819984</v>
      </c>
      <c r="V115">
        <f t="shared" si="10"/>
        <v>0</v>
      </c>
      <c r="W115">
        <f t="shared" si="5"/>
        <v>1666.0593600064278</v>
      </c>
    </row>
    <row r="116" spans="1:24">
      <c r="A116" s="2">
        <v>43282</v>
      </c>
      <c r="B116" s="3">
        <v>1.1038148249219908</v>
      </c>
      <c r="C116" s="3">
        <v>1.0757529756033568</v>
      </c>
      <c r="D116" s="3">
        <v>1.027983318027119</v>
      </c>
      <c r="E116" s="3">
        <v>1.0456760100170845</v>
      </c>
      <c r="F116" s="3">
        <v>1.0323896421077308</v>
      </c>
      <c r="G116" s="3">
        <v>1.0054246664697855</v>
      </c>
      <c r="H116" s="3">
        <v>1.0333694450463464</v>
      </c>
      <c r="I116" s="3">
        <v>1.0905211188503163</v>
      </c>
      <c r="J116" s="3">
        <v>1.0666666427566818</v>
      </c>
      <c r="K116" s="3">
        <v>1.0742677995895935</v>
      </c>
      <c r="L116" s="3"/>
      <c r="M116">
        <f t="shared" si="11"/>
        <v>915.50885827969216</v>
      </c>
      <c r="N116">
        <f t="shared" si="10"/>
        <v>340.4813127721626</v>
      </c>
      <c r="O116">
        <f t="shared" si="10"/>
        <v>0</v>
      </c>
      <c r="P116">
        <f t="shared" si="10"/>
        <v>186.71401958751187</v>
      </c>
      <c r="Q116">
        <f t="shared" si="10"/>
        <v>112.12756727124729</v>
      </c>
      <c r="R116">
        <f t="shared" si="10"/>
        <v>156.51394137659349</v>
      </c>
      <c r="S116">
        <f t="shared" si="10"/>
        <v>0</v>
      </c>
      <c r="T116">
        <f t="shared" si="10"/>
        <v>0</v>
      </c>
      <c r="U116">
        <f t="shared" si="10"/>
        <v>82.466608435001874</v>
      </c>
      <c r="V116">
        <f t="shared" si="10"/>
        <v>0</v>
      </c>
      <c r="W116">
        <f t="shared" si="5"/>
        <v>1793.8123077222092</v>
      </c>
    </row>
    <row r="117" spans="1:24">
      <c r="A117" s="2">
        <v>43313</v>
      </c>
      <c r="B117" s="3">
        <v>0.9825513588000363</v>
      </c>
      <c r="C117" s="3">
        <v>1.058917796777568</v>
      </c>
      <c r="D117" s="3">
        <v>1.1962268830196807</v>
      </c>
      <c r="E117" s="3">
        <v>1.1323644762722911</v>
      </c>
      <c r="F117" s="3">
        <v>1.0742284161829598</v>
      </c>
      <c r="G117" s="3">
        <v>1.0297702374532922</v>
      </c>
      <c r="H117" s="3">
        <v>1.020771495535495</v>
      </c>
      <c r="I117" s="3">
        <v>1.0338178600843448</v>
      </c>
      <c r="J117" s="3">
        <v>0.96578324830333762</v>
      </c>
      <c r="K117" s="3">
        <v>0.99095839464401714</v>
      </c>
      <c r="L117" s="3"/>
      <c r="M117">
        <f t="shared" si="11"/>
        <v>899.53447269618141</v>
      </c>
      <c r="N117">
        <f t="shared" si="10"/>
        <v>360.54172156463244</v>
      </c>
      <c r="O117">
        <f t="shared" si="10"/>
        <v>0</v>
      </c>
      <c r="P117">
        <f t="shared" si="10"/>
        <v>211.42832300290718</v>
      </c>
      <c r="Q117">
        <f t="shared" si="10"/>
        <v>120.45061900024025</v>
      </c>
      <c r="R117">
        <f t="shared" si="10"/>
        <v>161.17339857612535</v>
      </c>
      <c r="S117">
        <f t="shared" si="10"/>
        <v>0</v>
      </c>
      <c r="T117">
        <f t="shared" si="10"/>
        <v>0</v>
      </c>
      <c r="U117">
        <f t="shared" si="10"/>
        <v>79.644868970915525</v>
      </c>
      <c r="V117">
        <f t="shared" si="10"/>
        <v>0</v>
      </c>
      <c r="W117">
        <f t="shared" si="5"/>
        <v>1832.773403811002</v>
      </c>
    </row>
    <row r="118" spans="1:24">
      <c r="A118" s="2">
        <v>43344</v>
      </c>
      <c r="B118" s="3">
        <v>1.0797415395307071</v>
      </c>
      <c r="C118" s="3">
        <v>1.0181607848631571</v>
      </c>
      <c r="D118" s="3">
        <v>0.99169705237979078</v>
      </c>
      <c r="E118" s="3">
        <v>0.99517569834055974</v>
      </c>
      <c r="F118" s="3">
        <v>1.0217849889154129</v>
      </c>
      <c r="G118" s="3">
        <v>1.0311902676740496</v>
      </c>
      <c r="H118" s="3">
        <v>0.89876882694938443</v>
      </c>
      <c r="I118" s="3">
        <v>0.95728570114702882</v>
      </c>
      <c r="J118" s="3">
        <v>0.9537169382053271</v>
      </c>
      <c r="K118" s="3">
        <v>1.0070185291133782</v>
      </c>
      <c r="L118" s="3"/>
      <c r="M118">
        <f t="shared" si="11"/>
        <v>971.26473640991765</v>
      </c>
      <c r="N118">
        <f t="shared" si="10"/>
        <v>367.08944220416004</v>
      </c>
      <c r="O118">
        <f t="shared" si="10"/>
        <v>0</v>
      </c>
      <c r="P118">
        <f t="shared" si="10"/>
        <v>210.40832899339159</v>
      </c>
      <c r="Q118">
        <f t="shared" si="10"/>
        <v>123.07463440001511</v>
      </c>
      <c r="R118">
        <f t="shared" si="10"/>
        <v>166.20044001965098</v>
      </c>
      <c r="S118">
        <f t="shared" si="10"/>
        <v>0</v>
      </c>
      <c r="T118">
        <f t="shared" si="10"/>
        <v>0</v>
      </c>
      <c r="U118">
        <f t="shared" si="10"/>
        <v>75.958660578706017</v>
      </c>
      <c r="V118">
        <f t="shared" si="10"/>
        <v>0</v>
      </c>
      <c r="W118">
        <f t="shared" si="5"/>
        <v>1913.9962426058414</v>
      </c>
    </row>
    <row r="119" spans="1:24">
      <c r="A119" s="2">
        <v>43374</v>
      </c>
      <c r="B119" s="3">
        <v>0.84937568980339118</v>
      </c>
      <c r="C119" s="3">
        <v>0.93389870768823879</v>
      </c>
      <c r="D119" s="3">
        <v>0.96952244228718987</v>
      </c>
      <c r="E119" s="3">
        <v>0.79780824168131326</v>
      </c>
      <c r="F119" s="3">
        <v>0.91844899509491618</v>
      </c>
      <c r="G119" s="3">
        <v>1.0574451635012023</v>
      </c>
      <c r="H119" s="3">
        <v>1.0127473171090693</v>
      </c>
      <c r="I119" s="3">
        <v>1.0770968370516805</v>
      </c>
      <c r="J119" s="3">
        <v>0.98045952329826058</v>
      </c>
      <c r="K119" s="3">
        <v>0.91246167863009975</v>
      </c>
      <c r="L119" s="3"/>
      <c r="M119">
        <f t="shared" si="11"/>
        <v>824.96865546988272</v>
      </c>
      <c r="N119">
        <f t="shared" si="10"/>
        <v>342.82435568046151</v>
      </c>
      <c r="O119">
        <f t="shared" si="10"/>
        <v>0</v>
      </c>
      <c r="P119">
        <f t="shared" si="10"/>
        <v>167.86549898932103</v>
      </c>
      <c r="Q119">
        <f t="shared" si="10"/>
        <v>113.03777428636808</v>
      </c>
      <c r="R119">
        <f t="shared" si="10"/>
        <v>175.74785147055161</v>
      </c>
      <c r="S119">
        <f t="shared" si="10"/>
        <v>0</v>
      </c>
      <c r="T119">
        <f t="shared" si="10"/>
        <v>0</v>
      </c>
      <c r="U119">
        <f t="shared" si="10"/>
        <v>74.474392141372476</v>
      </c>
      <c r="V119">
        <f t="shared" si="10"/>
        <v>0</v>
      </c>
      <c r="W119">
        <f t="shared" si="5"/>
        <v>1698.9185280379575</v>
      </c>
    </row>
    <row r="120" spans="1:24">
      <c r="A120" s="2">
        <v>43405</v>
      </c>
      <c r="B120" s="3">
        <v>1.0223923323656492</v>
      </c>
      <c r="C120" s="3">
        <v>1.0381986806141501</v>
      </c>
      <c r="D120" s="3">
        <v>0.81595540528191535</v>
      </c>
      <c r="E120" s="3">
        <v>1.0576717564097255</v>
      </c>
      <c r="F120" s="3">
        <v>1.0280014568878582</v>
      </c>
      <c r="G120" s="3">
        <v>1.0656303074832214</v>
      </c>
      <c r="H120" s="3">
        <v>1.0197256997933497</v>
      </c>
      <c r="I120" s="3">
        <v>1.0228106718094041</v>
      </c>
      <c r="J120" s="3">
        <v>0.97218569864213766</v>
      </c>
      <c r="K120" s="3">
        <v>0.98976477222372106</v>
      </c>
      <c r="L120" s="3"/>
      <c r="M120">
        <f t="shared" si="11"/>
        <v>843.44162779440705</v>
      </c>
      <c r="N120">
        <f t="shared" si="10"/>
        <v>355.91979374985124</v>
      </c>
      <c r="O120">
        <f t="shared" si="10"/>
        <v>0</v>
      </c>
      <c r="P120">
        <f t="shared" si="10"/>
        <v>177.54659715663018</v>
      </c>
      <c r="Q120">
        <f t="shared" si="10"/>
        <v>116.20299664974725</v>
      </c>
      <c r="R120">
        <f t="shared" si="10"/>
        <v>187.28223700207943</v>
      </c>
      <c r="S120">
        <f t="shared" si="10"/>
        <v>0</v>
      </c>
      <c r="T120">
        <f t="shared" si="10"/>
        <v>0</v>
      </c>
      <c r="U120">
        <f t="shared" si="10"/>
        <v>72.402938954908734</v>
      </c>
      <c r="V120">
        <f t="shared" si="10"/>
        <v>0</v>
      </c>
      <c r="W120">
        <f t="shared" si="5"/>
        <v>1752.796191307624</v>
      </c>
    </row>
    <row r="121" spans="1:24">
      <c r="A121" s="2">
        <v>43435</v>
      </c>
      <c r="B121" s="3">
        <v>0.87155078421214749</v>
      </c>
      <c r="C121" s="3">
        <v>0.91595275422448141</v>
      </c>
      <c r="D121" s="3">
        <v>0.88330162392205169</v>
      </c>
      <c r="E121" s="3">
        <v>0.88865030013135127</v>
      </c>
      <c r="F121" s="3">
        <v>0.93105635087577121</v>
      </c>
      <c r="G121" s="3">
        <v>0.9419660055690946</v>
      </c>
      <c r="H121" s="3">
        <v>0.84893151895599706</v>
      </c>
      <c r="I121" s="3">
        <v>0.87285313370177553</v>
      </c>
      <c r="J121" s="3">
        <v>0.89321925868932772</v>
      </c>
      <c r="K121" s="3">
        <v>0.80351906461615885</v>
      </c>
      <c r="L121" s="3"/>
      <c r="M121">
        <f t="shared" si="11"/>
        <v>735.10221214138573</v>
      </c>
      <c r="N121">
        <f t="shared" si="10"/>
        <v>326.00571536818563</v>
      </c>
      <c r="O121">
        <f t="shared" si="10"/>
        <v>0</v>
      </c>
      <c r="P121">
        <f t="shared" si="10"/>
        <v>157.77683685053952</v>
      </c>
      <c r="Q121">
        <f t="shared" si="10"/>
        <v>108.19153802154314</v>
      </c>
      <c r="R121">
        <f t="shared" si="10"/>
        <v>176.41350070289323</v>
      </c>
      <c r="S121">
        <f t="shared" si="10"/>
        <v>0</v>
      </c>
      <c r="T121">
        <f t="shared" si="10"/>
        <v>0</v>
      </c>
      <c r="U121">
        <f t="shared" si="10"/>
        <v>64.671699460232233</v>
      </c>
      <c r="V121">
        <f t="shared" si="10"/>
        <v>0</v>
      </c>
      <c r="W121">
        <f t="shared" si="5"/>
        <v>1568.1615025447795</v>
      </c>
    </row>
    <row r="122" spans="1:24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6" t="s">
        <v>1</v>
      </c>
      <c r="N122" s="6" t="s">
        <v>2</v>
      </c>
      <c r="O122" s="6" t="s">
        <v>3</v>
      </c>
      <c r="P122" s="6" t="s">
        <v>4</v>
      </c>
      <c r="Q122" s="6" t="s">
        <v>5</v>
      </c>
      <c r="R122" s="6" t="s">
        <v>6</v>
      </c>
      <c r="S122" s="6" t="s">
        <v>7</v>
      </c>
      <c r="T122" s="6" t="s">
        <v>8</v>
      </c>
      <c r="U122" s="6" t="s">
        <v>9</v>
      </c>
      <c r="V122" s="6" t="s">
        <v>10</v>
      </c>
    </row>
    <row r="123" spans="1:24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6">
        <v>0.12330000000000001</v>
      </c>
      <c r="N123" s="6">
        <v>0.17399999999999999</v>
      </c>
      <c r="O123" s="6">
        <v>3.7999999999999999E-2</v>
      </c>
      <c r="P123" s="6">
        <v>0.1014</v>
      </c>
      <c r="Q123" s="6">
        <v>0.23699999999999999</v>
      </c>
      <c r="R123" s="6">
        <v>0.32640000000000002</v>
      </c>
      <c r="S123" s="6">
        <v>0</v>
      </c>
      <c r="T123" s="6">
        <v>0</v>
      </c>
      <c r="U123" s="6">
        <v>0</v>
      </c>
      <c r="V123" s="6">
        <v>0</v>
      </c>
      <c r="W123">
        <f>W121</f>
        <v>1568.1615025447795</v>
      </c>
      <c r="X123" s="5" t="s">
        <v>32</v>
      </c>
    </row>
    <row r="124" spans="1:24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6">
        <f>M123*$W$123</f>
        <v>193.35431326377133</v>
      </c>
      <c r="N124" s="6">
        <f t="shared" ref="N124:V124" si="12">N123*$W$123</f>
        <v>272.86010144279163</v>
      </c>
      <c r="O124" s="6">
        <f t="shared" si="12"/>
        <v>59.590137096701618</v>
      </c>
      <c r="P124" s="6">
        <f t="shared" si="12"/>
        <v>159.01157635804066</v>
      </c>
      <c r="Q124" s="6">
        <f t="shared" si="12"/>
        <v>371.65427610311275</v>
      </c>
      <c r="R124" s="6">
        <f t="shared" si="12"/>
        <v>511.84791443061607</v>
      </c>
      <c r="S124" s="6">
        <f t="shared" si="12"/>
        <v>0</v>
      </c>
      <c r="T124" s="6">
        <f t="shared" si="12"/>
        <v>0</v>
      </c>
      <c r="U124" s="6">
        <f t="shared" si="12"/>
        <v>0</v>
      </c>
      <c r="V124" s="6">
        <f t="shared" si="12"/>
        <v>0</v>
      </c>
      <c r="W124" s="6">
        <f>SUM(M124:V124)</f>
        <v>1568.3183186950341</v>
      </c>
    </row>
    <row r="125" spans="1:24">
      <c r="A125" s="2">
        <v>43466</v>
      </c>
      <c r="B125" s="3">
        <v>1.1063626887620333</v>
      </c>
      <c r="C125" s="3">
        <v>1.0281579206458602</v>
      </c>
      <c r="D125" s="3">
        <v>1.0551540495713438</v>
      </c>
      <c r="E125" s="3">
        <v>1.1443170977722421</v>
      </c>
      <c r="F125" s="3">
        <v>1.0232680987832636</v>
      </c>
      <c r="G125" s="3">
        <v>1.0068141687914671</v>
      </c>
      <c r="H125" s="3">
        <v>1.0614148844872011</v>
      </c>
      <c r="I125" s="3">
        <v>1.0740088421147971</v>
      </c>
      <c r="J125" s="3">
        <v>1.0668347255064452</v>
      </c>
      <c r="K125" s="3">
        <v>1.2381866646525803</v>
      </c>
      <c r="L125" s="3"/>
      <c r="M125">
        <f>M124*B125</f>
        <v>213.91999790624251</v>
      </c>
      <c r="N125">
        <f t="shared" ref="N125:V136" si="13">N124*C125</f>
        <v>280.5432745266391</v>
      </c>
      <c r="O125">
        <f t="shared" si="13"/>
        <v>62.876774472096272</v>
      </c>
      <c r="P125">
        <f t="shared" si="13"/>
        <v>181.95966557022234</v>
      </c>
      <c r="Q125">
        <f t="shared" si="13"/>
        <v>380.30196451270234</v>
      </c>
      <c r="R125">
        <f t="shared" si="13"/>
        <v>515.33573251510666</v>
      </c>
      <c r="S125">
        <f t="shared" si="13"/>
        <v>0</v>
      </c>
      <c r="T125">
        <f t="shared" si="13"/>
        <v>0</v>
      </c>
      <c r="U125">
        <f t="shared" si="13"/>
        <v>0</v>
      </c>
      <c r="V125">
        <f t="shared" si="13"/>
        <v>0</v>
      </c>
      <c r="W125">
        <f t="shared" si="5"/>
        <v>1634.9374095030091</v>
      </c>
    </row>
    <row r="126" spans="1:24">
      <c r="A126" s="2">
        <v>43497</v>
      </c>
      <c r="B126" s="3">
        <v>1.0680727738750198</v>
      </c>
      <c r="C126" s="3">
        <v>1.0727760126400459</v>
      </c>
      <c r="D126" s="3">
        <v>1.0403147550993812</v>
      </c>
      <c r="E126" s="3">
        <v>0.95409401180995246</v>
      </c>
      <c r="F126" s="3">
        <v>1.0971039218244545</v>
      </c>
      <c r="G126" s="3">
        <v>1.028302925541464</v>
      </c>
      <c r="H126" s="3">
        <v>1.0200367818442038</v>
      </c>
      <c r="I126" s="3">
        <v>1.0574240634399781</v>
      </c>
      <c r="J126" s="3">
        <v>0.99243501164148962</v>
      </c>
      <c r="K126" s="3">
        <v>0.99255353696173654</v>
      </c>
      <c r="L126" s="3"/>
      <c r="M126">
        <f t="shared" ref="M126:M136" si="14">M125*B126</f>
        <v>228.48212555105886</v>
      </c>
      <c r="N126">
        <f t="shared" si="13"/>
        <v>300.96009541966964</v>
      </c>
      <c r="O126">
        <f t="shared" si="13"/>
        <v>65.411636236377859</v>
      </c>
      <c r="P126">
        <f t="shared" si="13"/>
        <v>173.60662731149071</v>
      </c>
      <c r="Q126">
        <f t="shared" si="13"/>
        <v>417.23077674443027</v>
      </c>
      <c r="R126">
        <f t="shared" si="13"/>
        <v>529.9212413813375</v>
      </c>
      <c r="S126">
        <f t="shared" si="13"/>
        <v>0</v>
      </c>
      <c r="T126">
        <f t="shared" si="13"/>
        <v>0</v>
      </c>
      <c r="U126">
        <f t="shared" si="13"/>
        <v>0</v>
      </c>
      <c r="V126">
        <f t="shared" si="13"/>
        <v>0</v>
      </c>
      <c r="W126">
        <f t="shared" si="5"/>
        <v>1715.6125026443647</v>
      </c>
    </row>
    <row r="127" spans="1:24">
      <c r="A127" s="2">
        <v>43525</v>
      </c>
      <c r="B127" s="3">
        <v>0.97010439261685932</v>
      </c>
      <c r="C127" s="3">
        <v>1.0527537539297844</v>
      </c>
      <c r="D127" s="3">
        <v>1.0970257278440996</v>
      </c>
      <c r="E127" s="3">
        <v>1.0859356996037919</v>
      </c>
      <c r="F127" s="3">
        <v>1.0544829008399574</v>
      </c>
      <c r="G127" s="3">
        <v>1.0329634363133906</v>
      </c>
      <c r="H127" s="3">
        <v>0.96853078710224061</v>
      </c>
      <c r="I127" s="3">
        <v>1.0338764434381402</v>
      </c>
      <c r="J127" s="3">
        <v>1.0052406145783708</v>
      </c>
      <c r="K127" s="3">
        <v>0.97249141919349802</v>
      </c>
      <c r="L127" s="3"/>
      <c r="M127">
        <f t="shared" si="14"/>
        <v>221.65151363151895</v>
      </c>
      <c r="N127">
        <f t="shared" si="13"/>
        <v>316.83687023612333</v>
      </c>
      <c r="O127">
        <f t="shared" si="13"/>
        <v>71.758247851685894</v>
      </c>
      <c r="P127">
        <f t="shared" si="13"/>
        <v>188.52563428535842</v>
      </c>
      <c r="Q127">
        <f t="shared" si="13"/>
        <v>439.96271978117551</v>
      </c>
      <c r="R127">
        <f t="shared" si="13"/>
        <v>547.3892664727241</v>
      </c>
      <c r="S127">
        <f t="shared" si="13"/>
        <v>0</v>
      </c>
      <c r="T127">
        <f t="shared" si="13"/>
        <v>0</v>
      </c>
      <c r="U127">
        <f t="shared" si="13"/>
        <v>0</v>
      </c>
      <c r="V127">
        <f t="shared" si="13"/>
        <v>0</v>
      </c>
      <c r="W127">
        <f t="shared" si="5"/>
        <v>1786.1242522585862</v>
      </c>
    </row>
    <row r="128" spans="1:24">
      <c r="A128" s="2">
        <v>43556</v>
      </c>
      <c r="B128" s="3">
        <v>1.1105076711019766</v>
      </c>
      <c r="C128" s="3">
        <v>1.1073427487308334</v>
      </c>
      <c r="D128" s="3">
        <v>1.0564359264319225</v>
      </c>
      <c r="E128" s="3">
        <v>1.0818587467495999</v>
      </c>
      <c r="F128" s="3">
        <v>1.0527562001055613</v>
      </c>
      <c r="G128" s="3">
        <v>1.0403897485115245</v>
      </c>
      <c r="H128" s="3">
        <v>1.0018625827814569</v>
      </c>
      <c r="I128" s="3">
        <v>1.0887943721860931</v>
      </c>
      <c r="J128" s="3">
        <v>1.1433649018159975</v>
      </c>
      <c r="K128" s="3">
        <v>1.1362905153280212</v>
      </c>
      <c r="L128" s="3"/>
      <c r="M128">
        <f t="shared" si="14"/>
        <v>246.14570619916611</v>
      </c>
      <c r="N128">
        <f t="shared" si="13"/>
        <v>350.84701078654319</v>
      </c>
      <c r="O128">
        <f t="shared" si="13"/>
        <v>75.807991048327295</v>
      </c>
      <c r="P128">
        <f t="shared" si="13"/>
        <v>203.95810643813127</v>
      </c>
      <c r="Q128">
        <f t="shared" si="13"/>
        <v>463.17348106493819</v>
      </c>
      <c r="R128">
        <f t="shared" si="13"/>
        <v>569.49818128346533</v>
      </c>
      <c r="S128">
        <f t="shared" si="13"/>
        <v>0</v>
      </c>
      <c r="T128">
        <f t="shared" si="13"/>
        <v>0</v>
      </c>
      <c r="U128">
        <f t="shared" si="13"/>
        <v>0</v>
      </c>
      <c r="V128">
        <f t="shared" si="13"/>
        <v>0</v>
      </c>
      <c r="W128">
        <f t="shared" si="5"/>
        <v>1909.4304768205714</v>
      </c>
    </row>
    <row r="129" spans="1:24">
      <c r="A129" s="2">
        <v>43586</v>
      </c>
      <c r="B129" s="3">
        <v>1.0156302229118077</v>
      </c>
      <c r="C129" s="3">
        <v>0.94701373903459085</v>
      </c>
      <c r="D129" s="3">
        <v>0.87242740818258846</v>
      </c>
      <c r="E129" s="3">
        <v>0.92138680818831076</v>
      </c>
      <c r="F129" s="3">
        <v>0.98114704657318819</v>
      </c>
      <c r="G129" s="3">
        <v>1.0035430327235855</v>
      </c>
      <c r="H129" s="3">
        <v>0.91654614749018803</v>
      </c>
      <c r="I129" s="3">
        <v>0.94187918543255655</v>
      </c>
      <c r="J129" s="3">
        <v>0.84331604145077721</v>
      </c>
      <c r="K129" s="3">
        <v>0.87906654366618997</v>
      </c>
      <c r="L129" s="3"/>
      <c r="M129">
        <f t="shared" si="14"/>
        <v>249.99301845584341</v>
      </c>
      <c r="N129">
        <f t="shared" si="13"/>
        <v>332.25693951407368</v>
      </c>
      <c r="O129">
        <f t="shared" si="13"/>
        <v>66.136969149821056</v>
      </c>
      <c r="P129">
        <f t="shared" si="13"/>
        <v>187.92430869516153</v>
      </c>
      <c r="Q129">
        <f t="shared" si="13"/>
        <v>454.44129299788659</v>
      </c>
      <c r="R129">
        <f t="shared" si="13"/>
        <v>571.51593197577506</v>
      </c>
      <c r="S129">
        <f t="shared" si="13"/>
        <v>0</v>
      </c>
      <c r="T129">
        <f t="shared" si="13"/>
        <v>0</v>
      </c>
      <c r="U129">
        <f t="shared" si="13"/>
        <v>0</v>
      </c>
      <c r="V129">
        <f t="shared" si="13"/>
        <v>0</v>
      </c>
      <c r="W129">
        <f t="shared" si="5"/>
        <v>1862.2684607885612</v>
      </c>
    </row>
    <row r="130" spans="1:24">
      <c r="A130" s="2">
        <v>43617</v>
      </c>
      <c r="B130" s="3">
        <v>1.0738465154350487</v>
      </c>
      <c r="C130" s="3">
        <v>1.0831177797542042</v>
      </c>
      <c r="D130" s="3">
        <v>1.1305191692228631</v>
      </c>
      <c r="E130" s="3">
        <v>1.0667917419190964</v>
      </c>
      <c r="F130" s="3">
        <v>1.0757453718992702</v>
      </c>
      <c r="G130" s="3">
        <v>1.0473596601127824</v>
      </c>
      <c r="H130" s="3">
        <v>1.0664863886970113</v>
      </c>
      <c r="I130" s="3">
        <v>1.0312194878048779</v>
      </c>
      <c r="J130" s="3">
        <v>1.0766773673304832</v>
      </c>
      <c r="K130" s="3">
        <v>1.1267899717847154</v>
      </c>
      <c r="L130" s="3"/>
      <c r="M130">
        <f t="shared" si="14"/>
        <v>268.45413175189725</v>
      </c>
      <c r="N130">
        <f t="shared" si="13"/>
        <v>359.87339863441042</v>
      </c>
      <c r="O130">
        <f t="shared" si="13"/>
        <v>74.769111418173821</v>
      </c>
      <c r="P130">
        <f t="shared" si="13"/>
        <v>200.47610062185336</v>
      </c>
      <c r="Q130">
        <f t="shared" si="13"/>
        <v>488.86311774239675</v>
      </c>
      <c r="R130">
        <f t="shared" si="13"/>
        <v>598.58273226318784</v>
      </c>
      <c r="S130">
        <f t="shared" si="13"/>
        <v>0</v>
      </c>
      <c r="T130">
        <f t="shared" si="13"/>
        <v>0</v>
      </c>
      <c r="U130">
        <f t="shared" si="13"/>
        <v>0</v>
      </c>
      <c r="V130">
        <f t="shared" si="13"/>
        <v>0</v>
      </c>
      <c r="W130">
        <f t="shared" si="5"/>
        <v>1991.0185924319194</v>
      </c>
    </row>
    <row r="131" spans="1:24">
      <c r="A131" s="2">
        <v>43647</v>
      </c>
      <c r="B131" s="3">
        <v>0.99623151244406771</v>
      </c>
      <c r="C131" s="3">
        <v>1.0172439301231151</v>
      </c>
      <c r="D131" s="3">
        <v>1.0763944624090542</v>
      </c>
      <c r="E131" s="3">
        <v>0.98582082077847877</v>
      </c>
      <c r="F131" s="3">
        <v>1.0256410079117082</v>
      </c>
      <c r="G131" s="3">
        <v>1.0147356108112182</v>
      </c>
      <c r="H131" s="3">
        <v>1.0230346576500422</v>
      </c>
      <c r="I131" s="3">
        <v>1.0210501187570984</v>
      </c>
      <c r="J131" s="3">
        <v>1.0171193787464192</v>
      </c>
      <c r="K131" s="3">
        <v>1.0161360133676425</v>
      </c>
      <c r="L131" s="3"/>
      <c r="M131">
        <f t="shared" si="14"/>
        <v>267.4424656970516</v>
      </c>
      <c r="N131">
        <f t="shared" si="13"/>
        <v>366.07903037363013</v>
      </c>
      <c r="O131">
        <f t="shared" si="13"/>
        <v>80.481057489767892</v>
      </c>
      <c r="P131">
        <f t="shared" si="13"/>
        <v>197.63351406150437</v>
      </c>
      <c r="Q131">
        <f t="shared" si="13"/>
        <v>501.39806081217188</v>
      </c>
      <c r="R131">
        <f t="shared" si="13"/>
        <v>607.40321444413382</v>
      </c>
      <c r="S131">
        <f t="shared" si="13"/>
        <v>0</v>
      </c>
      <c r="T131">
        <f t="shared" si="13"/>
        <v>0</v>
      </c>
      <c r="U131">
        <f t="shared" si="13"/>
        <v>0</v>
      </c>
      <c r="V131">
        <f t="shared" si="13"/>
        <v>0</v>
      </c>
      <c r="W131">
        <f t="shared" si="5"/>
        <v>2020.4373428782596</v>
      </c>
    </row>
    <row r="132" spans="1:24">
      <c r="A132" s="2">
        <v>43678</v>
      </c>
      <c r="B132" s="3">
        <v>1.0605792064844419</v>
      </c>
      <c r="C132" s="3">
        <v>1.0116679896773175</v>
      </c>
      <c r="D132" s="3">
        <v>0.97981605256537929</v>
      </c>
      <c r="E132" s="3">
        <v>0.95152617720972499</v>
      </c>
      <c r="F132" s="3">
        <v>1.0158427359550561</v>
      </c>
      <c r="G132" s="3">
        <v>1.034405846457831</v>
      </c>
      <c r="H132" s="3">
        <v>0.96199132410658961</v>
      </c>
      <c r="I132" s="3">
        <v>1.0252490166897854</v>
      </c>
      <c r="J132" s="3">
        <v>0.93110415325170204</v>
      </c>
      <c r="K132" s="3">
        <v>0.90430008969645359</v>
      </c>
      <c r="L132" s="3"/>
      <c r="M132">
        <f t="shared" si="14"/>
        <v>283.64391804922155</v>
      </c>
      <c r="N132">
        <f t="shared" si="13"/>
        <v>370.35043672111203</v>
      </c>
      <c r="O132">
        <f t="shared" si="13"/>
        <v>78.856632055911732</v>
      </c>
      <c r="P132">
        <f t="shared" si="13"/>
        <v>188.05346212346768</v>
      </c>
      <c r="Q132">
        <f t="shared" si="13"/>
        <v>509.34157789799627</v>
      </c>
      <c r="R132">
        <f t="shared" si="13"/>
        <v>628.30143617829162</v>
      </c>
      <c r="S132">
        <f t="shared" si="13"/>
        <v>0</v>
      </c>
      <c r="T132">
        <f t="shared" si="13"/>
        <v>0</v>
      </c>
      <c r="U132">
        <f t="shared" si="13"/>
        <v>0</v>
      </c>
      <c r="V132">
        <f t="shared" si="13"/>
        <v>0</v>
      </c>
      <c r="W132">
        <f t="shared" si="5"/>
        <v>2058.547463026001</v>
      </c>
    </row>
    <row r="133" spans="1:24">
      <c r="A133" s="2">
        <v>43709</v>
      </c>
      <c r="B133" s="3">
        <v>1.0154903887749755</v>
      </c>
      <c r="C133" s="3">
        <v>1.0084868561693974</v>
      </c>
      <c r="D133" s="3">
        <v>1.0729615584370689</v>
      </c>
      <c r="E133" s="3">
        <v>0.97726725903165879</v>
      </c>
      <c r="F133" s="3">
        <v>0.95127744907121925</v>
      </c>
      <c r="G133" s="3">
        <v>0.98504384096415176</v>
      </c>
      <c r="H133" s="3">
        <v>1.0831006871376423</v>
      </c>
      <c r="I133" s="3">
        <v>1.0185269777915489</v>
      </c>
      <c r="J133" s="3">
        <v>1.0284404903137869</v>
      </c>
      <c r="K133" s="3">
        <v>1.0735043379488527</v>
      </c>
      <c r="L133" s="3"/>
      <c r="M133">
        <f t="shared" si="14"/>
        <v>288.03767261346132</v>
      </c>
      <c r="N133">
        <f t="shared" si="13"/>
        <v>373.49354760983761</v>
      </c>
      <c r="O133">
        <f t="shared" si="13"/>
        <v>84.610134823809574</v>
      </c>
      <c r="P133">
        <f t="shared" si="13"/>
        <v>183.77849148081512</v>
      </c>
      <c r="Q133">
        <f t="shared" si="13"/>
        <v>484.5251569287156</v>
      </c>
      <c r="R133">
        <f t="shared" si="13"/>
        <v>618.9044599763572</v>
      </c>
      <c r="S133">
        <f t="shared" si="13"/>
        <v>0</v>
      </c>
      <c r="T133">
        <f t="shared" si="13"/>
        <v>0</v>
      </c>
      <c r="U133">
        <f t="shared" si="13"/>
        <v>0</v>
      </c>
      <c r="V133">
        <f t="shared" si="13"/>
        <v>0</v>
      </c>
      <c r="W133">
        <f t="shared" si="5"/>
        <v>2033.3494634329966</v>
      </c>
    </row>
    <row r="134" spans="1:24">
      <c r="A134" s="2">
        <v>43739</v>
      </c>
      <c r="B134" s="3">
        <v>0.96569757199250161</v>
      </c>
      <c r="C134" s="3">
        <v>1.0312162557089566</v>
      </c>
      <c r="D134" s="3">
        <v>1.1106844488101084</v>
      </c>
      <c r="E134" s="3">
        <v>1.0234746957278962</v>
      </c>
      <c r="F134" s="3">
        <v>1.0398233021284606</v>
      </c>
      <c r="G134" s="3">
        <v>0.91611937304813185</v>
      </c>
      <c r="H134" s="3">
        <v>1.0235924271132519</v>
      </c>
      <c r="I134" s="3">
        <v>0.99423243148924434</v>
      </c>
      <c r="J134" s="3">
        <v>1.0792125886671005</v>
      </c>
      <c r="K134" s="3">
        <v>1.0402431806530636</v>
      </c>
      <c r="L134" s="3"/>
      <c r="M134">
        <f t="shared" si="14"/>
        <v>278.15728108519068</v>
      </c>
      <c r="N134">
        <f t="shared" si="13"/>
        <v>385.15261769767164</v>
      </c>
      <c r="O134">
        <f t="shared" si="13"/>
        <v>93.975160960531895</v>
      </c>
      <c r="P134">
        <f t="shared" si="13"/>
        <v>188.092635649659</v>
      </c>
      <c r="Q134">
        <f t="shared" si="13"/>
        <v>503.82054864192764</v>
      </c>
      <c r="R134">
        <f t="shared" si="13"/>
        <v>566.99036585023293</v>
      </c>
      <c r="S134">
        <f t="shared" si="13"/>
        <v>0</v>
      </c>
      <c r="T134">
        <f t="shared" si="13"/>
        <v>0</v>
      </c>
      <c r="U134">
        <f t="shared" si="13"/>
        <v>0</v>
      </c>
      <c r="V134">
        <f t="shared" si="13"/>
        <v>0</v>
      </c>
      <c r="W134">
        <f t="shared" si="5"/>
        <v>2016.1886098852137</v>
      </c>
    </row>
    <row r="135" spans="1:24">
      <c r="A135" s="2">
        <v>43770</v>
      </c>
      <c r="B135" s="3">
        <v>1.0380960132384838</v>
      </c>
      <c r="C135" s="3">
        <v>1.0558695004488214</v>
      </c>
      <c r="D135" s="3">
        <v>1.0743286874791556</v>
      </c>
      <c r="E135" s="3">
        <v>1.0135873042675583</v>
      </c>
      <c r="F135" s="3">
        <v>1.0315889185307563</v>
      </c>
      <c r="G135" s="3">
        <v>0.98871377206985933</v>
      </c>
      <c r="H135" s="3">
        <v>1.0548130533640703</v>
      </c>
      <c r="I135" s="3">
        <v>0.98505136099955382</v>
      </c>
      <c r="J135" s="3">
        <v>1.0744842795762057</v>
      </c>
      <c r="K135" s="3">
        <v>1.045366016624464</v>
      </c>
      <c r="L135" s="3"/>
      <c r="M135">
        <f t="shared" si="14"/>
        <v>288.75396454779275</v>
      </c>
      <c r="N135">
        <f t="shared" si="13"/>
        <v>406.67090204499647</v>
      </c>
      <c r="O135">
        <f t="shared" si="13"/>
        <v>100.96021133037061</v>
      </c>
      <c r="P135">
        <f t="shared" si="13"/>
        <v>190.64830752071791</v>
      </c>
      <c r="Q135">
        <f t="shared" si="13"/>
        <v>519.73569490709849</v>
      </c>
      <c r="R135">
        <f t="shared" si="13"/>
        <v>560.5911833470534</v>
      </c>
      <c r="S135">
        <f t="shared" si="13"/>
        <v>0</v>
      </c>
      <c r="T135">
        <f t="shared" si="13"/>
        <v>0</v>
      </c>
      <c r="U135">
        <f t="shared" si="13"/>
        <v>0</v>
      </c>
      <c r="V135">
        <f t="shared" si="13"/>
        <v>0</v>
      </c>
      <c r="W135">
        <f t="shared" si="5"/>
        <v>2067.3602636980295</v>
      </c>
    </row>
    <row r="136" spans="1:24" ht="14.65" thickBot="1">
      <c r="A136" s="4">
        <v>43800</v>
      </c>
      <c r="B136" s="3">
        <v>0.99578039024059639</v>
      </c>
      <c r="C136" s="3">
        <v>1.0417491860962746</v>
      </c>
      <c r="D136" s="3">
        <v>1.098783880261927</v>
      </c>
      <c r="E136" s="3">
        <v>1.0261216900697279</v>
      </c>
      <c r="F136" s="3">
        <v>1.0183729829920596</v>
      </c>
      <c r="G136" s="3">
        <v>1.0160942259583345</v>
      </c>
      <c r="H136" s="3">
        <v>0.98788101336542433</v>
      </c>
      <c r="I136" s="3">
        <v>1.0185730229411996</v>
      </c>
      <c r="J136" s="3">
        <v>1.0331446847210994</v>
      </c>
      <c r="K136" s="3">
        <v>1.0634983467718979</v>
      </c>
      <c r="L136" s="3"/>
      <c r="M136">
        <f t="shared" si="14"/>
        <v>287.53553550092039</v>
      </c>
      <c r="N136">
        <f t="shared" si="13"/>
        <v>423.64908121441289</v>
      </c>
      <c r="O136">
        <f t="shared" si="13"/>
        <v>110.93345275764878</v>
      </c>
      <c r="P136">
        <f t="shared" si="13"/>
        <v>195.62836352209226</v>
      </c>
      <c r="Q136">
        <f t="shared" si="13"/>
        <v>529.28478998999287</v>
      </c>
      <c r="R136">
        <f t="shared" si="13"/>
        <v>569.61346452209102</v>
      </c>
      <c r="S136">
        <f t="shared" si="13"/>
        <v>0</v>
      </c>
      <c r="T136">
        <f t="shared" si="13"/>
        <v>0</v>
      </c>
      <c r="U136">
        <f t="shared" si="13"/>
        <v>0</v>
      </c>
      <c r="V136">
        <f t="shared" si="13"/>
        <v>0</v>
      </c>
      <c r="W136">
        <f t="shared" si="5"/>
        <v>2116.6446875071583</v>
      </c>
      <c r="X13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D91E-6160-44CF-8D44-9AD57B3AACDA}">
  <sheetPr>
    <tabColor theme="5" tint="0.59999389629810485"/>
  </sheetPr>
  <dimension ref="A1:AJ99"/>
  <sheetViews>
    <sheetView topLeftCell="G46" zoomScale="55" zoomScaleNormal="55" workbookViewId="0">
      <selection activeCell="AH65" sqref="AG65:AJ69"/>
    </sheetView>
  </sheetViews>
  <sheetFormatPr defaultRowHeight="14.25"/>
  <cols>
    <col min="1" max="1" width="12.265625" customWidth="1"/>
    <col min="23" max="23" width="9.265625" bestFit="1" customWidth="1"/>
    <col min="24" max="24" width="9.6640625" bestFit="1" customWidth="1"/>
    <col min="27" max="27" width="12.9296875" customWidth="1"/>
    <col min="28" max="28" width="12.73046875" customWidth="1"/>
    <col min="29" max="29" width="15.06640625" customWidth="1"/>
    <col min="30" max="30" width="12.265625" customWidth="1"/>
    <col min="33" max="33" width="14.06640625" customWidth="1"/>
  </cols>
  <sheetData>
    <row r="1" spans="1:36" ht="14.65" thickBo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88</v>
      </c>
    </row>
    <row r="2" spans="1:36" ht="14.65" thickBot="1">
      <c r="A2" s="23"/>
      <c r="M2" s="26">
        <v>0.36359999999999998</v>
      </c>
      <c r="N2" s="27">
        <v>0.17860000000000001</v>
      </c>
      <c r="O2" s="27">
        <v>0</v>
      </c>
      <c r="P2" s="27">
        <v>8.0000000000000004E-4</v>
      </c>
      <c r="Q2" s="27">
        <v>0.10879999999999999</v>
      </c>
      <c r="R2" s="27">
        <v>0</v>
      </c>
      <c r="S2" s="27">
        <v>0</v>
      </c>
      <c r="T2" s="27">
        <v>0.27889999999999998</v>
      </c>
      <c r="U2" s="27">
        <v>6.9400000000000003E-2</v>
      </c>
      <c r="V2" s="27">
        <v>0</v>
      </c>
      <c r="W2" s="25">
        <f>SUM(M2:V2)</f>
        <v>1.0001</v>
      </c>
      <c r="X2" s="25">
        <v>1000</v>
      </c>
    </row>
    <row r="3" spans="1:36" ht="14.65" thickBot="1">
      <c r="A3" s="23"/>
      <c r="M3" s="26">
        <f>M2*1000</f>
        <v>363.59999999999997</v>
      </c>
      <c r="N3" s="26">
        <f t="shared" ref="N3:V3" si="0">N2*1000</f>
        <v>178.60000000000002</v>
      </c>
      <c r="O3" s="26">
        <f t="shared" si="0"/>
        <v>0</v>
      </c>
      <c r="P3" s="26">
        <f t="shared" si="0"/>
        <v>0.8</v>
      </c>
      <c r="Q3" s="26">
        <f t="shared" si="0"/>
        <v>108.8</v>
      </c>
      <c r="R3" s="26">
        <f t="shared" si="0"/>
        <v>0</v>
      </c>
      <c r="S3" s="26">
        <f t="shared" si="0"/>
        <v>0</v>
      </c>
      <c r="T3" s="26">
        <f t="shared" si="0"/>
        <v>278.89999999999998</v>
      </c>
      <c r="U3" s="26">
        <f t="shared" si="0"/>
        <v>69.400000000000006</v>
      </c>
      <c r="V3" s="26">
        <f t="shared" si="0"/>
        <v>0</v>
      </c>
      <c r="W3" s="24">
        <v>1000</v>
      </c>
      <c r="X3" s="25"/>
      <c r="AB3" t="s">
        <v>63</v>
      </c>
    </row>
    <row r="4" spans="1:36">
      <c r="A4" s="30">
        <v>40909</v>
      </c>
      <c r="B4" s="3">
        <v>1.0175525088367734</v>
      </c>
      <c r="C4" s="3">
        <v>1.137519342739574</v>
      </c>
      <c r="D4" s="3">
        <v>1.1271110098348442</v>
      </c>
      <c r="E4" s="3">
        <v>1.1232813402657424</v>
      </c>
      <c r="F4" s="3">
        <v>0.99123411799468142</v>
      </c>
      <c r="G4" s="3">
        <v>0.98724211128790773</v>
      </c>
      <c r="H4" s="3">
        <v>1.0598693780794404</v>
      </c>
      <c r="I4" s="3">
        <v>1.1210459721636439</v>
      </c>
      <c r="J4" s="3">
        <v>1.2326503635161927</v>
      </c>
      <c r="K4" s="3">
        <v>1.1676168820834998</v>
      </c>
      <c r="L4" s="3"/>
      <c r="M4" s="25">
        <f>B4*M3</f>
        <v>369.98209221305075</v>
      </c>
      <c r="N4" s="25">
        <f t="shared" ref="N4:V4" si="1">C4*N3</f>
        <v>203.16095461328794</v>
      </c>
      <c r="O4" s="25">
        <f t="shared" si="1"/>
        <v>0</v>
      </c>
      <c r="P4" s="25">
        <f t="shared" si="1"/>
        <v>0.89862507221259402</v>
      </c>
      <c r="Q4" s="25">
        <f t="shared" si="1"/>
        <v>107.84627203782134</v>
      </c>
      <c r="R4" s="25">
        <f t="shared" si="1"/>
        <v>0</v>
      </c>
      <c r="S4" s="25">
        <f t="shared" si="1"/>
        <v>0</v>
      </c>
      <c r="T4" s="25">
        <f t="shared" si="1"/>
        <v>312.65972163644022</v>
      </c>
      <c r="U4" s="25">
        <f t="shared" si="1"/>
        <v>85.545935228023779</v>
      </c>
      <c r="V4" s="25">
        <f t="shared" si="1"/>
        <v>0</v>
      </c>
      <c r="W4" s="25">
        <f>SUM(M4:V4)</f>
        <v>1080.0936008008366</v>
      </c>
      <c r="X4" s="25"/>
      <c r="AA4" t="s">
        <v>0</v>
      </c>
      <c r="AB4" t="s">
        <v>15</v>
      </c>
      <c r="AC4" t="s">
        <v>20</v>
      </c>
      <c r="AD4" t="s">
        <v>16</v>
      </c>
      <c r="AG4" t="s">
        <v>0</v>
      </c>
      <c r="AH4" t="s">
        <v>15</v>
      </c>
      <c r="AI4" t="s">
        <v>20</v>
      </c>
      <c r="AJ4" t="s">
        <v>16</v>
      </c>
    </row>
    <row r="5" spans="1:36">
      <c r="A5" s="30">
        <v>40940</v>
      </c>
      <c r="B5" s="3">
        <v>1.0739796404275996</v>
      </c>
      <c r="C5" s="3">
        <v>1.0748391102323362</v>
      </c>
      <c r="D5" s="3">
        <v>1.1883105634988127</v>
      </c>
      <c r="E5" s="3">
        <v>0.92414112322567388</v>
      </c>
      <c r="F5" s="3">
        <v>1.1562997217806041</v>
      </c>
      <c r="G5" s="3">
        <v>1.0023220191119024</v>
      </c>
      <c r="H5" s="3">
        <v>1.0712085611505842</v>
      </c>
      <c r="I5" s="3">
        <v>1.1064710308502634</v>
      </c>
      <c r="J5" s="3">
        <v>0.99410193029490623</v>
      </c>
      <c r="K5" s="3">
        <v>1.0846354519738102</v>
      </c>
      <c r="L5" s="3"/>
      <c r="M5" s="25">
        <f t="shared" ref="M5:M63" si="2">B5*M4</f>
        <v>397.35323435962323</v>
      </c>
      <c r="N5" s="25">
        <f t="shared" ref="N5:N63" si="3">C5*N4</f>
        <v>218.36533969049847</v>
      </c>
      <c r="O5" s="25">
        <f t="shared" ref="O5:O63" si="4">D5*O4</f>
        <v>0</v>
      </c>
      <c r="P5" s="25">
        <f t="shared" ref="P5:P63" si="5">E5*P4</f>
        <v>0.83045638359329899</v>
      </c>
      <c r="Q5" s="25">
        <f t="shared" ref="Q5:Q63" si="6">F5*Q4</f>
        <v>124.70261435240816</v>
      </c>
      <c r="R5" s="25">
        <f t="shared" ref="R5:R63" si="7">G5*R4</f>
        <v>0</v>
      </c>
      <c r="S5" s="25">
        <f t="shared" ref="S5:S63" si="8">H5*S4</f>
        <v>0</v>
      </c>
      <c r="T5" s="25">
        <f t="shared" ref="T5:T63" si="9">I5*T4</f>
        <v>345.94892450442842</v>
      </c>
      <c r="U5" s="25">
        <f t="shared" ref="U5:U63" si="10">J5*U4</f>
        <v>85.041379339061464</v>
      </c>
      <c r="V5" s="25">
        <f t="shared" ref="V5:V63" si="11">K5*V4</f>
        <v>0</v>
      </c>
      <c r="W5" s="25">
        <f>SUM(M5:V5)</f>
        <v>1172.241948629613</v>
      </c>
      <c r="X5" s="25"/>
      <c r="AA5" s="8">
        <v>40908</v>
      </c>
      <c r="AB5" s="25">
        <v>1000</v>
      </c>
      <c r="AC5" s="25">
        <v>1000</v>
      </c>
      <c r="AD5" s="25">
        <v>1000</v>
      </c>
    </row>
    <row r="6" spans="1:36">
      <c r="A6" s="30">
        <v>40969</v>
      </c>
      <c r="B6" s="3">
        <v>1.0164008249564156</v>
      </c>
      <c r="C6" s="3">
        <v>1.0163830497794581</v>
      </c>
      <c r="D6" s="3">
        <v>1.1052835988663727</v>
      </c>
      <c r="E6" s="3">
        <v>1.1269964939618231</v>
      </c>
      <c r="F6" s="3">
        <v>1.0140070116350601</v>
      </c>
      <c r="G6" s="3">
        <v>0.98811441365949249</v>
      </c>
      <c r="H6" s="3">
        <v>1.0910833464019385</v>
      </c>
      <c r="I6" s="3">
        <v>1.0204012240734444</v>
      </c>
      <c r="J6" s="3">
        <v>1.0593310647609997</v>
      </c>
      <c r="K6" s="3">
        <v>1.0969387454981994</v>
      </c>
      <c r="L6" s="3"/>
      <c r="M6" s="25">
        <f t="shared" si="2"/>
        <v>403.87015520222099</v>
      </c>
      <c r="N6" s="25">
        <f t="shared" si="3"/>
        <v>221.9428299207562</v>
      </c>
      <c r="O6" s="25">
        <f t="shared" si="4"/>
        <v>0</v>
      </c>
      <c r="P6" s="25">
        <f t="shared" si="5"/>
        <v>0.93592143269786288</v>
      </c>
      <c r="Q6" s="25">
        <f t="shared" si="6"/>
        <v>126.44932532256476</v>
      </c>
      <c r="R6" s="25">
        <f t="shared" si="7"/>
        <v>0</v>
      </c>
      <c r="S6" s="25">
        <f t="shared" si="8"/>
        <v>0</v>
      </c>
      <c r="T6" s="25">
        <f t="shared" si="9"/>
        <v>353.00670603121034</v>
      </c>
      <c r="U6" s="25">
        <f t="shared" si="10"/>
        <v>90.086974923992059</v>
      </c>
      <c r="V6" s="25">
        <f t="shared" si="11"/>
        <v>0</v>
      </c>
      <c r="W6" s="25">
        <f t="shared" ref="W6:W63" si="12">SUM(M6:V6)</f>
        <v>1196.2919128334422</v>
      </c>
      <c r="X6" s="25"/>
      <c r="AA6" s="30">
        <v>40909</v>
      </c>
      <c r="AB6" s="25">
        <v>1049.5271397934596</v>
      </c>
      <c r="AC6" s="25">
        <v>1050.7190447898583</v>
      </c>
      <c r="AD6" s="25">
        <v>1080.0936008008366</v>
      </c>
      <c r="AG6" s="2">
        <v>40210</v>
      </c>
      <c r="AH6" s="25">
        <f>(AB6-AB5)/AB6</f>
        <v>4.7189956234201066E-2</v>
      </c>
      <c r="AI6" s="25">
        <f>(AC6-AC5)/AC6</f>
        <v>4.827079611943462E-2</v>
      </c>
      <c r="AJ6" s="25">
        <f t="shared" ref="AI6:AJ21" si="13">(AD6-AD5)/AD6</f>
        <v>7.4154314719993827E-2</v>
      </c>
    </row>
    <row r="7" spans="1:36">
      <c r="A7" s="30">
        <v>41000</v>
      </c>
      <c r="B7" s="3">
        <v>1.0075673268688257</v>
      </c>
      <c r="C7" s="3">
        <v>0.99256050790827699</v>
      </c>
      <c r="D7" s="3">
        <v>0.97403049620548743</v>
      </c>
      <c r="E7" s="3">
        <v>1.1451286356229322</v>
      </c>
      <c r="F7" s="3">
        <v>1.0422034237288136</v>
      </c>
      <c r="G7" s="3">
        <v>0.99337409772424257</v>
      </c>
      <c r="H7" s="3">
        <v>0.97891033915964665</v>
      </c>
      <c r="I7" s="3">
        <v>1.0113295568143952</v>
      </c>
      <c r="J7" s="3">
        <v>0.87983716292449909</v>
      </c>
      <c r="K7" s="3">
        <v>0.90396722035478017</v>
      </c>
      <c r="L7" s="3"/>
      <c r="M7" s="25">
        <f t="shared" si="2"/>
        <v>406.92637267919952</v>
      </c>
      <c r="N7" s="25">
        <f t="shared" si="3"/>
        <v>220.29168799274612</v>
      </c>
      <c r="O7" s="25">
        <f t="shared" si="4"/>
        <v>0</v>
      </c>
      <c r="P7" s="25">
        <f t="shared" si="5"/>
        <v>1.0717504332755636</v>
      </c>
      <c r="Q7" s="25">
        <f t="shared" si="6"/>
        <v>131.78591977937555</v>
      </c>
      <c r="R7" s="25">
        <f t="shared" si="7"/>
        <v>0</v>
      </c>
      <c r="S7" s="25">
        <f t="shared" si="8"/>
        <v>0</v>
      </c>
      <c r="T7" s="25">
        <f t="shared" si="9"/>
        <v>357.00611556305341</v>
      </c>
      <c r="U7" s="25">
        <f t="shared" si="10"/>
        <v>79.261868433575671</v>
      </c>
      <c r="V7" s="25">
        <f t="shared" si="11"/>
        <v>0</v>
      </c>
      <c r="W7" s="25">
        <f t="shared" si="12"/>
        <v>1196.3437148812259</v>
      </c>
      <c r="X7" s="25"/>
      <c r="AA7" s="30">
        <v>40940</v>
      </c>
      <c r="AB7" s="25">
        <v>1122.1933516872102</v>
      </c>
      <c r="AC7" s="25">
        <v>1122.8396361257085</v>
      </c>
      <c r="AD7" s="25">
        <v>1172.241948629613</v>
      </c>
      <c r="AG7" s="2">
        <v>40238</v>
      </c>
      <c r="AH7" s="25">
        <f t="shared" ref="AH7:AI64" si="14">(AB7-AB6)/AB7</f>
        <v>6.4753735873142967E-2</v>
      </c>
      <c r="AI7" s="25">
        <f t="shared" si="13"/>
        <v>6.4230535702050867E-2</v>
      </c>
      <c r="AJ7" s="25">
        <f t="shared" ref="AJ7:AJ21" si="15">(AD8-AD7)/AD7</f>
        <v>2.0516211889486061E-2</v>
      </c>
    </row>
    <row r="8" spans="1:36">
      <c r="A8" s="30">
        <v>41030</v>
      </c>
      <c r="B8" s="3">
        <v>0.91451294549908391</v>
      </c>
      <c r="C8" s="3">
        <v>0.91161777014366008</v>
      </c>
      <c r="D8" s="3">
        <v>0.98929764003692289</v>
      </c>
      <c r="E8" s="3">
        <v>0.91811125485122891</v>
      </c>
      <c r="F8" s="3">
        <v>0.93673761793014743</v>
      </c>
      <c r="G8" s="3">
        <v>0.91677782196340141</v>
      </c>
      <c r="H8" s="3">
        <v>0.95900661035347756</v>
      </c>
      <c r="I8" s="3">
        <v>0.95255354200988462</v>
      </c>
      <c r="J8" s="3">
        <v>0.77314810340578111</v>
      </c>
      <c r="K8" s="3">
        <v>0.80236075053387568</v>
      </c>
      <c r="L8" s="3"/>
      <c r="M8" s="25">
        <f t="shared" si="2"/>
        <v>372.13943568011268</v>
      </c>
      <c r="N8" s="25">
        <f t="shared" si="3"/>
        <v>200.8218173891301</v>
      </c>
      <c r="O8" s="25">
        <f t="shared" si="4"/>
        <v>0</v>
      </c>
      <c r="P8" s="25">
        <f t="shared" si="5"/>
        <v>0.98398613518197597</v>
      </c>
      <c r="Q8" s="25">
        <f t="shared" si="6"/>
        <v>123.44882857086574</v>
      </c>
      <c r="R8" s="25">
        <f t="shared" si="7"/>
        <v>0</v>
      </c>
      <c r="S8" s="25">
        <f t="shared" si="8"/>
        <v>0</v>
      </c>
      <c r="T8" s="25">
        <f t="shared" si="9"/>
        <v>340.06743989877674</v>
      </c>
      <c r="U8" s="25">
        <f t="shared" si="10"/>
        <v>61.281163251817581</v>
      </c>
      <c r="V8" s="25">
        <f t="shared" si="11"/>
        <v>0</v>
      </c>
      <c r="W8" s="25">
        <f t="shared" si="12"/>
        <v>1098.7426709258848</v>
      </c>
      <c r="X8" s="25"/>
      <c r="AA8" s="30">
        <v>40969</v>
      </c>
      <c r="AB8" s="25">
        <v>1156.1433674738034</v>
      </c>
      <c r="AC8" s="25">
        <v>1157.0558838493157</v>
      </c>
      <c r="AD8" s="25">
        <v>1196.2919128334422</v>
      </c>
      <c r="AG8" s="2">
        <v>40269</v>
      </c>
      <c r="AH8" s="25">
        <f t="shared" si="14"/>
        <v>2.9364883925057393E-2</v>
      </c>
      <c r="AI8" s="25">
        <f t="shared" si="13"/>
        <v>2.9571819478395434E-2</v>
      </c>
      <c r="AJ8" s="25">
        <f t="shared" si="15"/>
        <v>4.3302180034781747E-5</v>
      </c>
    </row>
    <row r="9" spans="1:36">
      <c r="A9" s="30">
        <v>41061</v>
      </c>
      <c r="B9" s="3">
        <v>1.0516908073058886</v>
      </c>
      <c r="C9" s="3">
        <v>1.047961594794053</v>
      </c>
      <c r="D9" s="3">
        <v>1.0108527924513946</v>
      </c>
      <c r="E9" s="3">
        <v>1.0725189047015171</v>
      </c>
      <c r="F9" s="3">
        <v>1.0731770858742045</v>
      </c>
      <c r="G9" s="3">
        <v>0.99093354559809921</v>
      </c>
      <c r="H9" s="3">
        <v>1.0433697361425815</v>
      </c>
      <c r="I9" s="3">
        <v>1.1058457281217571</v>
      </c>
      <c r="J9" s="3">
        <v>1.0920658682634732</v>
      </c>
      <c r="K9" s="3">
        <v>1.0339494530365898</v>
      </c>
      <c r="L9" s="3"/>
      <c r="M9" s="25">
        <f t="shared" si="2"/>
        <v>391.37562354077551</v>
      </c>
      <c r="N9" s="25">
        <f t="shared" si="3"/>
        <v>210.45355202055288</v>
      </c>
      <c r="O9" s="25">
        <f t="shared" si="4"/>
        <v>0</v>
      </c>
      <c r="P9" s="25">
        <f t="shared" si="5"/>
        <v>1.0553437319468519</v>
      </c>
      <c r="Q9" s="25">
        <f t="shared" si="6"/>
        <v>132.48245410026593</v>
      </c>
      <c r="R9" s="25">
        <f t="shared" si="7"/>
        <v>0</v>
      </c>
      <c r="S9" s="25">
        <f t="shared" si="8"/>
        <v>0</v>
      </c>
      <c r="T9" s="25">
        <f t="shared" si="9"/>
        <v>376.06212568536461</v>
      </c>
      <c r="U9" s="25">
        <f t="shared" si="10"/>
        <v>66.923066754791819</v>
      </c>
      <c r="V9" s="25">
        <f t="shared" si="11"/>
        <v>0</v>
      </c>
      <c r="W9" s="25">
        <f t="shared" si="12"/>
        <v>1178.3521658336977</v>
      </c>
      <c r="X9" s="25"/>
      <c r="AA9" s="30">
        <v>41000</v>
      </c>
      <c r="AB9" s="25">
        <v>1191.8870885100773</v>
      </c>
      <c r="AC9" s="25">
        <v>1192.9089988521157</v>
      </c>
      <c r="AD9" s="25">
        <v>1196.3437148812259</v>
      </c>
      <c r="AG9" s="2">
        <v>40299</v>
      </c>
      <c r="AH9" s="25">
        <f t="shared" si="14"/>
        <v>2.9989183858812874E-2</v>
      </c>
      <c r="AI9" s="25">
        <f t="shared" si="13"/>
        <v>3.0055197032883382E-2</v>
      </c>
      <c r="AJ9" s="25">
        <f t="shared" si="15"/>
        <v>-8.1582778211052004E-2</v>
      </c>
    </row>
    <row r="10" spans="1:36">
      <c r="A10" s="30">
        <v>41091</v>
      </c>
      <c r="B10" s="3">
        <v>1.0251492300149465</v>
      </c>
      <c r="C10" s="3">
        <v>0.96338669499836549</v>
      </c>
      <c r="D10" s="3">
        <v>1.0458219037957404</v>
      </c>
      <c r="E10" s="3">
        <v>1.0216772498357782</v>
      </c>
      <c r="F10" s="3">
        <v>1.0440023633099527</v>
      </c>
      <c r="G10" s="3">
        <v>1.0093753756848003</v>
      </c>
      <c r="H10" s="3">
        <v>1.0110646534409287</v>
      </c>
      <c r="I10" s="3">
        <v>1.0181420081326242</v>
      </c>
      <c r="J10" s="3">
        <v>0.93625771076079511</v>
      </c>
      <c r="K10" s="3">
        <v>0.98978471360817222</v>
      </c>
      <c r="L10" s="3"/>
      <c r="M10" s="25">
        <f t="shared" si="2"/>
        <v>401.21841911944557</v>
      </c>
      <c r="N10" s="25">
        <f t="shared" si="3"/>
        <v>202.74815193174703</v>
      </c>
      <c r="O10" s="25">
        <f t="shared" si="4"/>
        <v>0</v>
      </c>
      <c r="P10" s="25">
        <f t="shared" si="5"/>
        <v>1.0782206816868865</v>
      </c>
      <c r="Q10" s="25">
        <f t="shared" si="6"/>
        <v>138.31199517777995</v>
      </c>
      <c r="R10" s="25">
        <f t="shared" si="7"/>
        <v>0</v>
      </c>
      <c r="S10" s="25">
        <f t="shared" si="8"/>
        <v>0</v>
      </c>
      <c r="T10" s="25">
        <f t="shared" si="9"/>
        <v>382.88464782792045</v>
      </c>
      <c r="U10" s="25">
        <f t="shared" si="10"/>
        <v>62.657237276933259</v>
      </c>
      <c r="V10" s="25">
        <f t="shared" si="11"/>
        <v>0</v>
      </c>
      <c r="W10" s="25">
        <f t="shared" si="12"/>
        <v>1188.8986720155133</v>
      </c>
      <c r="X10" s="25"/>
      <c r="AA10" s="30">
        <v>41030</v>
      </c>
      <c r="AB10" s="25">
        <v>1100.6251793028246</v>
      </c>
      <c r="AC10" s="25">
        <v>1101.7199586127413</v>
      </c>
      <c r="AD10" s="25">
        <v>1098.7426709258848</v>
      </c>
      <c r="AG10" s="2">
        <v>40330</v>
      </c>
      <c r="AH10" s="25">
        <f t="shared" si="14"/>
        <v>-8.2918245851018341E-2</v>
      </c>
      <c r="AI10" s="25">
        <f t="shared" si="13"/>
        <v>-8.2769708877923426E-2</v>
      </c>
      <c r="AJ10" s="25">
        <f t="shared" si="15"/>
        <v>7.2455086176572897E-2</v>
      </c>
    </row>
    <row r="11" spans="1:36">
      <c r="A11" s="30">
        <v>41122</v>
      </c>
      <c r="B11" s="3">
        <v>1.0209477099007855</v>
      </c>
      <c r="C11" s="3">
        <v>1.0458093330780227</v>
      </c>
      <c r="D11" s="3">
        <v>1.0892003738895826</v>
      </c>
      <c r="E11" s="3">
        <v>1.064166309472782</v>
      </c>
      <c r="F11" s="3">
        <v>0.99364679670586209</v>
      </c>
      <c r="G11" s="3">
        <v>1.0014547560266926</v>
      </c>
      <c r="H11" s="3">
        <v>1.0065068912597783</v>
      </c>
      <c r="I11" s="3">
        <v>1.030107465437788</v>
      </c>
      <c r="J11" s="3">
        <v>1.0980966325036603</v>
      </c>
      <c r="K11" s="3">
        <v>1.0950976813526605</v>
      </c>
      <c r="L11" s="3"/>
      <c r="M11" s="25">
        <f t="shared" si="2"/>
        <v>409.62302617001149</v>
      </c>
      <c r="N11" s="25">
        <f t="shared" si="3"/>
        <v>212.03590955454197</v>
      </c>
      <c r="O11" s="25">
        <f t="shared" si="4"/>
        <v>0</v>
      </c>
      <c r="P11" s="25">
        <f t="shared" si="5"/>
        <v>1.1474061236279611</v>
      </c>
      <c r="Q11" s="25">
        <f t="shared" si="6"/>
        <v>137.4332709543977</v>
      </c>
      <c r="R11" s="25">
        <f t="shared" si="7"/>
        <v>0</v>
      </c>
      <c r="S11" s="25">
        <f t="shared" si="8"/>
        <v>0</v>
      </c>
      <c r="T11" s="25">
        <f t="shared" si="9"/>
        <v>394.41233412905916</v>
      </c>
      <c r="U11" s="25">
        <f t="shared" si="10"/>
        <v>68.803701255783224</v>
      </c>
      <c r="V11" s="25">
        <f t="shared" si="11"/>
        <v>0</v>
      </c>
      <c r="W11" s="25">
        <f t="shared" si="12"/>
        <v>1223.4556481874215</v>
      </c>
      <c r="X11" s="25"/>
      <c r="AA11" s="30">
        <v>41061</v>
      </c>
      <c r="AB11" s="25">
        <v>1172.7320136486665</v>
      </c>
      <c r="AC11" s="25">
        <v>1174.0852906435373</v>
      </c>
      <c r="AD11" s="25">
        <v>1178.3521658336977</v>
      </c>
      <c r="AG11" s="2">
        <v>40360</v>
      </c>
      <c r="AH11" s="25">
        <f t="shared" si="14"/>
        <v>6.1486199324856203E-2</v>
      </c>
      <c r="AI11" s="25">
        <f t="shared" si="13"/>
        <v>6.1635498381153626E-2</v>
      </c>
      <c r="AJ11" s="25">
        <f t="shared" si="15"/>
        <v>8.9502158078131559E-3</v>
      </c>
    </row>
    <row r="12" spans="1:36">
      <c r="A12" s="30">
        <v>41153</v>
      </c>
      <c r="B12" s="3">
        <v>1.0245775512900763</v>
      </c>
      <c r="C12" s="3">
        <v>0.96560674886437381</v>
      </c>
      <c r="D12" s="3">
        <v>1.0027960013758401</v>
      </c>
      <c r="E12" s="3">
        <v>1.0243686309260078</v>
      </c>
      <c r="F12" s="3">
        <v>1.0470175438596492</v>
      </c>
      <c r="G12" s="3">
        <v>1.0252542412616883</v>
      </c>
      <c r="H12" s="3">
        <v>1.0146929184452811</v>
      </c>
      <c r="I12" s="3">
        <v>1.065911247593871</v>
      </c>
      <c r="J12" s="3">
        <v>1.1159999999999999</v>
      </c>
      <c r="K12" s="3">
        <v>1.1013127600576493</v>
      </c>
      <c r="L12" s="3"/>
      <c r="M12" s="25">
        <f t="shared" si="2"/>
        <v>419.6905571053012</v>
      </c>
      <c r="N12" s="25">
        <f t="shared" si="3"/>
        <v>204.74330526746169</v>
      </c>
      <c r="O12" s="25">
        <f t="shared" si="4"/>
        <v>0</v>
      </c>
      <c r="P12" s="25">
        <f t="shared" si="5"/>
        <v>1.1753668399768922</v>
      </c>
      <c r="Q12" s="25">
        <f t="shared" si="6"/>
        <v>143.89504579927114</v>
      </c>
      <c r="R12" s="25">
        <f t="shared" si="7"/>
        <v>0</v>
      </c>
      <c r="S12" s="25">
        <f t="shared" si="8"/>
        <v>0</v>
      </c>
      <c r="T12" s="25">
        <f t="shared" si="9"/>
        <v>420.40854313791618</v>
      </c>
      <c r="U12" s="25">
        <f t="shared" si="10"/>
        <v>76.784930601454064</v>
      </c>
      <c r="V12" s="25">
        <f t="shared" si="11"/>
        <v>0</v>
      </c>
      <c r="W12" s="25">
        <f t="shared" si="12"/>
        <v>1266.6977487513811</v>
      </c>
      <c r="X12" s="25"/>
      <c r="AA12" s="30">
        <v>41091</v>
      </c>
      <c r="AB12" s="25">
        <v>1198.5573061409066</v>
      </c>
      <c r="AC12" s="25">
        <v>1199.5503484973774</v>
      </c>
      <c r="AD12" s="25">
        <v>1188.8986720155133</v>
      </c>
      <c r="AG12" s="2">
        <v>40391</v>
      </c>
      <c r="AH12" s="25">
        <f t="shared" si="14"/>
        <v>2.1546981825501476E-2</v>
      </c>
      <c r="AI12" s="25">
        <f t="shared" si="13"/>
        <v>2.1228836193277787E-2</v>
      </c>
      <c r="AJ12" s="25">
        <f t="shared" si="15"/>
        <v>2.9066376290356646E-2</v>
      </c>
    </row>
    <row r="13" spans="1:36">
      <c r="A13" s="30">
        <v>41183</v>
      </c>
      <c r="B13" s="3">
        <v>1.0031056008708161</v>
      </c>
      <c r="C13" s="3">
        <v>0.95900540994623651</v>
      </c>
      <c r="D13" s="3">
        <v>0.89239992057083228</v>
      </c>
      <c r="E13" s="3">
        <v>0.91573608052846822</v>
      </c>
      <c r="F13" s="3">
        <v>1.03336309204647</v>
      </c>
      <c r="G13" s="3">
        <v>0.94604907901907365</v>
      </c>
      <c r="H13" s="3">
        <v>0.97567332683676022</v>
      </c>
      <c r="I13" s="3">
        <v>1.0500838248414202</v>
      </c>
      <c r="J13" s="3">
        <v>1.0382317204301077</v>
      </c>
      <c r="K13" s="3">
        <v>1.1427260958824543</v>
      </c>
      <c r="L13" s="3"/>
      <c r="M13" s="25">
        <f t="shared" si="2"/>
        <v>420.99394846492072</v>
      </c>
      <c r="N13" s="25">
        <f t="shared" si="3"/>
        <v>196.34993740176955</v>
      </c>
      <c r="O13" s="25">
        <f t="shared" si="4"/>
        <v>0</v>
      </c>
      <c r="P13" s="25">
        <f t="shared" si="5"/>
        <v>1.0763258232235706</v>
      </c>
      <c r="Q13" s="25">
        <f t="shared" si="6"/>
        <v>148.69582945730326</v>
      </c>
      <c r="R13" s="25">
        <f t="shared" si="7"/>
        <v>0</v>
      </c>
      <c r="S13" s="25">
        <f t="shared" si="8"/>
        <v>0</v>
      </c>
      <c r="T13" s="25">
        <f t="shared" si="9"/>
        <v>441.46421097427219</v>
      </c>
      <c r="U13" s="25">
        <f t="shared" si="10"/>
        <v>79.720550601454079</v>
      </c>
      <c r="V13" s="25">
        <f t="shared" si="11"/>
        <v>0</v>
      </c>
      <c r="W13" s="25">
        <f t="shared" si="12"/>
        <v>1288.3008027229432</v>
      </c>
      <c r="X13" s="25"/>
      <c r="AA13" s="30">
        <v>41122</v>
      </c>
      <c r="AB13" s="25">
        <v>1229.6641116723627</v>
      </c>
      <c r="AC13" s="25">
        <v>1231.139798177524</v>
      </c>
      <c r="AD13" s="25">
        <v>1223.4556481874215</v>
      </c>
      <c r="AG13" s="2">
        <v>40422</v>
      </c>
      <c r="AH13" s="25">
        <f t="shared" si="14"/>
        <v>2.5296993899537597E-2</v>
      </c>
      <c r="AI13" s="25">
        <f t="shared" si="13"/>
        <v>2.5658702388558101E-2</v>
      </c>
      <c r="AJ13" s="25">
        <f t="shared" si="15"/>
        <v>3.5344232239251039E-2</v>
      </c>
    </row>
    <row r="14" spans="1:36">
      <c r="A14" s="30">
        <v>41214</v>
      </c>
      <c r="B14" s="3">
        <v>0.99605001592932663</v>
      </c>
      <c r="C14" s="3">
        <v>0.93272600095564107</v>
      </c>
      <c r="D14" s="3">
        <v>0.98313509407105237</v>
      </c>
      <c r="E14" s="3">
        <v>1.0822705998540081</v>
      </c>
      <c r="F14" s="3">
        <v>1.0789133202338805</v>
      </c>
      <c r="G14" s="3">
        <v>1.0027649538214878</v>
      </c>
      <c r="H14" s="3">
        <v>0.97981593884879614</v>
      </c>
      <c r="I14" s="3">
        <v>0.99120708719462236</v>
      </c>
      <c r="J14" s="3">
        <v>0.97065603973855219</v>
      </c>
      <c r="K14" s="3">
        <v>0.92457878910347113</v>
      </c>
      <c r="L14" s="3"/>
      <c r="M14" s="25">
        <f t="shared" si="2"/>
        <v>419.33102907463439</v>
      </c>
      <c r="N14" s="25">
        <f t="shared" si="3"/>
        <v>183.14069190064296</v>
      </c>
      <c r="O14" s="25">
        <f t="shared" si="4"/>
        <v>0</v>
      </c>
      <c r="P14" s="25">
        <f t="shared" si="5"/>
        <v>1.1648757943385328</v>
      </c>
      <c r="Q14" s="25">
        <f t="shared" si="6"/>
        <v>160.42991106470993</v>
      </c>
      <c r="R14" s="25">
        <f t="shared" si="7"/>
        <v>0</v>
      </c>
      <c r="S14" s="25">
        <f t="shared" si="8"/>
        <v>0</v>
      </c>
      <c r="T14" s="25">
        <f t="shared" si="9"/>
        <v>437.58245466048055</v>
      </c>
      <c r="U14" s="25">
        <f t="shared" si="10"/>
        <v>77.381233932584266</v>
      </c>
      <c r="V14" s="25">
        <f t="shared" si="11"/>
        <v>0</v>
      </c>
      <c r="W14" s="25">
        <f t="shared" si="12"/>
        <v>1279.0301964273906</v>
      </c>
      <c r="X14" s="25"/>
      <c r="AA14" s="30">
        <v>41153</v>
      </c>
      <c r="AB14" s="25">
        <v>1266.3955533070946</v>
      </c>
      <c r="AC14" s="25">
        <v>1267.7602110524606</v>
      </c>
      <c r="AD14" s="25">
        <v>1266.6977487513811</v>
      </c>
      <c r="AG14" s="2">
        <v>40452</v>
      </c>
      <c r="AH14" s="25">
        <f t="shared" si="14"/>
        <v>2.9004714631862535E-2</v>
      </c>
      <c r="AI14" s="25">
        <f t="shared" si="13"/>
        <v>2.8885914351685901E-2</v>
      </c>
      <c r="AJ14" s="25">
        <f t="shared" si="15"/>
        <v>1.7054624114439931E-2</v>
      </c>
    </row>
    <row r="15" spans="1:36">
      <c r="A15" s="30">
        <v>41244</v>
      </c>
      <c r="B15" s="3">
        <v>0.98917468416372933</v>
      </c>
      <c r="C15" s="3">
        <v>1.0033808413455731</v>
      </c>
      <c r="D15" s="3">
        <v>0.90925709342029171</v>
      </c>
      <c r="E15" s="3">
        <v>0.99531838920849047</v>
      </c>
      <c r="F15" s="3">
        <v>1.0124907614726735</v>
      </c>
      <c r="G15" s="3">
        <v>1.0134420724558584</v>
      </c>
      <c r="H15" s="3">
        <v>1.0354438676427669</v>
      </c>
      <c r="I15" s="3">
        <v>1.0043010752688171</v>
      </c>
      <c r="J15" s="3">
        <v>1.1333728433092565</v>
      </c>
      <c r="K15" s="3">
        <v>1.1443448365634943</v>
      </c>
      <c r="L15" s="3"/>
      <c r="M15" s="25">
        <f t="shared" si="2"/>
        <v>414.79163824495305</v>
      </c>
      <c r="N15" s="25">
        <f t="shared" si="3"/>
        <v>183.75986152387753</v>
      </c>
      <c r="O15" s="25">
        <f t="shared" si="4"/>
        <v>0</v>
      </c>
      <c r="P15" s="25">
        <f t="shared" si="5"/>
        <v>1.1594222992489893</v>
      </c>
      <c r="Q15" s="25">
        <f t="shared" si="6"/>
        <v>162.43380281690145</v>
      </c>
      <c r="R15" s="25">
        <f t="shared" si="7"/>
        <v>0</v>
      </c>
      <c r="S15" s="25">
        <f t="shared" si="8"/>
        <v>0</v>
      </c>
      <c r="T15" s="25">
        <f t="shared" si="9"/>
        <v>439.46452973428899</v>
      </c>
      <c r="U15" s="25">
        <f t="shared" si="10"/>
        <v>87.701789120951744</v>
      </c>
      <c r="V15" s="25">
        <f t="shared" si="11"/>
        <v>0</v>
      </c>
      <c r="W15" s="25">
        <f t="shared" si="12"/>
        <v>1289.3110437402217</v>
      </c>
      <c r="X15" s="25"/>
      <c r="AA15" s="30">
        <v>41183</v>
      </c>
      <c r="AB15" s="25">
        <v>1264.5587646776173</v>
      </c>
      <c r="AC15" s="25">
        <v>1265.5954590553019</v>
      </c>
      <c r="AD15" s="25">
        <v>1288.3008027229432</v>
      </c>
      <c r="AG15" s="2">
        <v>40483</v>
      </c>
      <c r="AH15" s="25">
        <f t="shared" si="14"/>
        <v>-1.4525134622316537E-3</v>
      </c>
      <c r="AI15" s="25">
        <f t="shared" si="13"/>
        <v>-1.7104612549530762E-3</v>
      </c>
      <c r="AJ15" s="25">
        <f t="shared" si="15"/>
        <v>-7.1959951247087166E-3</v>
      </c>
    </row>
    <row r="16" spans="1:36">
      <c r="A16" s="30">
        <v>41275</v>
      </c>
      <c r="B16" s="3">
        <v>0.94127209945528112</v>
      </c>
      <c r="C16" s="3">
        <v>1.0277050553240381</v>
      </c>
      <c r="D16" s="3">
        <v>0.85591072452586325</v>
      </c>
      <c r="E16" s="3">
        <v>1.0583170566428828</v>
      </c>
      <c r="F16" s="3">
        <v>1.0417601530544924</v>
      </c>
      <c r="G16" s="3">
        <v>1.080263032312244</v>
      </c>
      <c r="H16" s="3">
        <v>1.0190170275014629</v>
      </c>
      <c r="I16" s="3">
        <v>1.0192720021413277</v>
      </c>
      <c r="J16" s="3">
        <v>1.1950836195039949</v>
      </c>
      <c r="K16" s="3">
        <v>1.0657229255378431</v>
      </c>
      <c r="L16" s="3"/>
      <c r="M16" s="25">
        <f t="shared" si="2"/>
        <v>390.43179616732243</v>
      </c>
      <c r="N16" s="25">
        <f t="shared" si="3"/>
        <v>188.85093865373415</v>
      </c>
      <c r="O16" s="25">
        <f t="shared" si="4"/>
        <v>0</v>
      </c>
      <c r="P16" s="25">
        <f t="shared" si="5"/>
        <v>1.227036395147314</v>
      </c>
      <c r="Q16" s="25">
        <f t="shared" si="6"/>
        <v>169.21706328375851</v>
      </c>
      <c r="R16" s="25">
        <f t="shared" si="7"/>
        <v>0</v>
      </c>
      <c r="S16" s="25">
        <f t="shared" si="8"/>
        <v>0</v>
      </c>
      <c r="T16" s="25">
        <f t="shared" si="9"/>
        <v>447.9338910923658</v>
      </c>
      <c r="U16" s="25">
        <f t="shared" si="10"/>
        <v>104.81097157964309</v>
      </c>
      <c r="V16" s="25">
        <f t="shared" si="11"/>
        <v>0</v>
      </c>
      <c r="W16" s="25">
        <f t="shared" si="12"/>
        <v>1302.4716971719713</v>
      </c>
      <c r="X16" s="25"/>
      <c r="AA16" s="30">
        <v>41214</v>
      </c>
      <c r="AB16" s="25">
        <v>1286.822980471404</v>
      </c>
      <c r="AC16" s="25">
        <v>1287.0970687962288</v>
      </c>
      <c r="AD16" s="25">
        <v>1279.0301964273906</v>
      </c>
      <c r="AG16" s="2">
        <v>40513</v>
      </c>
      <c r="AH16" s="25">
        <f t="shared" si="14"/>
        <v>1.7301692720494137E-2</v>
      </c>
      <c r="AI16" s="25">
        <f t="shared" si="13"/>
        <v>1.6705507503825205E-2</v>
      </c>
      <c r="AJ16" s="25">
        <f t="shared" si="15"/>
        <v>8.0380020280582873E-3</v>
      </c>
    </row>
    <row r="17" spans="1:36">
      <c r="A17" s="30">
        <v>41306</v>
      </c>
      <c r="B17" s="3">
        <v>1.0130079079196073</v>
      </c>
      <c r="C17" s="3">
        <v>1.0127503820491663</v>
      </c>
      <c r="D17" s="3">
        <v>0.96906629783310294</v>
      </c>
      <c r="E17" s="3">
        <v>0.995367231638418</v>
      </c>
      <c r="F17" s="3">
        <v>1.0046228610063235</v>
      </c>
      <c r="G17" s="3">
        <v>1.00640152160351</v>
      </c>
      <c r="H17" s="3">
        <v>1.0071777199438576</v>
      </c>
      <c r="I17" s="3">
        <v>1.0449054073053883</v>
      </c>
      <c r="J17" s="3">
        <v>0.98687085339168479</v>
      </c>
      <c r="K17" s="3">
        <v>0.99549338235294138</v>
      </c>
      <c r="L17" s="3"/>
      <c r="M17" s="25">
        <f t="shared" si="2"/>
        <v>395.51049702075386</v>
      </c>
      <c r="N17" s="25">
        <f t="shared" si="3"/>
        <v>191.25886027191294</v>
      </c>
      <c r="O17" s="25">
        <f t="shared" si="4"/>
        <v>0</v>
      </c>
      <c r="P17" s="25">
        <f t="shared" si="5"/>
        <v>1.2213518197573658</v>
      </c>
      <c r="Q17" s="25">
        <f t="shared" si="6"/>
        <v>169.99933024721756</v>
      </c>
      <c r="R17" s="25">
        <f t="shared" si="7"/>
        <v>0</v>
      </c>
      <c r="S17" s="25">
        <f t="shared" si="8"/>
        <v>0</v>
      </c>
      <c r="T17" s="25">
        <f t="shared" si="9"/>
        <v>468.04854491775592</v>
      </c>
      <c r="U17" s="25">
        <f t="shared" si="10"/>
        <v>103.434892967614</v>
      </c>
      <c r="V17" s="25">
        <f t="shared" si="11"/>
        <v>0</v>
      </c>
      <c r="W17" s="25">
        <f t="shared" si="12"/>
        <v>1329.4734772450115</v>
      </c>
      <c r="X17" s="25"/>
      <c r="AA17" s="30">
        <v>41244</v>
      </c>
      <c r="AB17" s="25">
        <v>1283.6760875044213</v>
      </c>
      <c r="AC17" s="25">
        <v>1283.8319090229099</v>
      </c>
      <c r="AD17" s="25">
        <v>1289.3110437402217</v>
      </c>
      <c r="AG17" s="2">
        <v>40544</v>
      </c>
      <c r="AH17" s="25">
        <f t="shared" si="14"/>
        <v>-2.4514696484691403E-3</v>
      </c>
      <c r="AI17" s="25">
        <f t="shared" si="13"/>
        <v>-2.5432922724314072E-3</v>
      </c>
      <c r="AJ17" s="25">
        <f t="shared" si="15"/>
        <v>1.0207508495057334E-2</v>
      </c>
    </row>
    <row r="18" spans="1:36">
      <c r="A18" s="30">
        <v>41334</v>
      </c>
      <c r="B18" s="3">
        <v>1.0968181477272727</v>
      </c>
      <c r="C18" s="3">
        <v>1.0291367636380131</v>
      </c>
      <c r="D18" s="3">
        <v>1.0028545536410594</v>
      </c>
      <c r="E18" s="3">
        <v>1.0084004994891589</v>
      </c>
      <c r="F18" s="3">
        <v>1.0706000756429654</v>
      </c>
      <c r="G18" s="3">
        <v>1.0395203328567189</v>
      </c>
      <c r="H18" s="3">
        <v>1.0544469752310732</v>
      </c>
      <c r="I18" s="3">
        <v>1.0550389545111836</v>
      </c>
      <c r="J18" s="3">
        <v>0.97472288136243379</v>
      </c>
      <c r="K18" s="3">
        <v>1.0540862746226762</v>
      </c>
      <c r="L18" s="3"/>
      <c r="M18" s="25">
        <f t="shared" si="2"/>
        <v>433.80309074899628</v>
      </c>
      <c r="N18" s="25">
        <f t="shared" si="3"/>
        <v>196.83152447733144</v>
      </c>
      <c r="O18" s="25">
        <f t="shared" si="4"/>
        <v>0</v>
      </c>
      <c r="P18" s="25">
        <f t="shared" si="5"/>
        <v>1.2316117850953208</v>
      </c>
      <c r="Q18" s="25">
        <f t="shared" si="6"/>
        <v>182.00129582192457</v>
      </c>
      <c r="R18" s="25">
        <f t="shared" si="7"/>
        <v>0</v>
      </c>
      <c r="S18" s="25">
        <f t="shared" si="8"/>
        <v>0</v>
      </c>
      <c r="T18" s="25">
        <f t="shared" si="9"/>
        <v>493.80944749050997</v>
      </c>
      <c r="U18" s="25">
        <f t="shared" si="10"/>
        <v>100.82035690680766</v>
      </c>
      <c r="V18" s="25">
        <f t="shared" si="11"/>
        <v>0</v>
      </c>
      <c r="W18" s="25">
        <f t="shared" si="12"/>
        <v>1408.4973272306652</v>
      </c>
      <c r="X18" s="25"/>
      <c r="AA18" s="30">
        <v>41275</v>
      </c>
      <c r="AB18" s="25">
        <v>1276.9184902696313</v>
      </c>
      <c r="AC18" s="25">
        <v>1277.1783191022794</v>
      </c>
      <c r="AD18" s="25">
        <v>1302.4716971719713</v>
      </c>
      <c r="AG18" s="2">
        <v>40575</v>
      </c>
      <c r="AH18" s="25">
        <f t="shared" si="14"/>
        <v>-5.2921132290621271E-3</v>
      </c>
      <c r="AI18" s="25">
        <f t="shared" si="13"/>
        <v>-5.209601369765917E-3</v>
      </c>
      <c r="AJ18" s="25">
        <f t="shared" si="15"/>
        <v>2.073118374216391E-2</v>
      </c>
    </row>
    <row r="19" spans="1:36">
      <c r="A19" s="30">
        <v>41365</v>
      </c>
      <c r="B19" s="3">
        <v>1.0266265963518419</v>
      </c>
      <c r="C19" s="3">
        <v>1.1569380231758817</v>
      </c>
      <c r="D19" s="3">
        <v>1.0002710432337045</v>
      </c>
      <c r="E19" s="3">
        <v>0.95241847724117223</v>
      </c>
      <c r="F19" s="3">
        <v>0.99187477606864738</v>
      </c>
      <c r="G19" s="3">
        <v>1.0245761555908084</v>
      </c>
      <c r="H19" s="3">
        <v>1.0267639347518824</v>
      </c>
      <c r="I19" s="3">
        <v>0.98380181038589809</v>
      </c>
      <c r="J19" s="3">
        <v>1.0077343039126478</v>
      </c>
      <c r="K19" s="3">
        <v>1.0547015798055344</v>
      </c>
      <c r="L19" s="3"/>
      <c r="M19" s="25">
        <f t="shared" si="2"/>
        <v>445.35379054255128</v>
      </c>
      <c r="N19" s="25">
        <f t="shared" si="3"/>
        <v>227.72187482749899</v>
      </c>
      <c r="O19" s="25">
        <f t="shared" si="4"/>
        <v>0</v>
      </c>
      <c r="P19" s="25">
        <f t="shared" si="5"/>
        <v>1.1730098209127673</v>
      </c>
      <c r="Q19" s="25">
        <f t="shared" si="6"/>
        <v>180.52249453757508</v>
      </c>
      <c r="R19" s="25">
        <f t="shared" si="7"/>
        <v>0</v>
      </c>
      <c r="S19" s="25">
        <f t="shared" si="8"/>
        <v>0</v>
      </c>
      <c r="T19" s="25">
        <f t="shared" si="9"/>
        <v>485.81062842682377</v>
      </c>
      <c r="U19" s="25">
        <f t="shared" si="10"/>
        <v>101.60013218770654</v>
      </c>
      <c r="V19" s="25">
        <f t="shared" si="11"/>
        <v>0</v>
      </c>
      <c r="W19" s="25">
        <f t="shared" si="12"/>
        <v>1442.1819303430684</v>
      </c>
      <c r="X19" s="25"/>
      <c r="AA19" s="30">
        <v>41306</v>
      </c>
      <c r="AB19" s="25">
        <v>1294.1818938706926</v>
      </c>
      <c r="AC19" s="25">
        <v>1294.7616109992989</v>
      </c>
      <c r="AD19" s="25">
        <v>1329.4734772450115</v>
      </c>
      <c r="AG19" s="2">
        <v>40603</v>
      </c>
      <c r="AH19" s="25">
        <f t="shared" si="14"/>
        <v>1.3339240552523283E-2</v>
      </c>
      <c r="AI19" s="25">
        <f t="shared" si="13"/>
        <v>1.3580331504769226E-2</v>
      </c>
      <c r="AJ19" s="25">
        <f t="shared" si="15"/>
        <v>5.9439959757158954E-2</v>
      </c>
    </row>
    <row r="20" spans="1:36">
      <c r="A20" s="30">
        <v>41395</v>
      </c>
      <c r="B20" s="3">
        <v>1.0680190359478872</v>
      </c>
      <c r="C20" s="3">
        <v>1.0543807887843377</v>
      </c>
      <c r="D20" s="3">
        <v>1.0156963914096315</v>
      </c>
      <c r="E20" s="3">
        <v>1.0606359087506403</v>
      </c>
      <c r="F20" s="3">
        <v>1.0574616617612889</v>
      </c>
      <c r="G20" s="3">
        <v>0.94546701532667909</v>
      </c>
      <c r="H20" s="3">
        <v>1.0676671669299633</v>
      </c>
      <c r="I20" s="3">
        <v>0.97263917675544798</v>
      </c>
      <c r="J20" s="3">
        <v>1.1693002257336342</v>
      </c>
      <c r="K20" s="3">
        <v>1.1142306472353194</v>
      </c>
      <c r="L20" s="3"/>
      <c r="M20" s="25">
        <f t="shared" si="2"/>
        <v>475.6463260309929</v>
      </c>
      <c r="N20" s="25">
        <f t="shared" si="3"/>
        <v>240.10557000406661</v>
      </c>
      <c r="O20" s="25">
        <f t="shared" si="4"/>
        <v>0</v>
      </c>
      <c r="P20" s="25">
        <f t="shared" si="5"/>
        <v>1.2441363373772387</v>
      </c>
      <c r="Q20" s="25">
        <f t="shared" si="6"/>
        <v>190.89561705899735</v>
      </c>
      <c r="R20" s="25">
        <f t="shared" si="7"/>
        <v>0</v>
      </c>
      <c r="S20" s="25">
        <f t="shared" si="8"/>
        <v>0</v>
      </c>
      <c r="T20" s="25">
        <f t="shared" si="9"/>
        <v>472.51844969211271</v>
      </c>
      <c r="U20" s="25">
        <f t="shared" si="10"/>
        <v>118.80105750165232</v>
      </c>
      <c r="V20" s="25">
        <f t="shared" si="11"/>
        <v>0</v>
      </c>
      <c r="W20" s="25">
        <f t="shared" si="12"/>
        <v>1499.2111566251992</v>
      </c>
      <c r="X20" s="25"/>
      <c r="AA20" s="30">
        <v>41334</v>
      </c>
      <c r="AB20" s="25">
        <v>1380.6690126113867</v>
      </c>
      <c r="AC20" s="25">
        <v>1380.801575892541</v>
      </c>
      <c r="AD20" s="25">
        <v>1408.4973272306652</v>
      </c>
      <c r="AG20" s="2">
        <v>40634</v>
      </c>
      <c r="AH20" s="25">
        <f t="shared" si="14"/>
        <v>6.2641457112963678E-2</v>
      </c>
      <c r="AI20" s="25">
        <f t="shared" si="13"/>
        <v>6.2311606819847681E-2</v>
      </c>
      <c r="AJ20" s="25">
        <f t="shared" si="15"/>
        <v>2.3915276558339409E-2</v>
      </c>
    </row>
    <row r="21" spans="1:36">
      <c r="A21" s="30">
        <v>41426</v>
      </c>
      <c r="B21" s="3">
        <v>1.0248511475980129</v>
      </c>
      <c r="C21" s="3">
        <v>0.98968478569141616</v>
      </c>
      <c r="D21" s="3">
        <v>0.8817067490684567</v>
      </c>
      <c r="E21" s="3">
        <v>1.0315378900445764</v>
      </c>
      <c r="F21" s="3">
        <v>1.0258785225103852</v>
      </c>
      <c r="G21" s="3">
        <v>1.0251630941286114</v>
      </c>
      <c r="H21" s="3">
        <v>1.0177558820654966</v>
      </c>
      <c r="I21" s="3">
        <v>1.0393328871960612</v>
      </c>
      <c r="J21" s="3">
        <v>0.94324324324324327</v>
      </c>
      <c r="K21" s="3">
        <v>0.92267742170888944</v>
      </c>
      <c r="L21" s="3"/>
      <c r="M21" s="25">
        <f t="shared" si="2"/>
        <v>487.46668308364167</v>
      </c>
      <c r="N21" s="25">
        <f t="shared" si="3"/>
        <v>237.62882959278997</v>
      </c>
      <c r="O21" s="25">
        <f t="shared" si="4"/>
        <v>0</v>
      </c>
      <c r="P21" s="25">
        <f t="shared" si="5"/>
        <v>1.283373772385904</v>
      </c>
      <c r="Q21" s="25">
        <f t="shared" si="6"/>
        <v>195.83571358219248</v>
      </c>
      <c r="R21" s="25">
        <f t="shared" si="7"/>
        <v>0</v>
      </c>
      <c r="S21" s="25">
        <f t="shared" si="8"/>
        <v>0</v>
      </c>
      <c r="T21" s="25">
        <f t="shared" si="9"/>
        <v>491.1039645719103</v>
      </c>
      <c r="U21" s="25">
        <f t="shared" si="10"/>
        <v>112.05829477858558</v>
      </c>
      <c r="V21" s="25">
        <f t="shared" si="11"/>
        <v>0</v>
      </c>
      <c r="W21" s="25">
        <f t="shared" si="12"/>
        <v>1525.3768593815059</v>
      </c>
      <c r="X21" s="25"/>
      <c r="AA21" s="30">
        <v>41365</v>
      </c>
      <c r="AB21" s="25">
        <v>1394.3030589818422</v>
      </c>
      <c r="AC21" s="25">
        <v>1394.6590004509173</v>
      </c>
      <c r="AD21" s="25">
        <v>1442.1819303430684</v>
      </c>
      <c r="AG21" s="2">
        <v>40664</v>
      </c>
      <c r="AH21" s="25">
        <f t="shared" si="14"/>
        <v>9.7783952223496201E-3</v>
      </c>
      <c r="AI21" s="25">
        <f t="shared" si="13"/>
        <v>9.9360664892966712E-3</v>
      </c>
      <c r="AJ21" s="25">
        <f t="shared" si="15"/>
        <v>3.9543711568043725E-2</v>
      </c>
    </row>
    <row r="22" spans="1:36">
      <c r="A22" s="30">
        <v>41456</v>
      </c>
      <c r="B22" s="3">
        <v>1.1075051088650665</v>
      </c>
      <c r="C22" s="3">
        <v>0.9218297359053349</v>
      </c>
      <c r="D22" s="3">
        <v>1.1412250545234901</v>
      </c>
      <c r="E22" s="3">
        <v>1.0847347761892758</v>
      </c>
      <c r="F22" s="3">
        <v>0.96859094938440493</v>
      </c>
      <c r="G22" s="3">
        <v>0.99070709090909082</v>
      </c>
      <c r="H22" s="3">
        <v>1.0540344075599708</v>
      </c>
      <c r="I22" s="3">
        <v>1.0797605269461077</v>
      </c>
      <c r="J22" s="3">
        <v>1.113794474007368</v>
      </c>
      <c r="K22" s="3">
        <v>1.0869292873268859</v>
      </c>
      <c r="L22" s="3"/>
      <c r="M22" s="25">
        <f t="shared" si="2"/>
        <v>539.87184191664142</v>
      </c>
      <c r="N22" s="25">
        <f t="shared" si="3"/>
        <v>219.0533212270154</v>
      </c>
      <c r="O22" s="25">
        <f t="shared" si="4"/>
        <v>0</v>
      </c>
      <c r="P22" s="25">
        <f t="shared" si="5"/>
        <v>1.3921201617562102</v>
      </c>
      <c r="Q22" s="25">
        <f t="shared" si="6"/>
        <v>189.68469974194821</v>
      </c>
      <c r="R22" s="25">
        <f t="shared" si="7"/>
        <v>0</v>
      </c>
      <c r="S22" s="25">
        <f t="shared" si="8"/>
        <v>0</v>
      </c>
      <c r="T22" s="25">
        <f t="shared" si="9"/>
        <v>530.2746755714885</v>
      </c>
      <c r="U22" s="25">
        <f t="shared" si="10"/>
        <v>124.80990949107731</v>
      </c>
      <c r="V22" s="25">
        <f t="shared" si="11"/>
        <v>0</v>
      </c>
      <c r="W22" s="25">
        <f t="shared" si="12"/>
        <v>1605.0865681099272</v>
      </c>
      <c r="X22" s="25"/>
      <c r="AA22" s="30">
        <v>41395</v>
      </c>
      <c r="AB22" s="25">
        <v>1462.9962166439032</v>
      </c>
      <c r="AC22" s="25">
        <v>1462.47830756185</v>
      </c>
      <c r="AD22" s="25">
        <v>1499.2111566251992</v>
      </c>
      <c r="AG22" s="2">
        <v>40695</v>
      </c>
      <c r="AH22" s="25">
        <f t="shared" si="14"/>
        <v>4.6953749353940394E-2</v>
      </c>
      <c r="AI22" s="25">
        <f t="shared" si="14"/>
        <v>4.637286362489481E-2</v>
      </c>
      <c r="AJ22" s="25">
        <f t="shared" ref="AJ22:AJ64" si="16">(AD23-AD22)/AD22</f>
        <v>1.74529802827822E-2</v>
      </c>
    </row>
    <row r="23" spans="1:36">
      <c r="A23" s="30">
        <v>41487</v>
      </c>
      <c r="B23" s="3">
        <v>1.0191474770442688</v>
      </c>
      <c r="C23" s="3">
        <v>1.0489950376884423</v>
      </c>
      <c r="D23" s="3">
        <v>1.0766579929135305</v>
      </c>
      <c r="E23" s="3">
        <v>0.93280658654803794</v>
      </c>
      <c r="F23" s="3">
        <v>0.98536808056873793</v>
      </c>
      <c r="G23" s="3">
        <v>0.9620717687179493</v>
      </c>
      <c r="H23" s="3">
        <v>0.9443678620689655</v>
      </c>
      <c r="I23" s="3">
        <v>0.93367342796479913</v>
      </c>
      <c r="J23" s="3">
        <v>0.94671080289271603</v>
      </c>
      <c r="K23" s="3">
        <v>0.92692755901280321</v>
      </c>
      <c r="L23" s="3"/>
      <c r="M23" s="25">
        <f t="shared" si="2"/>
        <v>550.20902561658738</v>
      </c>
      <c r="N23" s="25">
        <f t="shared" si="3"/>
        <v>229.78584695631147</v>
      </c>
      <c r="O23" s="25">
        <f t="shared" si="4"/>
        <v>0</v>
      </c>
      <c r="P23" s="25">
        <f t="shared" si="5"/>
        <v>1.2985788561525129</v>
      </c>
      <c r="Q23" s="25">
        <f t="shared" si="6"/>
        <v>186.90924849798088</v>
      </c>
      <c r="R23" s="25">
        <f t="shared" si="7"/>
        <v>0</v>
      </c>
      <c r="S23" s="25">
        <f t="shared" si="8"/>
        <v>0</v>
      </c>
      <c r="T23" s="25">
        <f t="shared" si="9"/>
        <v>495.10337410375342</v>
      </c>
      <c r="U23" s="25">
        <f t="shared" si="10"/>
        <v>118.15888962326501</v>
      </c>
      <c r="V23" s="25">
        <f t="shared" si="11"/>
        <v>0</v>
      </c>
      <c r="W23" s="25">
        <f t="shared" si="12"/>
        <v>1581.4649636540507</v>
      </c>
      <c r="X23" s="25"/>
      <c r="AA23" s="30">
        <v>41426</v>
      </c>
      <c r="AB23" s="25">
        <v>1500.4535800283038</v>
      </c>
      <c r="AC23" s="25">
        <v>1499.9815321191854</v>
      </c>
      <c r="AD23" s="25">
        <v>1525.3768593815059</v>
      </c>
      <c r="AG23" s="2">
        <v>40725</v>
      </c>
      <c r="AH23" s="25">
        <f t="shared" si="14"/>
        <v>2.496402680027867E-2</v>
      </c>
      <c r="AI23" s="25">
        <f t="shared" si="14"/>
        <v>2.5002457533160823E-2</v>
      </c>
      <c r="AJ23" s="25">
        <f t="shared" si="16"/>
        <v>5.2255747973481835E-2</v>
      </c>
    </row>
    <row r="24" spans="1:36">
      <c r="A24" s="30">
        <v>41518</v>
      </c>
      <c r="B24" s="3">
        <v>1.0419049590247502</v>
      </c>
      <c r="C24" s="3">
        <v>0.99640709602352706</v>
      </c>
      <c r="D24" s="3">
        <v>0.97851076809200066</v>
      </c>
      <c r="E24" s="3">
        <v>1.1126770588653998</v>
      </c>
      <c r="F24" s="3">
        <v>1.0956312808164201</v>
      </c>
      <c r="G24" s="3">
        <v>1.0196057437515287</v>
      </c>
      <c r="H24" s="3">
        <v>1.0058422100368933</v>
      </c>
      <c r="I24" s="3">
        <v>1.0719885483487763</v>
      </c>
      <c r="J24" s="3">
        <v>1.0461956909937888</v>
      </c>
      <c r="K24" s="3">
        <v>1.0037243118673986</v>
      </c>
      <c r="L24" s="3"/>
      <c r="M24" s="25">
        <f t="shared" si="2"/>
        <v>573.26551229009817</v>
      </c>
      <c r="N24" s="25">
        <f t="shared" si="3"/>
        <v>228.96024847304494</v>
      </c>
      <c r="O24" s="25">
        <f t="shared" si="4"/>
        <v>0</v>
      </c>
      <c r="P24" s="25">
        <f t="shared" si="5"/>
        <v>1.4448989023685732</v>
      </c>
      <c r="Q24" s="25">
        <f t="shared" si="6"/>
        <v>204.78361932827735</v>
      </c>
      <c r="R24" s="25">
        <f t="shared" si="7"/>
        <v>0</v>
      </c>
      <c r="S24" s="25">
        <f t="shared" si="8"/>
        <v>0</v>
      </c>
      <c r="T24" s="25">
        <f t="shared" si="9"/>
        <v>530.74514728806378</v>
      </c>
      <c r="U24" s="25">
        <f t="shared" si="10"/>
        <v>123.61732117647057</v>
      </c>
      <c r="V24" s="25">
        <f t="shared" si="11"/>
        <v>0</v>
      </c>
      <c r="W24" s="25">
        <f t="shared" si="12"/>
        <v>1662.8167474583236</v>
      </c>
      <c r="X24" s="25"/>
      <c r="AA24" s="30">
        <v>41456</v>
      </c>
      <c r="AB24" s="25">
        <v>1592.5188391801387</v>
      </c>
      <c r="AC24" s="25">
        <v>1592.5402911920046</v>
      </c>
      <c r="AD24" s="25">
        <v>1605.0865681099272</v>
      </c>
      <c r="AG24" s="2">
        <v>40756</v>
      </c>
      <c r="AH24" s="25">
        <f t="shared" si="14"/>
        <v>5.7811095785360984E-2</v>
      </c>
      <c r="AI24" s="25">
        <f t="shared" si="14"/>
        <v>5.8120199272031992E-2</v>
      </c>
      <c r="AJ24" s="25">
        <f t="shared" si="16"/>
        <v>-1.4716716795962034E-2</v>
      </c>
    </row>
    <row r="25" spans="1:36">
      <c r="A25" s="30">
        <v>41548</v>
      </c>
      <c r="B25" s="3">
        <v>1.0453939072035929</v>
      </c>
      <c r="C25" s="3">
        <v>1.064002435817381</v>
      </c>
      <c r="D25" s="3">
        <v>1.0963816015317511</v>
      </c>
      <c r="E25" s="3">
        <v>1.1643743602865917</v>
      </c>
      <c r="F25" s="3">
        <v>1.0291470003496808</v>
      </c>
      <c r="G25" s="3">
        <v>1.0032220975285533</v>
      </c>
      <c r="H25" s="3">
        <v>1.0331558325266215</v>
      </c>
      <c r="I25" s="3">
        <v>1.0549645414434636</v>
      </c>
      <c r="J25" s="3">
        <v>1.0660481979202896</v>
      </c>
      <c r="K25" s="3">
        <v>1.0055658835524997</v>
      </c>
      <c r="L25" s="3"/>
      <c r="M25" s="25">
        <f t="shared" si="2"/>
        <v>599.28827375801507</v>
      </c>
      <c r="N25" s="25">
        <f t="shared" si="3"/>
        <v>243.6142620806726</v>
      </c>
      <c r="O25" s="25">
        <f t="shared" si="4"/>
        <v>0</v>
      </c>
      <c r="P25" s="25">
        <f t="shared" si="5"/>
        <v>1.682403235124206</v>
      </c>
      <c r="Q25" s="25">
        <f t="shared" si="6"/>
        <v>210.75244755244753</v>
      </c>
      <c r="R25" s="25">
        <f t="shared" si="7"/>
        <v>0</v>
      </c>
      <c r="S25" s="25">
        <f t="shared" si="8"/>
        <v>0</v>
      </c>
      <c r="T25" s="25">
        <f t="shared" si="9"/>
        <v>559.9173109320958</v>
      </c>
      <c r="U25" s="25">
        <f t="shared" si="10"/>
        <v>131.7820224719101</v>
      </c>
      <c r="V25" s="25">
        <f t="shared" si="11"/>
        <v>0</v>
      </c>
      <c r="W25" s="25">
        <f t="shared" si="12"/>
        <v>1747.0367200302651</v>
      </c>
      <c r="X25" s="25"/>
      <c r="AA25" s="30">
        <v>41487</v>
      </c>
      <c r="AB25" s="25">
        <v>1576.0511911089202</v>
      </c>
      <c r="AC25" s="25">
        <v>1575.4830008163979</v>
      </c>
      <c r="AD25" s="25">
        <v>1581.4649636540507</v>
      </c>
      <c r="AG25" s="2">
        <v>40787</v>
      </c>
      <c r="AH25" s="25">
        <f t="shared" si="14"/>
        <v>-1.0448675883193707E-2</v>
      </c>
      <c r="AI25" s="25">
        <f t="shared" si="14"/>
        <v>-1.0826705440025584E-2</v>
      </c>
      <c r="AJ25" s="25">
        <f t="shared" si="16"/>
        <v>5.1440775277313527E-2</v>
      </c>
    </row>
    <row r="26" spans="1:36">
      <c r="A26" s="30">
        <v>41579</v>
      </c>
      <c r="B26" s="3">
        <v>1.0624718932794928</v>
      </c>
      <c r="C26" s="3">
        <v>1.0768144874329286</v>
      </c>
      <c r="D26" s="3">
        <v>1.0638417180848192</v>
      </c>
      <c r="E26" s="3">
        <v>1.0812845095184465</v>
      </c>
      <c r="F26" s="3">
        <v>1.0345248792393349</v>
      </c>
      <c r="G26" s="3">
        <v>1.0088065274183544</v>
      </c>
      <c r="H26" s="3">
        <v>1.0311548613528898</v>
      </c>
      <c r="I26" s="3">
        <v>1.0476890776339949</v>
      </c>
      <c r="J26" s="3">
        <v>1.0894534980856247</v>
      </c>
      <c r="K26" s="3">
        <v>1.0848708299481515</v>
      </c>
      <c r="L26" s="3"/>
      <c r="M26" s="25">
        <f t="shared" si="2"/>
        <v>636.7269468398772</v>
      </c>
      <c r="N26" s="25">
        <f t="shared" si="3"/>
        <v>262.3273667537506</v>
      </c>
      <c r="O26" s="25">
        <f t="shared" si="4"/>
        <v>0</v>
      </c>
      <c r="P26" s="25">
        <f t="shared" si="5"/>
        <v>1.8191565569035246</v>
      </c>
      <c r="Q26" s="25">
        <f t="shared" si="6"/>
        <v>218.02865035359005</v>
      </c>
      <c r="R26" s="25">
        <f t="shared" si="7"/>
        <v>0</v>
      </c>
      <c r="S26" s="25">
        <f t="shared" si="8"/>
        <v>0</v>
      </c>
      <c r="T26" s="25">
        <f t="shared" si="9"/>
        <v>586.61925104175418</v>
      </c>
      <c r="U26" s="25">
        <f t="shared" si="10"/>
        <v>143.57038536682086</v>
      </c>
      <c r="V26" s="25">
        <f t="shared" si="11"/>
        <v>0</v>
      </c>
      <c r="W26" s="25">
        <f t="shared" si="12"/>
        <v>1849.0917569126962</v>
      </c>
      <c r="X26" s="25"/>
      <c r="AA26" s="30">
        <v>41518</v>
      </c>
      <c r="AB26" s="25">
        <v>1674.3356000939327</v>
      </c>
      <c r="AC26" s="25">
        <v>1673.4514046400798</v>
      </c>
      <c r="AD26" s="25">
        <v>1662.8167474583236</v>
      </c>
      <c r="AG26" s="2">
        <v>40817</v>
      </c>
      <c r="AH26" s="25">
        <f t="shared" si="14"/>
        <v>5.8700543056898889E-2</v>
      </c>
      <c r="AI26" s="25">
        <f t="shared" si="14"/>
        <v>5.8542724068376892E-2</v>
      </c>
      <c r="AJ26" s="25">
        <f t="shared" si="16"/>
        <v>5.0648980232292494E-2</v>
      </c>
    </row>
    <row r="27" spans="1:36">
      <c r="A27" s="30">
        <v>41609</v>
      </c>
      <c r="B27" s="3">
        <v>1.0493400585775401</v>
      </c>
      <c r="C27" s="3">
        <v>0.98111720479629672</v>
      </c>
      <c r="D27" s="3">
        <v>1.0089016701407136</v>
      </c>
      <c r="E27" s="3">
        <v>1.013134546008841</v>
      </c>
      <c r="F27" s="3">
        <v>1.0944656602982146</v>
      </c>
      <c r="G27" s="3">
        <v>0.99650812375963471</v>
      </c>
      <c r="H27" s="3">
        <v>1.0313494320763288</v>
      </c>
      <c r="I27" s="3">
        <v>1.042109566557432</v>
      </c>
      <c r="J27" s="3">
        <v>1.0019169968663577</v>
      </c>
      <c r="K27" s="3">
        <v>0.98469393366190217</v>
      </c>
      <c r="L27" s="3"/>
      <c r="M27" s="25">
        <f t="shared" si="2"/>
        <v>668.143091694855</v>
      </c>
      <c r="N27" s="25">
        <f t="shared" si="3"/>
        <v>257.37389281101275</v>
      </c>
      <c r="O27" s="25">
        <f t="shared" si="4"/>
        <v>0</v>
      </c>
      <c r="P27" s="25">
        <f t="shared" si="5"/>
        <v>1.8430503523974588</v>
      </c>
      <c r="Q27" s="25">
        <f t="shared" si="6"/>
        <v>238.6248707731705</v>
      </c>
      <c r="R27" s="25">
        <f t="shared" si="7"/>
        <v>0</v>
      </c>
      <c r="S27" s="25">
        <f t="shared" si="8"/>
        <v>0</v>
      </c>
      <c r="T27" s="25">
        <f t="shared" si="9"/>
        <v>611.32153343736786</v>
      </c>
      <c r="U27" s="25">
        <f t="shared" si="10"/>
        <v>143.84560934567082</v>
      </c>
      <c r="V27" s="25">
        <f t="shared" si="11"/>
        <v>0</v>
      </c>
      <c r="W27" s="25">
        <f t="shared" si="12"/>
        <v>1921.1520484144744</v>
      </c>
      <c r="X27" s="25"/>
      <c r="AA27" s="30">
        <v>41548</v>
      </c>
      <c r="AB27" s="25">
        <v>1778.2791780341622</v>
      </c>
      <c r="AC27" s="25">
        <v>1778.1348895580124</v>
      </c>
      <c r="AD27" s="25">
        <v>1747.0367200302651</v>
      </c>
      <c r="AG27" s="2">
        <v>40848</v>
      </c>
      <c r="AH27" s="25">
        <f t="shared" si="14"/>
        <v>5.8451776989896606E-2</v>
      </c>
      <c r="AI27" s="25">
        <f t="shared" si="14"/>
        <v>5.8872634203782845E-2</v>
      </c>
      <c r="AJ27" s="25">
        <f t="shared" si="16"/>
        <v>5.8416080047054252E-2</v>
      </c>
    </row>
    <row r="28" spans="1:36">
      <c r="A28" s="30">
        <v>41640</v>
      </c>
      <c r="B28" s="3">
        <v>1.0151352074496109</v>
      </c>
      <c r="C28" s="3">
        <v>1.0114942528735633</v>
      </c>
      <c r="D28" s="3">
        <v>0.89230330875343644</v>
      </c>
      <c r="E28" s="3">
        <v>0.8994457785076968</v>
      </c>
      <c r="F28" s="3">
        <v>0.96744206816748946</v>
      </c>
      <c r="G28" s="3">
        <v>0.97052456941692855</v>
      </c>
      <c r="H28" s="3">
        <v>0.99867837010227456</v>
      </c>
      <c r="I28" s="3">
        <v>1.0477197980481125</v>
      </c>
      <c r="J28" s="3">
        <v>0.94100762305460384</v>
      </c>
      <c r="K28" s="3">
        <v>0.91018996526213847</v>
      </c>
      <c r="L28" s="3"/>
      <c r="M28" s="25">
        <f t="shared" si="2"/>
        <v>678.25557599368108</v>
      </c>
      <c r="N28" s="25">
        <f t="shared" si="3"/>
        <v>260.33221341803591</v>
      </c>
      <c r="O28" s="25">
        <f t="shared" si="4"/>
        <v>0</v>
      </c>
      <c r="P28" s="25">
        <f t="shared" si="5"/>
        <v>1.6577238590410173</v>
      </c>
      <c r="Q28" s="25">
        <f t="shared" si="6"/>
        <v>230.85573849699597</v>
      </c>
      <c r="R28" s="25">
        <f t="shared" si="7"/>
        <v>0</v>
      </c>
      <c r="S28" s="25">
        <f t="shared" si="8"/>
        <v>0</v>
      </c>
      <c r="T28" s="25">
        <f t="shared" si="9"/>
        <v>640.49367355546156</v>
      </c>
      <c r="U28" s="25">
        <f t="shared" si="10"/>
        <v>135.35981493721081</v>
      </c>
      <c r="V28" s="25">
        <f t="shared" si="11"/>
        <v>0</v>
      </c>
      <c r="W28" s="25">
        <f t="shared" si="12"/>
        <v>1946.9547402604264</v>
      </c>
      <c r="X28" s="25"/>
      <c r="AA28" s="30">
        <v>41579</v>
      </c>
      <c r="AB28" s="25">
        <v>1883.8698824501598</v>
      </c>
      <c r="AC28" s="25">
        <v>1884.028851845688</v>
      </c>
      <c r="AD28" s="25">
        <v>1849.0917569126962</v>
      </c>
      <c r="AG28" s="2">
        <v>40878</v>
      </c>
      <c r="AH28" s="25">
        <f t="shared" si="14"/>
        <v>5.6049892510976612E-2</v>
      </c>
      <c r="AI28" s="25">
        <f t="shared" si="14"/>
        <v>5.6206125603616194E-2</v>
      </c>
      <c r="AJ28" s="25">
        <f t="shared" si="16"/>
        <v>3.8970641252596597E-2</v>
      </c>
    </row>
    <row r="29" spans="1:36">
      <c r="A29" s="30">
        <v>41671</v>
      </c>
      <c r="B29" s="3">
        <v>1.0754754403160709</v>
      </c>
      <c r="C29" s="3">
        <v>1.0124207452431289</v>
      </c>
      <c r="D29" s="3">
        <v>1.0512186348674064</v>
      </c>
      <c r="E29" s="3">
        <v>1.0095068164710475</v>
      </c>
      <c r="F29" s="3">
        <v>1.0487862061471922</v>
      </c>
      <c r="G29" s="3">
        <v>1.0104067539642509</v>
      </c>
      <c r="H29" s="3">
        <v>1.0238199823555358</v>
      </c>
      <c r="I29" s="3">
        <v>0.94931125803489436</v>
      </c>
      <c r="J29" s="3">
        <v>1.0437139613690274</v>
      </c>
      <c r="K29" s="3">
        <v>1.0253004638414505</v>
      </c>
      <c r="L29" s="3"/>
      <c r="M29" s="25">
        <f t="shared" si="2"/>
        <v>729.44721423863439</v>
      </c>
      <c r="N29" s="25">
        <f t="shared" si="3"/>
        <v>263.56573351948117</v>
      </c>
      <c r="O29" s="25">
        <f t="shared" si="4"/>
        <v>0</v>
      </c>
      <c r="P29" s="25">
        <f t="shared" si="5"/>
        <v>1.6734835355285969</v>
      </c>
      <c r="Q29" s="25">
        <f t="shared" si="6"/>
        <v>242.1183141455727</v>
      </c>
      <c r="R29" s="25">
        <f t="shared" si="7"/>
        <v>0</v>
      </c>
      <c r="S29" s="25">
        <f t="shared" si="8"/>
        <v>0</v>
      </c>
      <c r="T29" s="25">
        <f t="shared" si="9"/>
        <v>608.02785500632615</v>
      </c>
      <c r="U29" s="25">
        <f t="shared" si="10"/>
        <v>141.27692865829474</v>
      </c>
      <c r="V29" s="25">
        <f t="shared" si="11"/>
        <v>0</v>
      </c>
      <c r="W29" s="25">
        <f t="shared" si="12"/>
        <v>1986.1095291038378</v>
      </c>
      <c r="X29" s="25"/>
      <c r="AA29" s="30">
        <v>41609</v>
      </c>
      <c r="AB29" s="25">
        <v>1970.6840629811488</v>
      </c>
      <c r="AC29" s="25">
        <v>1969.7458456321356</v>
      </c>
      <c r="AD29" s="25">
        <v>1921.1520484144744</v>
      </c>
      <c r="AG29" s="2">
        <v>40909</v>
      </c>
      <c r="AH29" s="25">
        <f t="shared" si="14"/>
        <v>4.405281504111877E-2</v>
      </c>
      <c r="AI29" s="25">
        <f t="shared" si="14"/>
        <v>4.3516778561316916E-2</v>
      </c>
      <c r="AJ29" s="25">
        <f t="shared" si="16"/>
        <v>1.3430843158534477E-2</v>
      </c>
    </row>
    <row r="30" spans="1:36">
      <c r="A30" s="30">
        <v>41699</v>
      </c>
      <c r="B30" s="3">
        <v>1.0057917559003371</v>
      </c>
      <c r="C30" s="3">
        <v>1.0699556494399465</v>
      </c>
      <c r="D30" s="3">
        <v>1.0199528718487698</v>
      </c>
      <c r="E30" s="3">
        <v>0.92894233637116819</v>
      </c>
      <c r="F30" s="3">
        <v>0.955386368852149</v>
      </c>
      <c r="G30" s="3">
        <v>1.0302679657326754</v>
      </c>
      <c r="H30" s="3">
        <v>1.0715209854166732</v>
      </c>
      <c r="I30" s="3">
        <v>0.96807896955229122</v>
      </c>
      <c r="J30" s="3">
        <v>1.0120130198705526</v>
      </c>
      <c r="K30" s="3">
        <v>0.97881959739215307</v>
      </c>
      <c r="L30" s="3"/>
      <c r="M30" s="25">
        <f t="shared" si="2"/>
        <v>733.67199444568541</v>
      </c>
      <c r="N30" s="25">
        <f t="shared" si="3"/>
        <v>282.00364557795234</v>
      </c>
      <c r="O30" s="25">
        <f t="shared" si="4"/>
        <v>0</v>
      </c>
      <c r="P30" s="25">
        <f t="shared" si="5"/>
        <v>1.5545697053726175</v>
      </c>
      <c r="Q30" s="25">
        <f t="shared" si="6"/>
        <v>231.3165369841426</v>
      </c>
      <c r="R30" s="25">
        <f t="shared" si="7"/>
        <v>0</v>
      </c>
      <c r="S30" s="25">
        <f t="shared" si="8"/>
        <v>0</v>
      </c>
      <c r="T30" s="25">
        <f t="shared" si="9"/>
        <v>588.61897933361411</v>
      </c>
      <c r="U30" s="25">
        <f t="shared" si="10"/>
        <v>142.97409120951747</v>
      </c>
      <c r="V30" s="25">
        <f t="shared" si="11"/>
        <v>0</v>
      </c>
      <c r="W30" s="25">
        <f t="shared" si="12"/>
        <v>1980.1398172562845</v>
      </c>
      <c r="X30" s="25"/>
      <c r="AA30" s="30">
        <v>41640</v>
      </c>
      <c r="AB30" s="25">
        <v>1956.7225110846305</v>
      </c>
      <c r="AC30" s="25">
        <v>1956.3566592530424</v>
      </c>
      <c r="AD30" s="25">
        <v>1946.9547402604264</v>
      </c>
      <c r="AG30" s="2">
        <v>40940</v>
      </c>
      <c r="AH30" s="25">
        <f t="shared" si="14"/>
        <v>-7.1351721143021619E-3</v>
      </c>
      <c r="AI30" s="25">
        <f t="shared" si="14"/>
        <v>-6.8439393787252077E-3</v>
      </c>
      <c r="AJ30" s="25">
        <f t="shared" si="16"/>
        <v>2.0110785337605713E-2</v>
      </c>
    </row>
    <row r="31" spans="1:36">
      <c r="A31" s="30">
        <v>41730</v>
      </c>
      <c r="B31" s="3">
        <v>1.0055133176453896</v>
      </c>
      <c r="C31" s="3">
        <v>0.98560624612801928</v>
      </c>
      <c r="D31" s="3">
        <v>1.0993962373248416</v>
      </c>
      <c r="E31" s="3">
        <v>0.90415311091041939</v>
      </c>
      <c r="F31" s="3">
        <v>0.93861762253312331</v>
      </c>
      <c r="G31" s="3">
        <v>1.0341731922286361</v>
      </c>
      <c r="H31" s="3">
        <v>0.99798948540452426</v>
      </c>
      <c r="I31" s="3">
        <v>1.0343724620303758</v>
      </c>
      <c r="J31" s="3">
        <v>0.9923002887391722</v>
      </c>
      <c r="K31" s="3">
        <v>1.0065126473324641</v>
      </c>
      <c r="L31" s="3"/>
      <c r="M31" s="25">
        <f t="shared" si="2"/>
        <v>737.71696119859098</v>
      </c>
      <c r="N31" s="25">
        <f t="shared" si="3"/>
        <v>277.94455451250201</v>
      </c>
      <c r="O31" s="25">
        <f t="shared" si="4"/>
        <v>0</v>
      </c>
      <c r="P31" s="25">
        <f t="shared" si="5"/>
        <v>1.4055690352397463</v>
      </c>
      <c r="Q31" s="25">
        <f t="shared" si="6"/>
        <v>217.11777799665123</v>
      </c>
      <c r="R31" s="25">
        <f t="shared" si="7"/>
        <v>0</v>
      </c>
      <c r="S31" s="25">
        <f t="shared" si="8"/>
        <v>0</v>
      </c>
      <c r="T31" s="25">
        <f t="shared" si="9"/>
        <v>608.85126285111733</v>
      </c>
      <c r="U31" s="25">
        <f t="shared" si="10"/>
        <v>141.87323198942494</v>
      </c>
      <c r="V31" s="25">
        <f t="shared" si="11"/>
        <v>0</v>
      </c>
      <c r="W31" s="25">
        <f t="shared" si="12"/>
        <v>1984.9093575835263</v>
      </c>
      <c r="X31" s="25"/>
      <c r="AA31" s="30">
        <v>41671</v>
      </c>
      <c r="AB31" s="25">
        <v>2034.1331067362191</v>
      </c>
      <c r="AC31" s="25">
        <v>2032.0709342940288</v>
      </c>
      <c r="AD31" s="25">
        <v>1986.1095291038378</v>
      </c>
      <c r="AG31" s="2">
        <v>40969</v>
      </c>
      <c r="AH31" s="25">
        <f t="shared" si="14"/>
        <v>3.8055816207521694E-2</v>
      </c>
      <c r="AI31" s="25">
        <f t="shared" si="14"/>
        <v>3.7259661443506974E-2</v>
      </c>
      <c r="AJ31" s="25">
        <f t="shared" si="16"/>
        <v>-3.0057314362954201E-3</v>
      </c>
    </row>
    <row r="32" spans="1:36">
      <c r="A32" s="30">
        <v>41760</v>
      </c>
      <c r="B32" s="3">
        <v>0.99701471303164813</v>
      </c>
      <c r="C32" s="3">
        <v>1.0133662617145416</v>
      </c>
      <c r="D32" s="3">
        <v>1.0727177714335552</v>
      </c>
      <c r="E32" s="3">
        <v>1.0276855292144806</v>
      </c>
      <c r="F32" s="3">
        <v>1.0603129164404521</v>
      </c>
      <c r="G32" s="3">
        <v>1.0004932235300816</v>
      </c>
      <c r="H32" s="3">
        <v>1.022965350986409</v>
      </c>
      <c r="I32" s="3">
        <v>1.0085008117658738</v>
      </c>
      <c r="J32" s="3">
        <v>0.99773685741998064</v>
      </c>
      <c r="K32" s="3">
        <v>0.99290336046754335</v>
      </c>
      <c r="L32" s="3"/>
      <c r="M32" s="25">
        <f t="shared" si="2"/>
        <v>735.51466436799274</v>
      </c>
      <c r="N32" s="25">
        <f t="shared" si="3"/>
        <v>281.65963417024778</v>
      </c>
      <c r="O32" s="25">
        <f t="shared" si="4"/>
        <v>0</v>
      </c>
      <c r="P32" s="25">
        <f t="shared" si="5"/>
        <v>1.4444829578278457</v>
      </c>
      <c r="Q32" s="25">
        <f t="shared" si="6"/>
        <v>230.21278439869988</v>
      </c>
      <c r="R32" s="25">
        <f t="shared" si="7"/>
        <v>0</v>
      </c>
      <c r="S32" s="25">
        <f t="shared" si="8"/>
        <v>0</v>
      </c>
      <c r="T32" s="25">
        <f t="shared" si="9"/>
        <v>614.02699283002926</v>
      </c>
      <c r="U32" s="25">
        <f t="shared" si="10"/>
        <v>141.5521526371447</v>
      </c>
      <c r="V32" s="25">
        <f t="shared" si="11"/>
        <v>0</v>
      </c>
      <c r="W32" s="25">
        <f t="shared" si="12"/>
        <v>2004.410711361942</v>
      </c>
      <c r="X32" s="25"/>
      <c r="AA32" s="30">
        <v>41699</v>
      </c>
      <c r="AB32" s="25">
        <v>2003.5360597387842</v>
      </c>
      <c r="AC32" s="25">
        <v>2001.7514916936298</v>
      </c>
      <c r="AD32" s="25">
        <v>1980.1398172562845</v>
      </c>
      <c r="AG32" s="2">
        <v>41000</v>
      </c>
      <c r="AH32" s="25">
        <f t="shared" si="14"/>
        <v>-1.5271522989920199E-2</v>
      </c>
      <c r="AI32" s="25">
        <f t="shared" si="14"/>
        <v>-1.5146456853516094E-2</v>
      </c>
      <c r="AJ32" s="25">
        <f t="shared" si="16"/>
        <v>2.408688662122173E-3</v>
      </c>
    </row>
    <row r="33" spans="1:36">
      <c r="A33" s="30">
        <v>41791</v>
      </c>
      <c r="B33" s="3">
        <v>0.98215705403570019</v>
      </c>
      <c r="C33" s="3">
        <v>1.018563801137367</v>
      </c>
      <c r="D33" s="3">
        <v>1.0276619208362596</v>
      </c>
      <c r="E33" s="3">
        <v>1.0391297392417214</v>
      </c>
      <c r="F33" s="3">
        <v>0.98082208257692116</v>
      </c>
      <c r="G33" s="3">
        <v>0.99319725919353241</v>
      </c>
      <c r="H33" s="3">
        <v>1.0350532106154631</v>
      </c>
      <c r="I33" s="3">
        <v>1.0283524904214558</v>
      </c>
      <c r="J33" s="3">
        <v>1.0476345091498862</v>
      </c>
      <c r="K33" s="3">
        <v>0.99011978137481604</v>
      </c>
      <c r="L33" s="3"/>
      <c r="M33" s="25">
        <f t="shared" si="2"/>
        <v>722.39091595572449</v>
      </c>
      <c r="N33" s="25">
        <f t="shared" si="3"/>
        <v>286.8883076074078</v>
      </c>
      <c r="O33" s="25">
        <f t="shared" si="4"/>
        <v>0</v>
      </c>
      <c r="P33" s="25">
        <f t="shared" si="5"/>
        <v>1.5010051993067597</v>
      </c>
      <c r="Q33" s="25">
        <f t="shared" si="6"/>
        <v>225.79778262976455</v>
      </c>
      <c r="R33" s="25">
        <f t="shared" si="7"/>
        <v>0</v>
      </c>
      <c r="S33" s="25">
        <f t="shared" si="8"/>
        <v>0</v>
      </c>
      <c r="T33" s="25">
        <f t="shared" si="9"/>
        <v>631.43618726275804</v>
      </c>
      <c r="U33" s="25">
        <f t="shared" si="10"/>
        <v>148.29491994712487</v>
      </c>
      <c r="V33" s="25">
        <f t="shared" si="11"/>
        <v>0</v>
      </c>
      <c r="W33" s="25">
        <f t="shared" si="12"/>
        <v>2016.3091186020865</v>
      </c>
      <c r="X33" s="25"/>
      <c r="AA33" s="30">
        <v>41730</v>
      </c>
      <c r="AB33" s="25">
        <v>1970.8991097788494</v>
      </c>
      <c r="AC33" s="25">
        <v>1969.8809883103725</v>
      </c>
      <c r="AD33" s="25">
        <v>1984.9093575835263</v>
      </c>
      <c r="AG33" s="2">
        <v>41030</v>
      </c>
      <c r="AH33" s="25">
        <f t="shared" si="14"/>
        <v>-1.6559421939967747E-2</v>
      </c>
      <c r="AI33" s="25">
        <f t="shared" si="14"/>
        <v>-1.6178897899102835E-2</v>
      </c>
      <c r="AJ33" s="25">
        <f t="shared" si="16"/>
        <v>9.8248082230601684E-3</v>
      </c>
    </row>
    <row r="34" spans="1:36">
      <c r="A34" s="30">
        <v>41821</v>
      </c>
      <c r="B34" s="3">
        <v>1.0388229027268812</v>
      </c>
      <c r="C34" s="3">
        <v>1.035011965587243</v>
      </c>
      <c r="D34" s="3">
        <v>1.0287313031313892</v>
      </c>
      <c r="E34" s="3">
        <v>0.96369850360243847</v>
      </c>
      <c r="F34" s="3">
        <v>1.0014237007669802</v>
      </c>
      <c r="G34" s="3">
        <v>0.93865395947297903</v>
      </c>
      <c r="H34" s="3">
        <v>0.96841706681093864</v>
      </c>
      <c r="I34" s="3">
        <v>1.0009314456035767</v>
      </c>
      <c r="J34" s="3">
        <v>1.0003092483569906</v>
      </c>
      <c r="K34" s="3">
        <v>1.0384289188292535</v>
      </c>
      <c r="L34" s="3"/>
      <c r="M34" s="25">
        <f t="shared" si="2"/>
        <v>750.43622821665622</v>
      </c>
      <c r="N34" s="25">
        <f t="shared" si="3"/>
        <v>296.9328311607407</v>
      </c>
      <c r="O34" s="25">
        <f t="shared" si="4"/>
        <v>0</v>
      </c>
      <c r="P34" s="25">
        <f t="shared" si="5"/>
        <v>1.4465164644714041</v>
      </c>
      <c r="Q34" s="25">
        <f t="shared" si="6"/>
        <v>226.11925110607697</v>
      </c>
      <c r="R34" s="25">
        <f t="shared" si="7"/>
        <v>0</v>
      </c>
      <c r="S34" s="25">
        <f t="shared" si="8"/>
        <v>0</v>
      </c>
      <c r="T34" s="25">
        <f t="shared" si="9"/>
        <v>632.02433572332313</v>
      </c>
      <c r="U34" s="25">
        <f t="shared" si="10"/>
        <v>148.34077990746857</v>
      </c>
      <c r="V34" s="25">
        <f t="shared" si="11"/>
        <v>0</v>
      </c>
      <c r="W34" s="25">
        <f t="shared" si="12"/>
        <v>2055.299942578737</v>
      </c>
      <c r="X34" s="25"/>
      <c r="AA34" s="30">
        <v>41760</v>
      </c>
      <c r="AB34" s="25">
        <v>1997.2997879007069</v>
      </c>
      <c r="AC34" s="25">
        <v>1995.7720058371081</v>
      </c>
      <c r="AD34" s="25">
        <v>2004.410711361942</v>
      </c>
      <c r="AG34" s="2">
        <v>41061</v>
      </c>
      <c r="AH34" s="25">
        <f t="shared" si="14"/>
        <v>1.3218185012479436E-2</v>
      </c>
      <c r="AI34" s="25">
        <f t="shared" si="14"/>
        <v>1.297293350693926E-2</v>
      </c>
      <c r="AJ34" s="25">
        <f t="shared" si="16"/>
        <v>5.9361123809101171E-3</v>
      </c>
    </row>
    <row r="35" spans="1:36">
      <c r="A35" s="30">
        <v>41852</v>
      </c>
      <c r="B35" s="3">
        <v>1.0421033656219478</v>
      </c>
      <c r="C35" s="3">
        <v>1.0525949953660798</v>
      </c>
      <c r="D35" s="3">
        <v>1.0721757322175733</v>
      </c>
      <c r="E35" s="3">
        <v>1.0832294961500368</v>
      </c>
      <c r="F35" s="3">
        <v>1.0071560970031013</v>
      </c>
      <c r="G35" s="3">
        <v>0.99111678280703863</v>
      </c>
      <c r="H35" s="3">
        <v>1.0106089779721423</v>
      </c>
      <c r="I35" s="3">
        <v>1.0184254978596687</v>
      </c>
      <c r="J35" s="3">
        <v>1.0609153061224488</v>
      </c>
      <c r="K35" s="3">
        <v>1.0560213044367206</v>
      </c>
      <c r="L35" s="3"/>
      <c r="M35" s="25">
        <f t="shared" si="2"/>
        <v>782.03211910921755</v>
      </c>
      <c r="N35" s="25">
        <f t="shared" si="3"/>
        <v>312.5500120396768</v>
      </c>
      <c r="O35" s="25">
        <f t="shared" si="4"/>
        <v>0</v>
      </c>
      <c r="P35" s="25">
        <f t="shared" si="5"/>
        <v>1.5669093009820918</v>
      </c>
      <c r="Q35" s="25">
        <f t="shared" si="6"/>
        <v>227.73738240126067</v>
      </c>
      <c r="R35" s="25">
        <f t="shared" si="7"/>
        <v>0</v>
      </c>
      <c r="S35" s="25">
        <f t="shared" si="8"/>
        <v>0</v>
      </c>
      <c r="T35" s="25">
        <f t="shared" si="9"/>
        <v>643.66969876845178</v>
      </c>
      <c r="U35" s="25">
        <f t="shared" si="10"/>
        <v>157.37700392597483</v>
      </c>
      <c r="V35" s="25">
        <f t="shared" si="11"/>
        <v>0</v>
      </c>
      <c r="W35" s="25">
        <f t="shared" si="12"/>
        <v>2124.9331255455641</v>
      </c>
      <c r="X35" s="25"/>
      <c r="AA35" s="30">
        <v>41791</v>
      </c>
      <c r="AB35" s="25">
        <v>1992.0095093785246</v>
      </c>
      <c r="AC35" s="25">
        <v>1991.3831883040682</v>
      </c>
      <c r="AD35" s="25">
        <v>2016.3091186020865</v>
      </c>
      <c r="AG35" s="2">
        <v>41091</v>
      </c>
      <c r="AH35" s="25">
        <f t="shared" si="14"/>
        <v>-2.6557496323562817E-3</v>
      </c>
      <c r="AI35" s="25">
        <f t="shared" si="14"/>
        <v>-2.203904079745459E-3</v>
      </c>
      <c r="AJ35" s="25">
        <f t="shared" si="16"/>
        <v>1.9337721392483201E-2</v>
      </c>
    </row>
    <row r="36" spans="1:36">
      <c r="A36" s="30">
        <v>41883</v>
      </c>
      <c r="B36" s="3">
        <v>1.0504597643678162</v>
      </c>
      <c r="C36" s="3">
        <v>1.0204710763812459</v>
      </c>
      <c r="D36" s="3">
        <v>0.98292682926829267</v>
      </c>
      <c r="E36" s="3">
        <v>0.9510382255781028</v>
      </c>
      <c r="F36" s="3">
        <v>1.0039995858460458</v>
      </c>
      <c r="G36" s="3">
        <v>1.0116303562566116</v>
      </c>
      <c r="H36" s="3">
        <v>1.0083592536617274</v>
      </c>
      <c r="I36" s="3">
        <v>0.98282156495535211</v>
      </c>
      <c r="J36" s="3">
        <v>1.0075779362408064</v>
      </c>
      <c r="K36" s="3">
        <v>1.0032913454679053</v>
      </c>
      <c r="L36" s="3"/>
      <c r="M36" s="25">
        <f t="shared" si="2"/>
        <v>821.49327556753258</v>
      </c>
      <c r="N36" s="25">
        <f t="shared" si="3"/>
        <v>318.94824720910037</v>
      </c>
      <c r="O36" s="25">
        <f t="shared" si="4"/>
        <v>0</v>
      </c>
      <c r="P36" s="25">
        <f t="shared" si="5"/>
        <v>1.4901906412478341</v>
      </c>
      <c r="Q36" s="25">
        <f t="shared" si="6"/>
        <v>228.64823761252828</v>
      </c>
      <c r="R36" s="25">
        <f t="shared" si="7"/>
        <v>0</v>
      </c>
      <c r="S36" s="25">
        <f t="shared" si="8"/>
        <v>0</v>
      </c>
      <c r="T36" s="25">
        <f t="shared" si="9"/>
        <v>632.6124606579499</v>
      </c>
      <c r="U36" s="25">
        <f t="shared" si="10"/>
        <v>158.56959682749502</v>
      </c>
      <c r="V36" s="25">
        <f t="shared" si="11"/>
        <v>0</v>
      </c>
      <c r="W36" s="25">
        <f t="shared" si="12"/>
        <v>2161.7620085158542</v>
      </c>
      <c r="X36" s="25"/>
      <c r="AA36" s="30">
        <v>41821</v>
      </c>
      <c r="AB36" s="25">
        <v>2027.0135124620044</v>
      </c>
      <c r="AC36" s="25">
        <v>2026.1558892920116</v>
      </c>
      <c r="AD36" s="25">
        <v>2055.299942578737</v>
      </c>
      <c r="AG36" s="2">
        <v>41122</v>
      </c>
      <c r="AH36" s="25">
        <f t="shared" si="14"/>
        <v>1.7268756655185808E-2</v>
      </c>
      <c r="AI36" s="25">
        <f t="shared" si="14"/>
        <v>1.7161908010984196E-2</v>
      </c>
      <c r="AJ36" s="25">
        <f t="shared" si="16"/>
        <v>3.3879815556000975E-2</v>
      </c>
    </row>
    <row r="37" spans="1:36">
      <c r="A37" s="30">
        <v>41913</v>
      </c>
      <c r="B37" s="3">
        <v>1.0426195866211816</v>
      </c>
      <c r="C37" s="3">
        <v>1.0127264880775133</v>
      </c>
      <c r="D37" s="3">
        <v>1.0719602977667493</v>
      </c>
      <c r="E37" s="3">
        <v>0.94733903982136214</v>
      </c>
      <c r="F37" s="3">
        <v>1.1315086306698905</v>
      </c>
      <c r="G37" s="3">
        <v>0.98860884903720814</v>
      </c>
      <c r="H37" s="3">
        <v>1.0235203590422279</v>
      </c>
      <c r="I37" s="3">
        <v>1.0291930096390112</v>
      </c>
      <c r="J37" s="3">
        <v>1.0109922186867226</v>
      </c>
      <c r="K37" s="3">
        <v>1.0329988228483211</v>
      </c>
      <c r="L37" s="3"/>
      <c r="M37" s="25">
        <f t="shared" si="2"/>
        <v>856.50497938430124</v>
      </c>
      <c r="N37" s="25">
        <f t="shared" si="3"/>
        <v>323.00733827455076</v>
      </c>
      <c r="O37" s="25">
        <f t="shared" si="4"/>
        <v>0</v>
      </c>
      <c r="P37" s="25">
        <f t="shared" si="5"/>
        <v>1.4117157712305031</v>
      </c>
      <c r="Q37" s="25">
        <f t="shared" si="6"/>
        <v>258.71745424603563</v>
      </c>
      <c r="R37" s="25">
        <f t="shared" si="7"/>
        <v>0</v>
      </c>
      <c r="S37" s="25">
        <f t="shared" si="8"/>
        <v>0</v>
      </c>
      <c r="T37" s="25">
        <f t="shared" si="9"/>
        <v>651.08032231969605</v>
      </c>
      <c r="U37" s="25">
        <f t="shared" si="10"/>
        <v>160.3126285128883</v>
      </c>
      <c r="V37" s="25">
        <f t="shared" si="11"/>
        <v>0</v>
      </c>
      <c r="W37" s="25">
        <f t="shared" si="12"/>
        <v>2251.0344385087028</v>
      </c>
      <c r="X37" s="25"/>
      <c r="AA37" s="30">
        <v>41852</v>
      </c>
      <c r="AB37" s="25">
        <v>2105.4190740328322</v>
      </c>
      <c r="AC37" s="25">
        <v>2104.9025646441951</v>
      </c>
      <c r="AD37" s="25">
        <v>2124.9331255455641</v>
      </c>
      <c r="AG37" s="2">
        <v>41153</v>
      </c>
      <c r="AH37" s="25">
        <f t="shared" si="14"/>
        <v>3.7239883754185611E-2</v>
      </c>
      <c r="AI37" s="25">
        <f t="shared" si="14"/>
        <v>3.7411078628950482E-2</v>
      </c>
      <c r="AJ37" s="25">
        <f t="shared" si="16"/>
        <v>1.7331784481845528E-2</v>
      </c>
    </row>
    <row r="38" spans="1:36">
      <c r="A38" s="30">
        <v>41944</v>
      </c>
      <c r="B38" s="3">
        <v>1.0051948940737563</v>
      </c>
      <c r="C38" s="3">
        <v>1.0183173585022927</v>
      </c>
      <c r="D38" s="3">
        <v>1.1012037037037037</v>
      </c>
      <c r="E38" s="3">
        <v>1.1086229948274735</v>
      </c>
      <c r="F38" s="3">
        <v>1.0694197595798287</v>
      </c>
      <c r="G38" s="3">
        <v>1.0328602891434879</v>
      </c>
      <c r="H38" s="3">
        <v>1.0261819551704652</v>
      </c>
      <c r="I38" s="3">
        <v>1.0305330092333518</v>
      </c>
      <c r="J38" s="3">
        <v>1.0065808009562003</v>
      </c>
      <c r="K38" s="3">
        <v>1.0082197274092983</v>
      </c>
      <c r="L38" s="3"/>
      <c r="M38" s="25">
        <f t="shared" si="2"/>
        <v>860.9544320258475</v>
      </c>
      <c r="N38" s="25">
        <f t="shared" si="3"/>
        <v>328.92397948859701</v>
      </c>
      <c r="O38" s="25">
        <f t="shared" si="4"/>
        <v>0</v>
      </c>
      <c r="P38" s="25">
        <f t="shared" si="5"/>
        <v>1.5650605661467367</v>
      </c>
      <c r="Q38" s="25">
        <f t="shared" si="6"/>
        <v>276.67755771890074</v>
      </c>
      <c r="R38" s="25">
        <f t="shared" si="7"/>
        <v>0</v>
      </c>
      <c r="S38" s="25">
        <f t="shared" si="8"/>
        <v>0</v>
      </c>
      <c r="T38" s="25">
        <f t="shared" si="9"/>
        <v>670.95976381273704</v>
      </c>
      <c r="U38" s="25">
        <f t="shared" si="10"/>
        <v>161.3676140118969</v>
      </c>
      <c r="V38" s="25">
        <f t="shared" si="11"/>
        <v>0</v>
      </c>
      <c r="W38" s="25">
        <f t="shared" si="12"/>
        <v>2300.448407624126</v>
      </c>
      <c r="X38" s="25"/>
      <c r="AA38" s="30">
        <v>41883</v>
      </c>
      <c r="AB38" s="25">
        <v>2146.7735541913826</v>
      </c>
      <c r="AC38" s="25">
        <v>2145.5497133008898</v>
      </c>
      <c r="AD38" s="25">
        <v>2161.7620085158542</v>
      </c>
      <c r="AG38" s="2">
        <v>41183</v>
      </c>
      <c r="AH38" s="25">
        <f t="shared" si="14"/>
        <v>1.9263550213672723E-2</v>
      </c>
      <c r="AI38" s="25">
        <f t="shared" si="14"/>
        <v>1.8944864528056004E-2</v>
      </c>
      <c r="AJ38" s="25">
        <f t="shared" si="16"/>
        <v>4.1296141592449452E-2</v>
      </c>
    </row>
    <row r="39" spans="1:36">
      <c r="A39" s="30">
        <v>41974</v>
      </c>
      <c r="B39" s="3">
        <v>1.0052725465156875</v>
      </c>
      <c r="C39" s="3">
        <v>0.97155406878155059</v>
      </c>
      <c r="D39" s="3">
        <v>0.92810893803077443</v>
      </c>
      <c r="E39" s="3">
        <v>0.91646001160288271</v>
      </c>
      <c r="F39" s="3">
        <v>1.015531228699311</v>
      </c>
      <c r="G39" s="3">
        <v>0.96787520850893938</v>
      </c>
      <c r="H39" s="3">
        <v>1.0062408223201176</v>
      </c>
      <c r="I39" s="3">
        <v>1.0170055750350633</v>
      </c>
      <c r="J39" s="3">
        <v>1.102899346219443</v>
      </c>
      <c r="K39" s="3">
        <v>1.0025940336743739</v>
      </c>
      <c r="L39" s="3"/>
      <c r="M39" s="25">
        <f t="shared" si="2"/>
        <v>865.49385431659107</v>
      </c>
      <c r="N39" s="25">
        <f t="shared" si="3"/>
        <v>319.56743059196572</v>
      </c>
      <c r="O39" s="25">
        <f t="shared" si="4"/>
        <v>0</v>
      </c>
      <c r="P39" s="25">
        <f t="shared" si="5"/>
        <v>1.4343154246100525</v>
      </c>
      <c r="Q39" s="25">
        <f t="shared" si="6"/>
        <v>280.97470014379979</v>
      </c>
      <c r="R39" s="25">
        <f t="shared" si="7"/>
        <v>0</v>
      </c>
      <c r="S39" s="25">
        <f t="shared" si="8"/>
        <v>0</v>
      </c>
      <c r="T39" s="25">
        <f t="shared" si="9"/>
        <v>682.36982042176282</v>
      </c>
      <c r="U39" s="25">
        <f t="shared" si="10"/>
        <v>177.97223599471252</v>
      </c>
      <c r="V39" s="25">
        <f t="shared" si="11"/>
        <v>0</v>
      </c>
      <c r="W39" s="25">
        <f t="shared" si="12"/>
        <v>2327.8123568934425</v>
      </c>
      <c r="X39" s="25"/>
      <c r="AA39" s="30">
        <v>41913</v>
      </c>
      <c r="AB39" s="25">
        <v>2236.3547824174493</v>
      </c>
      <c r="AC39" s="25">
        <v>2233.1995902993885</v>
      </c>
      <c r="AD39" s="25">
        <v>2251.0344385087028</v>
      </c>
      <c r="AG39" s="2">
        <v>41214</v>
      </c>
      <c r="AH39" s="25">
        <f t="shared" si="14"/>
        <v>4.0056805355915596E-2</v>
      </c>
      <c r="AI39" s="25">
        <f t="shared" si="14"/>
        <v>3.9248563979338784E-2</v>
      </c>
      <c r="AJ39" s="25">
        <f t="shared" si="16"/>
        <v>2.1951671760366186E-2</v>
      </c>
    </row>
    <row r="40" spans="1:36">
      <c r="A40" s="30">
        <v>42005</v>
      </c>
      <c r="B40" s="3">
        <v>0.9781896876599272</v>
      </c>
      <c r="C40" s="3">
        <v>0.86975244629165882</v>
      </c>
      <c r="D40" s="3">
        <v>1.0614242457482965</v>
      </c>
      <c r="E40" s="3">
        <v>1.1423554051876914</v>
      </c>
      <c r="F40" s="3">
        <v>0.97219676710007152</v>
      </c>
      <c r="G40" s="3">
        <v>0.98655288110628236</v>
      </c>
      <c r="H40" s="3">
        <v>0.94709956220357538</v>
      </c>
      <c r="I40" s="3">
        <v>0.9162214072132876</v>
      </c>
      <c r="J40" s="3">
        <v>0.87139180080906709</v>
      </c>
      <c r="K40" s="3">
        <v>0.86767695679769075</v>
      </c>
      <c r="L40" s="3"/>
      <c r="M40" s="25">
        <f t="shared" si="2"/>
        <v>846.6171630255327</v>
      </c>
      <c r="N40" s="25">
        <f t="shared" si="3"/>
        <v>277.94455451250207</v>
      </c>
      <c r="O40" s="25">
        <f t="shared" si="4"/>
        <v>0</v>
      </c>
      <c r="P40" s="25">
        <f t="shared" si="5"/>
        <v>1.6384979780473721</v>
      </c>
      <c r="Q40" s="25">
        <f t="shared" si="6"/>
        <v>273.16269511671413</v>
      </c>
      <c r="R40" s="25">
        <f t="shared" si="7"/>
        <v>0</v>
      </c>
      <c r="S40" s="25">
        <f t="shared" si="8"/>
        <v>0</v>
      </c>
      <c r="T40" s="25">
        <f t="shared" si="9"/>
        <v>625.20183710670585</v>
      </c>
      <c r="U40" s="25">
        <f t="shared" si="10"/>
        <v>155.08354721744882</v>
      </c>
      <c r="V40" s="25">
        <f t="shared" si="11"/>
        <v>0</v>
      </c>
      <c r="W40" s="25">
        <f t="shared" si="12"/>
        <v>2179.6482949569508</v>
      </c>
      <c r="X40" s="25"/>
      <c r="AA40" s="30">
        <v>41944</v>
      </c>
      <c r="AB40" s="25">
        <v>2305.7460930335683</v>
      </c>
      <c r="AC40" s="25">
        <v>2302.3151734883168</v>
      </c>
      <c r="AD40" s="25">
        <v>2300.448407624126</v>
      </c>
      <c r="AG40" s="2">
        <v>41244</v>
      </c>
      <c r="AH40" s="25">
        <f t="shared" si="14"/>
        <v>3.0094948800205443E-2</v>
      </c>
      <c r="AI40" s="25">
        <f t="shared" si="14"/>
        <v>3.0020035477683456E-2</v>
      </c>
      <c r="AJ40" s="25">
        <f t="shared" si="16"/>
        <v>1.1895050190487678E-2</v>
      </c>
    </row>
    <row r="41" spans="1:36">
      <c r="A41" s="30">
        <v>42036</v>
      </c>
      <c r="B41" s="3">
        <v>1.0620056713384742</v>
      </c>
      <c r="C41" s="3">
        <v>1.0853959363665378</v>
      </c>
      <c r="D41" s="3">
        <v>1.0964493309508592</v>
      </c>
      <c r="E41" s="3">
        <v>1.0722928384057766</v>
      </c>
      <c r="F41" s="3">
        <v>1.0643364000731805</v>
      </c>
      <c r="G41" s="3">
        <v>1.0698831659480059</v>
      </c>
      <c r="H41" s="3">
        <v>1.0552774096794071</v>
      </c>
      <c r="I41" s="3">
        <v>1.117215423623126</v>
      </c>
      <c r="J41" s="3">
        <v>1.0585625537248577</v>
      </c>
      <c r="K41" s="3">
        <v>1.1165068558784481</v>
      </c>
      <c r="L41" s="3"/>
      <c r="M41" s="25">
        <f t="shared" si="2"/>
        <v>899.11222858560529</v>
      </c>
      <c r="N41" s="25">
        <f t="shared" si="3"/>
        <v>301.67989000307739</v>
      </c>
      <c r="O41" s="25">
        <f t="shared" si="4"/>
        <v>0</v>
      </c>
      <c r="P41" s="25">
        <f t="shared" si="5"/>
        <v>1.7569496476025424</v>
      </c>
      <c r="Q41" s="25">
        <f t="shared" si="6"/>
        <v>290.73699955481129</v>
      </c>
      <c r="R41" s="25">
        <f t="shared" si="7"/>
        <v>0</v>
      </c>
      <c r="S41" s="25">
        <f t="shared" si="8"/>
        <v>0</v>
      </c>
      <c r="T41" s="25">
        <f t="shared" si="9"/>
        <v>698.48513529312493</v>
      </c>
      <c r="U41" s="25">
        <f t="shared" si="10"/>
        <v>164.1656357832122</v>
      </c>
      <c r="V41" s="25">
        <f t="shared" si="11"/>
        <v>0</v>
      </c>
      <c r="W41" s="25">
        <f t="shared" si="12"/>
        <v>2355.9368388674334</v>
      </c>
      <c r="X41" s="25"/>
      <c r="AA41" s="30">
        <v>41974</v>
      </c>
      <c r="AB41" s="25">
        <v>2297.7825547973212</v>
      </c>
      <c r="AC41" s="25">
        <v>2293.654837707757</v>
      </c>
      <c r="AD41" s="25">
        <v>2327.8123568934425</v>
      </c>
      <c r="AG41" s="2">
        <v>41275</v>
      </c>
      <c r="AH41" s="25">
        <f t="shared" si="14"/>
        <v>-3.4657492805926391E-3</v>
      </c>
      <c r="AI41" s="25">
        <f t="shared" si="14"/>
        <v>-3.7757798768077795E-3</v>
      </c>
      <c r="AJ41" s="25">
        <f t="shared" si="16"/>
        <v>-6.3649486822993942E-2</v>
      </c>
    </row>
    <row r="42" spans="1:36">
      <c r="A42" s="30">
        <v>42064</v>
      </c>
      <c r="B42" s="3">
        <v>1.0145463831860078</v>
      </c>
      <c r="C42" s="3">
        <v>0.92725203773099363</v>
      </c>
      <c r="D42" s="3">
        <v>0.96862830648430298</v>
      </c>
      <c r="E42" s="3">
        <v>0.97879845216742689</v>
      </c>
      <c r="F42" s="3">
        <v>0.96435818752509217</v>
      </c>
      <c r="G42" s="3">
        <v>0.98523761404979548</v>
      </c>
      <c r="H42" s="3">
        <v>0.99288193113922385</v>
      </c>
      <c r="I42" s="3">
        <v>0.95099360218950491</v>
      </c>
      <c r="J42" s="3">
        <v>0.99720586763884145</v>
      </c>
      <c r="K42" s="3">
        <v>0.98283101804009998</v>
      </c>
      <c r="L42" s="3"/>
      <c r="M42" s="25">
        <f t="shared" si="2"/>
        <v>912.19105958983687</v>
      </c>
      <c r="N42" s="25">
        <f t="shared" si="3"/>
        <v>279.73329274781554</v>
      </c>
      <c r="O42" s="25">
        <f t="shared" si="4"/>
        <v>0</v>
      </c>
      <c r="P42" s="25">
        <f t="shared" si="5"/>
        <v>1.7196995956094745</v>
      </c>
      <c r="Q42" s="25">
        <f t="shared" si="6"/>
        <v>280.37460593716133</v>
      </c>
      <c r="R42" s="25">
        <f t="shared" si="7"/>
        <v>0</v>
      </c>
      <c r="S42" s="25">
        <f t="shared" si="8"/>
        <v>0</v>
      </c>
      <c r="T42" s="25">
        <f t="shared" si="9"/>
        <v>664.25489488823257</v>
      </c>
      <c r="U42" s="25">
        <f t="shared" si="10"/>
        <v>163.70693526768017</v>
      </c>
      <c r="V42" s="25">
        <f t="shared" si="11"/>
        <v>0</v>
      </c>
      <c r="W42" s="25">
        <f t="shared" si="12"/>
        <v>2301.9804880263359</v>
      </c>
      <c r="X42" s="25"/>
      <c r="AA42" s="30">
        <v>42005</v>
      </c>
      <c r="AB42" s="25">
        <v>2250.9106934297483</v>
      </c>
      <c r="AC42" s="25">
        <v>2246.3046914001402</v>
      </c>
      <c r="AD42" s="25">
        <v>2179.6482949569508</v>
      </c>
      <c r="AG42" s="2">
        <v>41306</v>
      </c>
      <c r="AH42" s="25">
        <f t="shared" si="14"/>
        <v>-2.0823510015030147E-2</v>
      </c>
      <c r="AI42" s="25">
        <f t="shared" si="14"/>
        <v>-2.10791289751984E-2</v>
      </c>
      <c r="AJ42" s="25">
        <f t="shared" si="16"/>
        <v>8.0879353021476488E-2</v>
      </c>
    </row>
    <row r="43" spans="1:36">
      <c r="A43" s="30">
        <v>42095</v>
      </c>
      <c r="B43" s="3">
        <v>0.91939298169220118</v>
      </c>
      <c r="C43" s="3">
        <v>1.196261657648795</v>
      </c>
      <c r="D43" s="3">
        <v>1.0057863859197942</v>
      </c>
      <c r="E43" s="3">
        <v>1.1335125503896801</v>
      </c>
      <c r="F43" s="3">
        <v>1.0097844207439584</v>
      </c>
      <c r="G43" s="3">
        <v>0.9908661845060307</v>
      </c>
      <c r="H43" s="3">
        <v>1.0128675730563392</v>
      </c>
      <c r="I43" s="3">
        <v>1.0228439163150729</v>
      </c>
      <c r="J43" s="3">
        <v>1.0453909230986529</v>
      </c>
      <c r="K43" s="3">
        <v>1.0349378881987576</v>
      </c>
      <c r="L43" s="3"/>
      <c r="M43" s="25">
        <f t="shared" si="2"/>
        <v>838.66205814926843</v>
      </c>
      <c r="N43" s="25">
        <f t="shared" si="3"/>
        <v>334.63421248205748</v>
      </c>
      <c r="O43" s="25">
        <f t="shared" si="4"/>
        <v>0</v>
      </c>
      <c r="P43" s="25">
        <f t="shared" si="5"/>
        <v>1.949301074523397</v>
      </c>
      <c r="Q43" s="25">
        <f t="shared" si="6"/>
        <v>283.11790904757203</v>
      </c>
      <c r="R43" s="25">
        <f t="shared" si="7"/>
        <v>0</v>
      </c>
      <c r="S43" s="25">
        <f t="shared" si="8"/>
        <v>0</v>
      </c>
      <c r="T43" s="25">
        <f t="shared" si="9"/>
        <v>679.4290781189369</v>
      </c>
      <c r="U43" s="25">
        <f t="shared" si="10"/>
        <v>171.13774417713159</v>
      </c>
      <c r="V43" s="25">
        <f t="shared" si="11"/>
        <v>0</v>
      </c>
      <c r="W43" s="25">
        <f t="shared" si="12"/>
        <v>2308.9303030494898</v>
      </c>
      <c r="X43" s="25"/>
      <c r="AA43" s="30">
        <v>42036</v>
      </c>
      <c r="AB43" s="25">
        <v>2412.3689759713234</v>
      </c>
      <c r="AC43" s="25">
        <v>2408.2398779928521</v>
      </c>
      <c r="AD43" s="25">
        <v>2355.9368388674334</v>
      </c>
      <c r="AG43" s="2">
        <v>41334</v>
      </c>
      <c r="AH43" s="25">
        <f t="shared" si="14"/>
        <v>6.6929347935493572E-2</v>
      </c>
      <c r="AI43" s="25">
        <f t="shared" si="14"/>
        <v>6.7242133174738747E-2</v>
      </c>
      <c r="AJ43" s="25">
        <f t="shared" si="16"/>
        <v>-2.2902290906506566E-2</v>
      </c>
    </row>
    <row r="44" spans="1:36">
      <c r="A44" s="30">
        <v>42125</v>
      </c>
      <c r="B44" s="3">
        <v>1.0085744423823866</v>
      </c>
      <c r="C44" s="3">
        <v>0.96340464562920725</v>
      </c>
      <c r="D44" s="3">
        <v>1.0409908110267678</v>
      </c>
      <c r="E44" s="3">
        <v>1.01766318850286</v>
      </c>
      <c r="F44" s="3">
        <v>1.0398182722262708</v>
      </c>
      <c r="G44" s="3">
        <v>0.993578425885704</v>
      </c>
      <c r="H44" s="3">
        <v>1.0156080041962978</v>
      </c>
      <c r="I44" s="3">
        <v>1.0121191486190841</v>
      </c>
      <c r="J44" s="3">
        <v>1.0238541939465506</v>
      </c>
      <c r="K44" s="3">
        <v>1.014253600900225</v>
      </c>
      <c r="L44" s="3"/>
      <c r="M44" s="25">
        <f t="shared" si="2"/>
        <v>845.85311764516302</v>
      </c>
      <c r="N44" s="25">
        <f t="shared" si="3"/>
        <v>322.38815489168542</v>
      </c>
      <c r="O44" s="25">
        <f t="shared" si="4"/>
        <v>0</v>
      </c>
      <c r="P44" s="25">
        <f t="shared" si="5"/>
        <v>1.9837319468515313</v>
      </c>
      <c r="Q44" s="25">
        <f t="shared" si="6"/>
        <v>294.39117502216084</v>
      </c>
      <c r="R44" s="25">
        <f t="shared" si="7"/>
        <v>0</v>
      </c>
      <c r="S44" s="25">
        <f t="shared" si="8"/>
        <v>0</v>
      </c>
      <c r="T44" s="25">
        <f t="shared" si="9"/>
        <v>687.66318009278757</v>
      </c>
      <c r="U44" s="25">
        <f t="shared" si="10"/>
        <v>175.22009711830805</v>
      </c>
      <c r="V44" s="25">
        <f t="shared" si="11"/>
        <v>0</v>
      </c>
      <c r="W44" s="25">
        <f t="shared" si="12"/>
        <v>2327.4994567169565</v>
      </c>
      <c r="X44" s="25"/>
      <c r="AA44" s="30">
        <v>42064</v>
      </c>
      <c r="AB44" s="25">
        <v>2384.7480635800553</v>
      </c>
      <c r="AC44" s="25">
        <v>2380.0184852571856</v>
      </c>
      <c r="AD44" s="25">
        <v>2301.9804880263359</v>
      </c>
      <c r="AG44" s="2">
        <v>41365</v>
      </c>
      <c r="AH44" s="25">
        <f t="shared" si="14"/>
        <v>-1.1582318825663613E-2</v>
      </c>
      <c r="AI44" s="25">
        <f t="shared" si="14"/>
        <v>-1.1857635942948119E-2</v>
      </c>
      <c r="AJ44" s="25">
        <f t="shared" si="16"/>
        <v>3.0190590490679911E-3</v>
      </c>
    </row>
    <row r="45" spans="1:36">
      <c r="A45" s="30">
        <v>42156</v>
      </c>
      <c r="B45" s="3">
        <v>0.98777894241943054</v>
      </c>
      <c r="C45" s="3">
        <v>0.94216818305232231</v>
      </c>
      <c r="D45" s="3">
        <v>0.96277249002149223</v>
      </c>
      <c r="E45" s="3">
        <v>1.0113226009365608</v>
      </c>
      <c r="F45" s="3">
        <v>0.97772280139778678</v>
      </c>
      <c r="G45" s="3">
        <v>0.99103512978213271</v>
      </c>
      <c r="H45" s="3">
        <v>1.0050036276805507</v>
      </c>
      <c r="I45" s="3">
        <v>1.0287375983578515</v>
      </c>
      <c r="J45" s="3">
        <v>1.0154450257736902</v>
      </c>
      <c r="K45" s="3">
        <v>1.0214497033487535</v>
      </c>
      <c r="L45" s="3"/>
      <c r="M45" s="25">
        <f t="shared" si="2"/>
        <v>835.51589798971725</v>
      </c>
      <c r="N45" s="25">
        <f t="shared" si="3"/>
        <v>303.7438621318899</v>
      </c>
      <c r="O45" s="25">
        <f t="shared" si="4"/>
        <v>0</v>
      </c>
      <c r="P45" s="25">
        <f t="shared" si="5"/>
        <v>2.0061929520508381</v>
      </c>
      <c r="Q45" s="25">
        <f t="shared" si="6"/>
        <v>287.83296434945322</v>
      </c>
      <c r="R45" s="25">
        <f t="shared" si="7"/>
        <v>0</v>
      </c>
      <c r="S45" s="25">
        <f t="shared" si="8"/>
        <v>0</v>
      </c>
      <c r="T45" s="25">
        <f t="shared" si="9"/>
        <v>707.42496836777696</v>
      </c>
      <c r="U45" s="25">
        <f t="shared" si="10"/>
        <v>177.92637603436881</v>
      </c>
      <c r="V45" s="25">
        <f t="shared" si="11"/>
        <v>0</v>
      </c>
      <c r="W45" s="25">
        <f t="shared" si="12"/>
        <v>2314.4502618252568</v>
      </c>
      <c r="X45" s="25"/>
      <c r="AA45" s="30">
        <v>42095</v>
      </c>
      <c r="AB45" s="25">
        <v>2354.4582039227821</v>
      </c>
      <c r="AC45" s="25">
        <v>2351.9884071436304</v>
      </c>
      <c r="AD45" s="25">
        <v>2308.9303030494898</v>
      </c>
      <c r="AG45" s="2">
        <v>41395</v>
      </c>
      <c r="AH45" s="25">
        <f t="shared" si="14"/>
        <v>-1.2864895884245034E-2</v>
      </c>
      <c r="AI45" s="25">
        <f t="shared" si="14"/>
        <v>-1.1917608959474545E-2</v>
      </c>
      <c r="AJ45" s="25">
        <f t="shared" si="16"/>
        <v>8.0423188361042081E-3</v>
      </c>
    </row>
    <row r="46" spans="1:36">
      <c r="A46" s="30">
        <v>42186</v>
      </c>
      <c r="B46" s="3">
        <v>1.114039874579017</v>
      </c>
      <c r="C46" s="3">
        <v>1.0577576191276277</v>
      </c>
      <c r="D46" s="3">
        <v>0.96707329984852108</v>
      </c>
      <c r="E46" s="3">
        <v>1.2351125803404823</v>
      </c>
      <c r="F46" s="3">
        <v>1.1219656553398167</v>
      </c>
      <c r="G46" s="3">
        <v>1.0503839381508362</v>
      </c>
      <c r="H46" s="3">
        <v>1.0289828759252178</v>
      </c>
      <c r="I46" s="3">
        <v>1.0377452610575324</v>
      </c>
      <c r="J46" s="3">
        <v>1.0012889661951803</v>
      </c>
      <c r="K46" s="3">
        <v>1.0582910369916352</v>
      </c>
      <c r="L46" s="3"/>
      <c r="M46" s="25">
        <f t="shared" si="2"/>
        <v>930.79802620523935</v>
      </c>
      <c r="N46" s="25">
        <f t="shared" si="3"/>
        <v>321.28738443325824</v>
      </c>
      <c r="O46" s="25">
        <f t="shared" si="4"/>
        <v>0</v>
      </c>
      <c r="P46" s="25">
        <f t="shared" si="5"/>
        <v>2.4778741536684001</v>
      </c>
      <c r="Q46" s="25">
        <f t="shared" si="6"/>
        <v>322.93870047473638</v>
      </c>
      <c r="R46" s="25">
        <f t="shared" si="7"/>
        <v>0</v>
      </c>
      <c r="S46" s="25">
        <f t="shared" si="8"/>
        <v>0</v>
      </c>
      <c r="T46" s="25">
        <f t="shared" si="9"/>
        <v>734.12690847743534</v>
      </c>
      <c r="U46" s="25">
        <f t="shared" si="10"/>
        <v>178.15571711830805</v>
      </c>
      <c r="V46" s="25">
        <f t="shared" si="11"/>
        <v>0</v>
      </c>
      <c r="W46" s="25">
        <f t="shared" si="12"/>
        <v>2489.7846108626459</v>
      </c>
      <c r="X46" s="25"/>
      <c r="AA46" s="30">
        <v>42125</v>
      </c>
      <c r="AB46" s="25">
        <v>2385.2288364127298</v>
      </c>
      <c r="AC46" s="25">
        <v>2382.0106685272585</v>
      </c>
      <c r="AD46" s="25">
        <v>2327.4994567169565</v>
      </c>
      <c r="AG46" s="2">
        <v>41426</v>
      </c>
      <c r="AH46" s="25">
        <f t="shared" si="14"/>
        <v>1.2900494921160391E-2</v>
      </c>
      <c r="AI46" s="25">
        <f t="shared" si="14"/>
        <v>1.2603747657515816E-2</v>
      </c>
      <c r="AJ46" s="25">
        <f t="shared" si="16"/>
        <v>-5.6065297261577796E-3</v>
      </c>
    </row>
    <row r="47" spans="1:36">
      <c r="A47" s="30">
        <v>42217</v>
      </c>
      <c r="B47" s="3">
        <v>0.97141471352733799</v>
      </c>
      <c r="C47" s="3">
        <v>0.93190576162942707</v>
      </c>
      <c r="D47" s="3">
        <v>0.92959604519056727</v>
      </c>
      <c r="E47" s="3">
        <v>0.95661662010196336</v>
      </c>
      <c r="F47" s="3">
        <v>0.94637651692999825</v>
      </c>
      <c r="G47" s="3">
        <v>0.95153210543228417</v>
      </c>
      <c r="H47" s="3">
        <v>0.92154834839378519</v>
      </c>
      <c r="I47" s="3">
        <v>0.90257974683544306</v>
      </c>
      <c r="J47" s="3">
        <v>0.88697221936148296</v>
      </c>
      <c r="K47" s="3">
        <v>0.91481356337347852</v>
      </c>
      <c r="L47" s="3"/>
      <c r="M47" s="25">
        <f t="shared" si="2"/>
        <v>904.19089797797426</v>
      </c>
      <c r="N47" s="25">
        <f t="shared" si="3"/>
        <v>299.40956469220203</v>
      </c>
      <c r="O47" s="25">
        <f t="shared" si="4"/>
        <v>0</v>
      </c>
      <c r="P47" s="25">
        <f t="shared" si="5"/>
        <v>2.3703755979202779</v>
      </c>
      <c r="Q47" s="25">
        <f t="shared" si="6"/>
        <v>305.62160253718099</v>
      </c>
      <c r="R47" s="25">
        <f t="shared" si="7"/>
        <v>0</v>
      </c>
      <c r="S47" s="25">
        <f t="shared" si="8"/>
        <v>0</v>
      </c>
      <c r="T47" s="25">
        <f t="shared" si="9"/>
        <v>662.6080791986501</v>
      </c>
      <c r="U47" s="25">
        <f t="shared" si="10"/>
        <v>158.01917180436223</v>
      </c>
      <c r="V47" s="25">
        <f t="shared" si="11"/>
        <v>0</v>
      </c>
      <c r="W47" s="25">
        <f t="shared" si="12"/>
        <v>2332.2196918082896</v>
      </c>
      <c r="X47" s="25"/>
      <c r="AA47" s="30">
        <v>42156</v>
      </c>
      <c r="AB47" s="25">
        <v>2365.9687000864501</v>
      </c>
      <c r="AC47" s="25">
        <v>2363.3246942721053</v>
      </c>
      <c r="AD47" s="25">
        <v>2314.4502618252568</v>
      </c>
      <c r="AG47" s="2">
        <v>41456</v>
      </c>
      <c r="AH47" s="25">
        <f t="shared" si="14"/>
        <v>-8.1404865269671528E-3</v>
      </c>
      <c r="AI47" s="25">
        <f t="shared" si="14"/>
        <v>-7.906647063961084E-3</v>
      </c>
      <c r="AJ47" s="25">
        <f t="shared" si="16"/>
        <v>7.5756369419282418E-2</v>
      </c>
    </row>
    <row r="48" spans="1:36">
      <c r="A48" s="30">
        <v>42248</v>
      </c>
      <c r="B48" s="3">
        <v>1.0304702515821242</v>
      </c>
      <c r="C48" s="3">
        <v>1.0170036305147059</v>
      </c>
      <c r="D48" s="3">
        <v>0.97818375387783785</v>
      </c>
      <c r="E48" s="3">
        <v>0.99805022527051701</v>
      </c>
      <c r="F48" s="3">
        <v>0.9769986124685015</v>
      </c>
      <c r="G48" s="3">
        <v>1.0369396138793816</v>
      </c>
      <c r="H48" s="3">
        <v>0.9628726059301479</v>
      </c>
      <c r="I48" s="3">
        <v>1.0097638910078504</v>
      </c>
      <c r="J48" s="3">
        <v>0.91436862367580196</v>
      </c>
      <c r="K48" s="3">
        <v>0.92763651832460736</v>
      </c>
      <c r="L48" s="3"/>
      <c r="M48" s="25">
        <f t="shared" si="2"/>
        <v>931.74182211763002</v>
      </c>
      <c r="N48" s="25">
        <f t="shared" si="3"/>
        <v>304.50061430279715</v>
      </c>
      <c r="O48" s="25">
        <f t="shared" si="4"/>
        <v>0</v>
      </c>
      <c r="P48" s="25">
        <f t="shared" si="5"/>
        <v>2.3657538994800698</v>
      </c>
      <c r="Q48" s="25">
        <f t="shared" si="6"/>
        <v>298.59188161922566</v>
      </c>
      <c r="R48" s="25">
        <f t="shared" si="7"/>
        <v>0</v>
      </c>
      <c r="S48" s="25">
        <f t="shared" si="8"/>
        <v>0</v>
      </c>
      <c r="T48" s="25">
        <f t="shared" si="9"/>
        <v>669.07771226486682</v>
      </c>
      <c r="U48" s="25">
        <f t="shared" si="10"/>
        <v>144.48777263714479</v>
      </c>
      <c r="V48" s="25">
        <f t="shared" si="11"/>
        <v>0</v>
      </c>
      <c r="W48" s="25">
        <f t="shared" si="12"/>
        <v>2350.7655568411442</v>
      </c>
      <c r="X48" s="25"/>
      <c r="AA48" s="30">
        <v>42186</v>
      </c>
      <c r="AB48" s="25">
        <v>2648.2291710007371</v>
      </c>
      <c r="AC48" s="25">
        <v>2644.5766383746536</v>
      </c>
      <c r="AD48" s="25">
        <v>2489.7846108626459</v>
      </c>
      <c r="AG48" s="2">
        <v>41487</v>
      </c>
      <c r="AH48" s="25">
        <f t="shared" si="14"/>
        <v>0.10658460906826422</v>
      </c>
      <c r="AI48" s="25">
        <f t="shared" si="14"/>
        <v>0.10635046079640358</v>
      </c>
      <c r="AJ48" s="25">
        <f t="shared" si="16"/>
        <v>-6.3284558177007996E-2</v>
      </c>
    </row>
    <row r="49" spans="1:36">
      <c r="A49" s="30">
        <v>42278</v>
      </c>
      <c r="B49" s="3">
        <v>1.0603926685677745</v>
      </c>
      <c r="C49" s="3">
        <v>1.1893357744842192</v>
      </c>
      <c r="D49" s="3">
        <v>1.0834088455699422</v>
      </c>
      <c r="E49" s="3">
        <v>1.222723632030319</v>
      </c>
      <c r="F49" s="3">
        <v>1.1136950551998244</v>
      </c>
      <c r="G49" s="3">
        <v>1.1392469414315127</v>
      </c>
      <c r="H49" s="3">
        <v>1.0543330303537695</v>
      </c>
      <c r="I49" s="3">
        <v>1.1009141314727802</v>
      </c>
      <c r="J49" s="3">
        <v>1.0466666984126984</v>
      </c>
      <c r="K49" s="3">
        <v>1.0717596639435667</v>
      </c>
      <c r="L49" s="3"/>
      <c r="M49" s="25">
        <f t="shared" si="2"/>
        <v>988.01219717151434</v>
      </c>
      <c r="N49" s="25">
        <f t="shared" si="3"/>
        <v>362.15347394273778</v>
      </c>
      <c r="O49" s="25">
        <f t="shared" si="4"/>
        <v>0</v>
      </c>
      <c r="P49" s="25">
        <f t="shared" si="5"/>
        <v>2.8926632004621609</v>
      </c>
      <c r="Q49" s="25">
        <f t="shared" si="6"/>
        <v>332.54030208214294</v>
      </c>
      <c r="R49" s="25">
        <f t="shared" si="7"/>
        <v>0</v>
      </c>
      <c r="S49" s="25">
        <f t="shared" si="8"/>
        <v>0</v>
      </c>
      <c r="T49" s="25">
        <f t="shared" si="9"/>
        <v>736.59710848587054</v>
      </c>
      <c r="U49" s="25">
        <f t="shared" si="10"/>
        <v>151.23053994712495</v>
      </c>
      <c r="V49" s="25">
        <f t="shared" si="11"/>
        <v>0</v>
      </c>
      <c r="W49" s="25">
        <f t="shared" si="12"/>
        <v>2573.4262848298531</v>
      </c>
      <c r="X49" s="25"/>
      <c r="AA49" s="30">
        <v>42217</v>
      </c>
      <c r="AB49" s="25">
        <v>2526.5927377948747</v>
      </c>
      <c r="AC49" s="25">
        <v>2522.3788476152049</v>
      </c>
      <c r="AD49" s="25">
        <v>2332.2196918082896</v>
      </c>
      <c r="AG49" s="2">
        <v>41518</v>
      </c>
      <c r="AH49" s="25">
        <f t="shared" si="14"/>
        <v>-4.8142477173437385E-2</v>
      </c>
      <c r="AI49" s="25">
        <f t="shared" si="14"/>
        <v>-4.8445454922436092E-2</v>
      </c>
      <c r="AJ49" s="25">
        <f t="shared" si="16"/>
        <v>7.9520231726004659E-3</v>
      </c>
    </row>
    <row r="50" spans="1:36">
      <c r="A50" s="30">
        <v>42309</v>
      </c>
      <c r="B50" s="3">
        <v>0.99695219945455849</v>
      </c>
      <c r="C50" s="3">
        <v>1.0324847840517626</v>
      </c>
      <c r="D50" s="3">
        <v>0.98995819246861927</v>
      </c>
      <c r="E50" s="3">
        <v>1.0621505671832558</v>
      </c>
      <c r="F50" s="3">
        <v>1.0184325852427796</v>
      </c>
      <c r="G50" s="3">
        <v>1.0170156258351892</v>
      </c>
      <c r="H50" s="3">
        <v>1.0177317882846655</v>
      </c>
      <c r="I50" s="3">
        <v>0.97189399463091641</v>
      </c>
      <c r="J50" s="3">
        <v>1.040339640875352</v>
      </c>
      <c r="K50" s="3">
        <v>1.0173030286741782</v>
      </c>
      <c r="L50" s="3"/>
      <c r="M50" s="25">
        <f t="shared" si="2"/>
        <v>985.00093305807218</v>
      </c>
      <c r="N50" s="25">
        <f t="shared" si="3"/>
        <v>373.91795133736326</v>
      </c>
      <c r="O50" s="25">
        <f t="shared" si="4"/>
        <v>0</v>
      </c>
      <c r="P50" s="25">
        <f t="shared" si="5"/>
        <v>3.0724438590410164</v>
      </c>
      <c r="Q50" s="25">
        <f t="shared" si="6"/>
        <v>338.66987954693172</v>
      </c>
      <c r="R50" s="25">
        <f t="shared" si="7"/>
        <v>0</v>
      </c>
      <c r="S50" s="25">
        <f t="shared" si="8"/>
        <v>0</v>
      </c>
      <c r="T50" s="25">
        <f t="shared" si="9"/>
        <v>715.89430619991526</v>
      </c>
      <c r="U50" s="25">
        <f t="shared" si="10"/>
        <v>157.33112561797756</v>
      </c>
      <c r="V50" s="25">
        <f t="shared" si="11"/>
        <v>0</v>
      </c>
      <c r="W50" s="25">
        <f t="shared" si="12"/>
        <v>2573.8866396193011</v>
      </c>
      <c r="X50" s="25"/>
      <c r="AA50" s="30">
        <v>42248</v>
      </c>
      <c r="AB50" s="25">
        <v>2558.951094636886</v>
      </c>
      <c r="AC50" s="25">
        <v>2555.2013306643935</v>
      </c>
      <c r="AD50" s="25">
        <v>2350.7655568411442</v>
      </c>
      <c r="AG50" s="2">
        <v>41548</v>
      </c>
      <c r="AH50" s="25">
        <f t="shared" si="14"/>
        <v>1.2645164227573067E-2</v>
      </c>
      <c r="AI50" s="25">
        <f t="shared" si="14"/>
        <v>1.2845360815718659E-2</v>
      </c>
      <c r="AJ50" s="25">
        <f t="shared" si="16"/>
        <v>9.4718389650012849E-2</v>
      </c>
    </row>
    <row r="51" spans="1:36">
      <c r="A51" s="30">
        <v>42339</v>
      </c>
      <c r="B51" s="3">
        <v>0.99082857289964277</v>
      </c>
      <c r="C51" s="3">
        <v>1.0207912059168796</v>
      </c>
      <c r="D51" s="3">
        <v>0.88977177042191813</v>
      </c>
      <c r="E51" s="3">
        <v>1.0166815874439479</v>
      </c>
      <c r="F51" s="3">
        <v>0.98152133953875875</v>
      </c>
      <c r="G51" s="3">
        <v>1.0348633046649158</v>
      </c>
      <c r="H51" s="3">
        <v>0.98656992691723866</v>
      </c>
      <c r="I51" s="3">
        <v>0.92720999014130789</v>
      </c>
      <c r="J51" s="3">
        <v>0.92740524569694593</v>
      </c>
      <c r="K51" s="3">
        <v>0.95673876871880192</v>
      </c>
      <c r="L51" s="3"/>
      <c r="M51" s="25">
        <f t="shared" si="2"/>
        <v>975.96706880674617</v>
      </c>
      <c r="N51" s="25">
        <f t="shared" si="3"/>
        <v>381.69215645963612</v>
      </c>
      <c r="O51" s="25">
        <f t="shared" si="4"/>
        <v>0</v>
      </c>
      <c r="P51" s="25">
        <f t="shared" si="5"/>
        <v>3.1236970999422295</v>
      </c>
      <c r="Q51" s="25">
        <f t="shared" si="6"/>
        <v>332.41171383433448</v>
      </c>
      <c r="R51" s="25">
        <f t="shared" si="7"/>
        <v>0</v>
      </c>
      <c r="S51" s="25">
        <f t="shared" si="8"/>
        <v>0</v>
      </c>
      <c r="T51" s="25">
        <f t="shared" si="9"/>
        <v>663.78435259384185</v>
      </c>
      <c r="U51" s="25">
        <f t="shared" si="10"/>
        <v>145.90971120951755</v>
      </c>
      <c r="V51" s="25">
        <f t="shared" si="11"/>
        <v>0</v>
      </c>
      <c r="W51" s="25">
        <f t="shared" si="12"/>
        <v>2502.8887000040181</v>
      </c>
      <c r="X51" s="25"/>
      <c r="AA51" s="30">
        <v>42278</v>
      </c>
      <c r="AB51" s="25">
        <v>2829.4843560296931</v>
      </c>
      <c r="AC51" s="25">
        <v>2826.7029046129242</v>
      </c>
      <c r="AD51" s="25">
        <v>2573.4262848298531</v>
      </c>
      <c r="AG51" s="2">
        <v>41579</v>
      </c>
      <c r="AH51" s="25">
        <f t="shared" si="14"/>
        <v>9.5612213163962137E-2</v>
      </c>
      <c r="AI51" s="25">
        <f t="shared" si="14"/>
        <v>9.6048853774291107E-2</v>
      </c>
      <c r="AJ51" s="25">
        <f t="shared" si="16"/>
        <v>1.788878866131906E-4</v>
      </c>
    </row>
    <row r="52" spans="1:36">
      <c r="A52" s="2">
        <v>42370</v>
      </c>
      <c r="B52" s="3">
        <v>0.97167859005328827</v>
      </c>
      <c r="C52" s="3">
        <v>0.9929704397981256</v>
      </c>
      <c r="D52" s="3">
        <v>0.92475766958929628</v>
      </c>
      <c r="E52" s="3">
        <v>0.86848456810928232</v>
      </c>
      <c r="F52" s="3">
        <v>0.96054152312540841</v>
      </c>
      <c r="G52" s="3">
        <v>1.0477399699317755</v>
      </c>
      <c r="H52" s="3">
        <v>0.92402500139762689</v>
      </c>
      <c r="I52" s="3">
        <v>0.98724082934609247</v>
      </c>
      <c r="J52" s="3">
        <v>0.81358062916003238</v>
      </c>
      <c r="K52" s="3">
        <v>0.82280197101449271</v>
      </c>
      <c r="L52" s="3"/>
      <c r="M52" s="25">
        <f t="shared" si="2"/>
        <v>948.32630535657972</v>
      </c>
      <c r="N52" s="25">
        <f t="shared" si="3"/>
        <v>379.00902846721988</v>
      </c>
      <c r="O52" s="25">
        <f t="shared" si="4"/>
        <v>0</v>
      </c>
      <c r="P52" s="25">
        <f t="shared" si="5"/>
        <v>2.7128827267475448</v>
      </c>
      <c r="Q52" s="25">
        <f t="shared" si="6"/>
        <v>319.29525391115902</v>
      </c>
      <c r="R52" s="25">
        <f t="shared" si="7"/>
        <v>0</v>
      </c>
      <c r="S52" s="25">
        <f t="shared" si="8"/>
        <v>0</v>
      </c>
      <c r="T52" s="25">
        <f t="shared" si="9"/>
        <v>655.31501476170354</v>
      </c>
      <c r="U52" s="25">
        <f t="shared" si="10"/>
        <v>118.70931464639791</v>
      </c>
      <c r="V52" s="25">
        <f t="shared" si="11"/>
        <v>0</v>
      </c>
      <c r="W52" s="25">
        <f t="shared" si="12"/>
        <v>2423.3677998698076</v>
      </c>
      <c r="X52" s="25"/>
      <c r="AA52" s="30">
        <v>42309</v>
      </c>
      <c r="AB52" s="25">
        <v>2860.0087273697759</v>
      </c>
      <c r="AC52" s="25">
        <v>2857.1099591526699</v>
      </c>
      <c r="AD52" s="25">
        <v>2573.8866396193011</v>
      </c>
      <c r="AG52" s="2">
        <v>41609</v>
      </c>
      <c r="AH52" s="25">
        <f t="shared" si="14"/>
        <v>1.0672824543495257E-2</v>
      </c>
      <c r="AI52" s="25">
        <f t="shared" si="14"/>
        <v>1.0642591630867289E-2</v>
      </c>
      <c r="AJ52" s="25">
        <f t="shared" si="16"/>
        <v>-2.758394193529215E-2</v>
      </c>
    </row>
    <row r="53" spans="1:36">
      <c r="A53" s="2">
        <v>42401</v>
      </c>
      <c r="B53" s="3">
        <v>1.0227013886255925</v>
      </c>
      <c r="C53" s="3">
        <v>0.92357961517516785</v>
      </c>
      <c r="D53" s="3">
        <v>0.99332245709153311</v>
      </c>
      <c r="E53" s="3">
        <v>0.94126061328790456</v>
      </c>
      <c r="F53" s="3">
        <v>0.9718083090833215</v>
      </c>
      <c r="G53" s="3">
        <v>0.94676040512813386</v>
      </c>
      <c r="H53" s="3">
        <v>0.93410308580529566</v>
      </c>
      <c r="I53" s="3">
        <v>1.0362591994255967</v>
      </c>
      <c r="J53" s="3">
        <v>0.95440502142214145</v>
      </c>
      <c r="K53" s="3">
        <v>0.91240009805542044</v>
      </c>
      <c r="L53" s="3"/>
      <c r="M53" s="25">
        <f t="shared" si="2"/>
        <v>969.85462935835164</v>
      </c>
      <c r="N53" s="25">
        <f t="shared" si="3"/>
        <v>350.04501265966917</v>
      </c>
      <c r="O53" s="25">
        <f t="shared" si="4"/>
        <v>0</v>
      </c>
      <c r="P53" s="25">
        <f t="shared" si="5"/>
        <v>2.5535296591565571</v>
      </c>
      <c r="Q53" s="25">
        <f t="shared" si="6"/>
        <v>310.29378080173325</v>
      </c>
      <c r="R53" s="25">
        <f t="shared" si="7"/>
        <v>0</v>
      </c>
      <c r="S53" s="25">
        <f t="shared" si="8"/>
        <v>0</v>
      </c>
      <c r="T53" s="25">
        <f t="shared" si="9"/>
        <v>679.07621256853599</v>
      </c>
      <c r="U53" s="25">
        <f t="shared" si="10"/>
        <v>113.29676598810313</v>
      </c>
      <c r="V53" s="25">
        <f t="shared" si="11"/>
        <v>0</v>
      </c>
      <c r="W53" s="25">
        <f t="shared" si="12"/>
        <v>2425.1199310355496</v>
      </c>
      <c r="X53" s="25"/>
      <c r="AA53" s="30">
        <v>42339</v>
      </c>
      <c r="AB53" s="25">
        <v>2826.7666580703494</v>
      </c>
      <c r="AC53" s="25">
        <v>2823.7006120907599</v>
      </c>
      <c r="AD53" s="25">
        <v>2502.8887000040181</v>
      </c>
      <c r="AG53" s="2">
        <v>41640</v>
      </c>
      <c r="AH53" s="25">
        <f t="shared" si="14"/>
        <v>-1.1759750032610998E-2</v>
      </c>
      <c r="AI53" s="25">
        <f t="shared" si="14"/>
        <v>-1.1831759684031318E-2</v>
      </c>
      <c r="AJ53" s="25">
        <f t="shared" si="16"/>
        <v>-3.1771648549167537E-2</v>
      </c>
    </row>
    <row r="54" spans="1:36">
      <c r="A54" s="2">
        <v>42430</v>
      </c>
      <c r="B54" s="3">
        <v>1.0264609443682589</v>
      </c>
      <c r="C54" s="3">
        <v>1.0854952616844484</v>
      </c>
      <c r="D54" s="3">
        <v>1.1272105852844934</v>
      </c>
      <c r="E54" s="3">
        <v>1.0744226480280406</v>
      </c>
      <c r="F54" s="3">
        <v>1.0564995725445443</v>
      </c>
      <c r="G54" s="3">
        <v>1.0724464361729424</v>
      </c>
      <c r="H54" s="3">
        <v>1.0306906023312277</v>
      </c>
      <c r="I54" s="3">
        <v>1.0580287891910618</v>
      </c>
      <c r="J54" s="3">
        <v>1.0125505662934995</v>
      </c>
      <c r="K54" s="3">
        <v>1.0746461299689127</v>
      </c>
      <c r="L54" s="3"/>
      <c r="M54" s="25">
        <f t="shared" si="2"/>
        <v>995.51789875110126</v>
      </c>
      <c r="N54" s="25">
        <f t="shared" si="3"/>
        <v>379.97220261834366</v>
      </c>
      <c r="O54" s="25">
        <f t="shared" si="4"/>
        <v>0</v>
      </c>
      <c r="P54" s="25">
        <f t="shared" si="5"/>
        <v>2.743570098209128</v>
      </c>
      <c r="Q54" s="25">
        <f t="shared" si="6"/>
        <v>327.82524678026169</v>
      </c>
      <c r="R54" s="25">
        <f t="shared" si="7"/>
        <v>0</v>
      </c>
      <c r="S54" s="25">
        <f t="shared" si="8"/>
        <v>0</v>
      </c>
      <c r="T54" s="25">
        <f t="shared" si="9"/>
        <v>718.48218295234028</v>
      </c>
      <c r="U54" s="25">
        <f t="shared" si="10"/>
        <v>114.71870456047591</v>
      </c>
      <c r="V54" s="25">
        <f t="shared" si="11"/>
        <v>0</v>
      </c>
      <c r="W54" s="25">
        <f t="shared" si="12"/>
        <v>2539.259805760732</v>
      </c>
      <c r="X54" s="25"/>
      <c r="AA54" s="2">
        <v>42370</v>
      </c>
      <c r="AB54" s="25">
        <v>2695.348180038101</v>
      </c>
      <c r="AC54" s="25">
        <v>2692.278133824379</v>
      </c>
      <c r="AD54" s="25">
        <v>2423.3677998698076</v>
      </c>
      <c r="AG54" s="2">
        <v>41671</v>
      </c>
      <c r="AH54" s="25">
        <f t="shared" si="14"/>
        <v>-4.8757514522814176E-2</v>
      </c>
      <c r="AI54" s="25">
        <f t="shared" si="14"/>
        <v>-4.8814599284991191E-2</v>
      </c>
      <c r="AJ54" s="25">
        <f t="shared" si="16"/>
        <v>7.2301495705112879E-4</v>
      </c>
    </row>
    <row r="55" spans="1:36">
      <c r="A55" s="2">
        <v>42461</v>
      </c>
      <c r="B55" s="3">
        <v>1.0491196613995486</v>
      </c>
      <c r="C55" s="3">
        <v>0.90295127648017393</v>
      </c>
      <c r="D55" s="3">
        <v>0.86007890118649055</v>
      </c>
      <c r="E55" s="3">
        <v>1.1110943033183176</v>
      </c>
      <c r="F55" s="3">
        <v>1.0099371727273598</v>
      </c>
      <c r="G55" s="3">
        <v>1.0064449236155315</v>
      </c>
      <c r="H55" s="3">
        <v>1.0334987379342693</v>
      </c>
      <c r="I55" s="3">
        <v>0.99476090390435812</v>
      </c>
      <c r="J55" s="3">
        <v>1.0819671731307476</v>
      </c>
      <c r="K55" s="3">
        <v>1.1085029700598801</v>
      </c>
      <c r="L55" s="3"/>
      <c r="M55" s="25">
        <f t="shared" si="2"/>
        <v>1044.4174008549455</v>
      </c>
      <c r="N55" s="25">
        <f t="shared" si="3"/>
        <v>343.09638538121669</v>
      </c>
      <c r="O55" s="25">
        <f t="shared" si="4"/>
        <v>0</v>
      </c>
      <c r="P55" s="25">
        <f t="shared" si="5"/>
        <v>3.0483651068746394</v>
      </c>
      <c r="Q55" s="25">
        <f t="shared" si="6"/>
        <v>331.08290288190653</v>
      </c>
      <c r="R55" s="25">
        <f t="shared" si="7"/>
        <v>0</v>
      </c>
      <c r="S55" s="25">
        <f t="shared" si="8"/>
        <v>0</v>
      </c>
      <c r="T55" s="25">
        <f t="shared" si="9"/>
        <v>714.7179857528464</v>
      </c>
      <c r="U55" s="25">
        <f t="shared" si="10"/>
        <v>124.12187247851953</v>
      </c>
      <c r="V55" s="25">
        <f t="shared" si="11"/>
        <v>0</v>
      </c>
      <c r="W55" s="25">
        <f t="shared" si="12"/>
        <v>2560.4849124563088</v>
      </c>
      <c r="X55" s="25"/>
      <c r="AA55" s="2">
        <v>42401</v>
      </c>
      <c r="AB55" s="25">
        <v>2684.005192086956</v>
      </c>
      <c r="AC55" s="25">
        <v>2680.8546894548163</v>
      </c>
      <c r="AD55" s="25">
        <v>2425.1199310355496</v>
      </c>
      <c r="AG55" s="2">
        <v>41699</v>
      </c>
      <c r="AH55" s="25">
        <f t="shared" si="14"/>
        <v>-4.2261423281097429E-3</v>
      </c>
      <c r="AI55" s="25">
        <f t="shared" si="14"/>
        <v>-4.2611203115547544E-3</v>
      </c>
      <c r="AJ55" s="25">
        <f t="shared" si="16"/>
        <v>4.7065661893448525E-2</v>
      </c>
    </row>
    <row r="56" spans="1:36">
      <c r="A56" s="2">
        <v>42491</v>
      </c>
      <c r="B56" s="3">
        <v>1.0165676517650475</v>
      </c>
      <c r="C56" s="3">
        <v>1.0627632055897975</v>
      </c>
      <c r="D56" s="3">
        <v>1.0652870093999149</v>
      </c>
      <c r="E56" s="3">
        <v>1.0958170985005835</v>
      </c>
      <c r="F56" s="3">
        <v>1.0220093739515634</v>
      </c>
      <c r="G56" s="3">
        <v>0.96497746802083118</v>
      </c>
      <c r="H56" s="3">
        <v>1.0148059423769509</v>
      </c>
      <c r="I56" s="3">
        <v>1.0418038525939384</v>
      </c>
      <c r="J56" s="3">
        <v>1.0114560979843346</v>
      </c>
      <c r="K56" s="3">
        <v>1.0062662274474121</v>
      </c>
      <c r="L56" s="3"/>
      <c r="M56" s="25">
        <f t="shared" si="2"/>
        <v>1061.7209446496663</v>
      </c>
      <c r="N56" s="25">
        <f t="shared" si="3"/>
        <v>364.63021435401441</v>
      </c>
      <c r="O56" s="25">
        <f t="shared" si="4"/>
        <v>0</v>
      </c>
      <c r="P56" s="25">
        <f t="shared" si="5"/>
        <v>3.3404506065857884</v>
      </c>
      <c r="Q56" s="25">
        <f t="shared" si="6"/>
        <v>338.36983030040358</v>
      </c>
      <c r="R56" s="25">
        <f t="shared" si="7"/>
        <v>0</v>
      </c>
      <c r="S56" s="25">
        <f t="shared" si="8"/>
        <v>0</v>
      </c>
      <c r="T56" s="25">
        <f t="shared" si="9"/>
        <v>744.5959510754949</v>
      </c>
      <c r="U56" s="25">
        <f t="shared" si="10"/>
        <v>125.54382481163253</v>
      </c>
      <c r="V56" s="25">
        <f t="shared" si="11"/>
        <v>0</v>
      </c>
      <c r="W56" s="25">
        <f t="shared" si="12"/>
        <v>2638.2012157977979</v>
      </c>
      <c r="X56" s="25"/>
      <c r="AA56" s="2">
        <v>42430</v>
      </c>
      <c r="AB56" s="25">
        <v>2807.3454747046198</v>
      </c>
      <c r="AC56" s="25">
        <v>2804.622810941285</v>
      </c>
      <c r="AD56" s="25">
        <v>2539.259805760732</v>
      </c>
      <c r="AG56" s="2">
        <v>41730</v>
      </c>
      <c r="AH56" s="25">
        <f t="shared" si="14"/>
        <v>4.3934842978540563E-2</v>
      </c>
      <c r="AI56" s="25">
        <f t="shared" si="14"/>
        <v>4.4130041659658975E-2</v>
      </c>
      <c r="AJ56" s="25">
        <f t="shared" si="16"/>
        <v>8.3587770922156895E-3</v>
      </c>
    </row>
    <row r="57" spans="1:36">
      <c r="A57" s="2">
        <v>42522</v>
      </c>
      <c r="B57" s="3">
        <v>1.0505439707157256</v>
      </c>
      <c r="C57" s="3">
        <v>0.96547166037735854</v>
      </c>
      <c r="D57" s="3">
        <v>0.95734027638694164</v>
      </c>
      <c r="E57" s="3">
        <v>0.99008005091382001</v>
      </c>
      <c r="F57" s="3">
        <v>0.93957431113315659</v>
      </c>
      <c r="G57" s="3">
        <v>0.98590855293967816</v>
      </c>
      <c r="H57" s="3">
        <v>0.93316248160168602</v>
      </c>
      <c r="I57" s="3">
        <v>1.0298578515007901</v>
      </c>
      <c r="J57" s="3">
        <v>0.94921443371521985</v>
      </c>
      <c r="K57" s="3">
        <v>0.91024262400687139</v>
      </c>
      <c r="L57" s="3"/>
      <c r="M57" s="25">
        <f t="shared" si="2"/>
        <v>1115.3845369843116</v>
      </c>
      <c r="N57" s="25">
        <f t="shared" si="3"/>
        <v>352.04013847612242</v>
      </c>
      <c r="O57" s="25">
        <f t="shared" si="4"/>
        <v>0</v>
      </c>
      <c r="P57" s="25">
        <f t="shared" si="5"/>
        <v>3.3073135066435584</v>
      </c>
      <c r="Q57" s="25">
        <f t="shared" si="6"/>
        <v>317.92360021274482</v>
      </c>
      <c r="R57" s="25">
        <f t="shared" si="7"/>
        <v>0</v>
      </c>
      <c r="S57" s="25">
        <f t="shared" si="8"/>
        <v>0</v>
      </c>
      <c r="T57" s="25">
        <f t="shared" si="9"/>
        <v>766.8279864107966</v>
      </c>
      <c r="U57" s="25">
        <f t="shared" si="10"/>
        <v>119.16801057501654</v>
      </c>
      <c r="V57" s="25">
        <f t="shared" si="11"/>
        <v>0</v>
      </c>
      <c r="W57" s="25">
        <f t="shared" si="12"/>
        <v>2674.6515861656353</v>
      </c>
      <c r="X57" s="25"/>
      <c r="AA57" s="2">
        <v>42461</v>
      </c>
      <c r="AB57" s="25">
        <v>2914.0768462747401</v>
      </c>
      <c r="AC57" s="25">
        <v>2910.7026354043219</v>
      </c>
      <c r="AD57" s="25">
        <v>2560.4849124563088</v>
      </c>
      <c r="AG57" s="2">
        <v>41760</v>
      </c>
      <c r="AH57" s="25">
        <f t="shared" si="14"/>
        <v>3.662613486207892E-2</v>
      </c>
      <c r="AI57" s="25">
        <f t="shared" si="14"/>
        <v>3.6444748141818153E-2</v>
      </c>
      <c r="AJ57" s="25">
        <f t="shared" si="16"/>
        <v>3.0352181715038777E-2</v>
      </c>
    </row>
    <row r="58" spans="1:36">
      <c r="A58" s="2">
        <v>42552</v>
      </c>
      <c r="B58" s="3">
        <v>1.0183744934389691</v>
      </c>
      <c r="C58" s="3">
        <v>1.1076803247090219</v>
      </c>
      <c r="D58" s="3">
        <v>1.0900627615062761</v>
      </c>
      <c r="E58" s="3">
        <v>1.0603532634835955</v>
      </c>
      <c r="F58" s="3">
        <v>1.052312324452267</v>
      </c>
      <c r="G58" s="3">
        <v>0.97764671689036786</v>
      </c>
      <c r="H58" s="3">
        <v>1.0135220573200061</v>
      </c>
      <c r="I58" s="3">
        <v>1.0315999069918727</v>
      </c>
      <c r="J58" s="3">
        <v>1.1058506543494997</v>
      </c>
      <c r="K58" s="3">
        <v>1.0334985145906703</v>
      </c>
      <c r="L58" s="3"/>
      <c r="M58" s="25">
        <f t="shared" si="2"/>
        <v>1135.8791628410575</v>
      </c>
      <c r="N58" s="25">
        <f t="shared" si="3"/>
        <v>389.9479348978403</v>
      </c>
      <c r="O58" s="25">
        <f t="shared" si="4"/>
        <v>0</v>
      </c>
      <c r="P58" s="25">
        <f t="shared" si="5"/>
        <v>3.506920670132871</v>
      </c>
      <c r="Q58" s="25">
        <f t="shared" si="6"/>
        <v>334.55492273810671</v>
      </c>
      <c r="R58" s="25">
        <f t="shared" si="7"/>
        <v>0</v>
      </c>
      <c r="S58" s="25">
        <f t="shared" si="8"/>
        <v>0</v>
      </c>
      <c r="T58" s="25">
        <f t="shared" si="9"/>
        <v>791.05967946014277</v>
      </c>
      <c r="U58" s="25">
        <f t="shared" si="10"/>
        <v>131.78202247191012</v>
      </c>
      <c r="V58" s="25">
        <f t="shared" si="11"/>
        <v>0</v>
      </c>
      <c r="W58" s="25">
        <f t="shared" si="12"/>
        <v>2786.7306430791905</v>
      </c>
      <c r="X58" s="25"/>
      <c r="AA58" s="2">
        <v>42491</v>
      </c>
      <c r="AB58" s="25">
        <v>3020.0576387811084</v>
      </c>
      <c r="AC58" s="25">
        <v>3017.7378312967189</v>
      </c>
      <c r="AD58" s="25">
        <v>2638.2012157977979</v>
      </c>
      <c r="AG58" s="2">
        <v>41791</v>
      </c>
      <c r="AH58" s="25">
        <f t="shared" si="14"/>
        <v>3.5092307890236825E-2</v>
      </c>
      <c r="AI58" s="25">
        <f t="shared" si="14"/>
        <v>3.5468686107303138E-2</v>
      </c>
      <c r="AJ58" s="25">
        <f t="shared" si="16"/>
        <v>1.3816372363703406E-2</v>
      </c>
    </row>
    <row r="59" spans="1:36">
      <c r="A59" s="2">
        <v>42583</v>
      </c>
      <c r="B59" s="3">
        <v>0.96138173088088841</v>
      </c>
      <c r="C59" s="3">
        <v>1.0137614502470007</v>
      </c>
      <c r="D59" s="3">
        <v>1.0181364552346224</v>
      </c>
      <c r="E59" s="3">
        <v>1.0136398315066923</v>
      </c>
      <c r="F59" s="3">
        <v>1.0365150402364494</v>
      </c>
      <c r="G59" s="3">
        <v>0.98308544015154375</v>
      </c>
      <c r="H59" s="3">
        <v>1.0589951624141096</v>
      </c>
      <c r="I59" s="3">
        <v>0.97040895167286245</v>
      </c>
      <c r="J59" s="3">
        <v>1.1159067525234945</v>
      </c>
      <c r="K59" s="3">
        <v>1.0897055674570744</v>
      </c>
      <c r="L59" s="3"/>
      <c r="M59" s="25">
        <f t="shared" si="2"/>
        <v>1092.0134756436703</v>
      </c>
      <c r="N59" s="25">
        <f t="shared" si="3"/>
        <v>395.31418400285759</v>
      </c>
      <c r="O59" s="25">
        <f t="shared" si="4"/>
        <v>0</v>
      </c>
      <c r="P59" s="25">
        <f t="shared" si="5"/>
        <v>3.5547544771808202</v>
      </c>
      <c r="Q59" s="25">
        <f t="shared" si="6"/>
        <v>346.77120920319089</v>
      </c>
      <c r="R59" s="25">
        <f t="shared" si="7"/>
        <v>0</v>
      </c>
      <c r="S59" s="25">
        <f t="shared" si="8"/>
        <v>0</v>
      </c>
      <c r="T59" s="25">
        <f t="shared" si="9"/>
        <v>767.65139425558777</v>
      </c>
      <c r="U59" s="25">
        <f t="shared" si="10"/>
        <v>147.05644873760741</v>
      </c>
      <c r="V59" s="25">
        <f t="shared" si="11"/>
        <v>0</v>
      </c>
      <c r="W59" s="25">
        <f t="shared" si="12"/>
        <v>2752.3614663200947</v>
      </c>
      <c r="X59" s="25"/>
      <c r="AA59" s="2">
        <v>42522</v>
      </c>
      <c r="AB59" s="25">
        <v>3064.1572772047512</v>
      </c>
      <c r="AC59" s="25">
        <v>3062.737500725163</v>
      </c>
      <c r="AD59" s="25">
        <v>2674.6515861656353</v>
      </c>
      <c r="AG59" s="2">
        <v>41821</v>
      </c>
      <c r="AH59" s="25">
        <f t="shared" si="14"/>
        <v>1.4392093627737104E-2</v>
      </c>
      <c r="AI59" s="25">
        <f t="shared" si="14"/>
        <v>1.4692630177346106E-2</v>
      </c>
      <c r="AJ59" s="25">
        <f t="shared" si="16"/>
        <v>4.1904170806123971E-2</v>
      </c>
    </row>
    <row r="60" spans="1:36">
      <c r="A60" s="2">
        <v>42614</v>
      </c>
      <c r="B60" s="3">
        <v>0.98662386308340999</v>
      </c>
      <c r="C60" s="3">
        <v>1.0024364601885913</v>
      </c>
      <c r="D60" s="3">
        <v>1.0655042789820923</v>
      </c>
      <c r="E60" s="3">
        <v>1.0886031774923295</v>
      </c>
      <c r="F60" s="3">
        <v>1.0222496286217644</v>
      </c>
      <c r="G60" s="3">
        <v>0.99740616471014476</v>
      </c>
      <c r="H60" s="3">
        <v>0.87165354078058144</v>
      </c>
      <c r="I60" s="3">
        <v>1.0165490954168221</v>
      </c>
      <c r="J60" s="3">
        <v>1</v>
      </c>
      <c r="K60" s="3">
        <v>0.9893170930323798</v>
      </c>
      <c r="L60" s="3"/>
      <c r="M60" s="25">
        <f t="shared" si="2"/>
        <v>1077.4065538786992</v>
      </c>
      <c r="N60" s="25">
        <f t="shared" si="3"/>
        <v>396.27735127416599</v>
      </c>
      <c r="O60" s="25">
        <f t="shared" si="4"/>
        <v>0</v>
      </c>
      <c r="P60" s="25">
        <f t="shared" si="5"/>
        <v>3.8697170190641255</v>
      </c>
      <c r="Q60" s="25">
        <f t="shared" si="6"/>
        <v>354.48673982468205</v>
      </c>
      <c r="R60" s="25">
        <f t="shared" si="7"/>
        <v>0</v>
      </c>
      <c r="S60" s="25">
        <f t="shared" si="8"/>
        <v>0</v>
      </c>
      <c r="T60" s="25">
        <f t="shared" si="9"/>
        <v>780.35533042598001</v>
      </c>
      <c r="U60" s="25">
        <f t="shared" si="10"/>
        <v>147.05644873760741</v>
      </c>
      <c r="V60" s="25">
        <f t="shared" si="11"/>
        <v>0</v>
      </c>
      <c r="W60" s="25">
        <f t="shared" si="12"/>
        <v>2759.4521411601986</v>
      </c>
      <c r="X60" s="25"/>
      <c r="AA60" s="2">
        <v>42552</v>
      </c>
      <c r="AB60" s="25">
        <v>3177.2410429255619</v>
      </c>
      <c r="AC60" s="25">
        <v>3176.1466009288511</v>
      </c>
      <c r="AD60" s="25">
        <v>2786.7306430791905</v>
      </c>
      <c r="AG60" s="2">
        <v>41852</v>
      </c>
      <c r="AH60" s="25">
        <f t="shared" si="14"/>
        <v>3.5591811950372115E-2</v>
      </c>
      <c r="AI60" s="25">
        <f t="shared" si="14"/>
        <v>3.5706506799944936E-2</v>
      </c>
      <c r="AJ60" s="25">
        <f t="shared" si="16"/>
        <v>-1.233315349097381E-2</v>
      </c>
    </row>
    <row r="61" spans="1:36">
      <c r="A61" s="2">
        <v>42644</v>
      </c>
      <c r="B61" s="3">
        <v>1.0277824293851894</v>
      </c>
      <c r="C61" s="3">
        <v>1.0402777791763118</v>
      </c>
      <c r="D61" s="3">
        <v>1.0043343297891436</v>
      </c>
      <c r="E61" s="3">
        <v>0.94328265652428223</v>
      </c>
      <c r="F61" s="3">
        <v>0.99770259967482233</v>
      </c>
      <c r="G61" s="3">
        <v>0.97581483204044006</v>
      </c>
      <c r="H61" s="3">
        <v>1.0390695356610105</v>
      </c>
      <c r="I61" s="3">
        <v>0.93186620029340972</v>
      </c>
      <c r="J61" s="3">
        <v>1.0470991563599765</v>
      </c>
      <c r="K61" s="3">
        <v>1.0406521702307856</v>
      </c>
      <c r="L61" s="3"/>
      <c r="M61" s="25">
        <f t="shared" si="2"/>
        <v>1107.3395253809745</v>
      </c>
      <c r="N61" s="25">
        <f t="shared" si="3"/>
        <v>412.23852292136058</v>
      </c>
      <c r="O61" s="25">
        <f t="shared" si="4"/>
        <v>0</v>
      </c>
      <c r="P61" s="25">
        <f t="shared" si="5"/>
        <v>3.6502369497400347</v>
      </c>
      <c r="Q61" s="25">
        <f t="shared" si="6"/>
        <v>353.67234187333764</v>
      </c>
      <c r="R61" s="25">
        <f t="shared" si="7"/>
        <v>0</v>
      </c>
      <c r="S61" s="25">
        <f t="shared" si="8"/>
        <v>0</v>
      </c>
      <c r="T61" s="25">
        <f t="shared" si="9"/>
        <v>727.18675664276623</v>
      </c>
      <c r="U61" s="25">
        <f t="shared" si="10"/>
        <v>153.98268341044286</v>
      </c>
      <c r="V61" s="25">
        <f t="shared" si="11"/>
        <v>0</v>
      </c>
      <c r="W61" s="25">
        <f t="shared" si="12"/>
        <v>2758.0700671786217</v>
      </c>
      <c r="X61" s="25"/>
      <c r="AA61" s="2">
        <v>42583</v>
      </c>
      <c r="AB61" s="25">
        <v>3133.7574874403786</v>
      </c>
      <c r="AC61" s="25">
        <v>3131.9966148886706</v>
      </c>
      <c r="AD61" s="25">
        <v>2752.3614663200947</v>
      </c>
      <c r="AG61" s="2">
        <v>41883</v>
      </c>
      <c r="AH61" s="25">
        <f t="shared" si="14"/>
        <v>-1.3875852123037229E-2</v>
      </c>
      <c r="AI61" s="25">
        <f t="shared" si="14"/>
        <v>-1.4096434788691435E-2</v>
      </c>
      <c r="AJ61" s="25">
        <f t="shared" si="16"/>
        <v>2.5762149800709704E-3</v>
      </c>
    </row>
    <row r="62" spans="1:36">
      <c r="A62" s="2">
        <v>42675</v>
      </c>
      <c r="B62" s="3">
        <v>1.0765889869999798</v>
      </c>
      <c r="C62" s="3">
        <v>1.0056742324991399</v>
      </c>
      <c r="D62" s="3">
        <v>0.9734014091949974</v>
      </c>
      <c r="E62" s="3">
        <v>0.95030510875123175</v>
      </c>
      <c r="F62" s="3">
        <v>0.93709851079630313</v>
      </c>
      <c r="G62" s="3">
        <v>1.0595184951585681</v>
      </c>
      <c r="H62" s="3">
        <v>1.1501847489756465</v>
      </c>
      <c r="I62" s="3">
        <v>1.1243934325461016</v>
      </c>
      <c r="J62" s="3">
        <v>1.2320524575513851</v>
      </c>
      <c r="K62" s="3">
        <v>1.1473041038736886</v>
      </c>
      <c r="L62" s="3"/>
      <c r="M62" s="25">
        <f t="shared" si="2"/>
        <v>1192.1495378949417</v>
      </c>
      <c r="N62" s="25">
        <f t="shared" si="3"/>
        <v>414.57766014551839</v>
      </c>
      <c r="O62" s="25">
        <f t="shared" si="4"/>
        <v>0</v>
      </c>
      <c r="P62" s="25">
        <f t="shared" si="5"/>
        <v>3.468838821490468</v>
      </c>
      <c r="Q62" s="25">
        <f t="shared" si="6"/>
        <v>331.42582487934573</v>
      </c>
      <c r="R62" s="25">
        <f t="shared" si="7"/>
        <v>0</v>
      </c>
      <c r="S62" s="25">
        <f t="shared" si="8"/>
        <v>0</v>
      </c>
      <c r="T62" s="25">
        <f t="shared" si="9"/>
        <v>817.64401340362656</v>
      </c>
      <c r="U62" s="25">
        <f t="shared" si="10"/>
        <v>189.71474351619304</v>
      </c>
      <c r="V62" s="25">
        <f t="shared" si="11"/>
        <v>0</v>
      </c>
      <c r="W62" s="25">
        <f t="shared" si="12"/>
        <v>2948.9806186611158</v>
      </c>
      <c r="AA62" s="2">
        <v>42614</v>
      </c>
      <c r="AB62" s="25">
        <v>3183.3036813658728</v>
      </c>
      <c r="AC62" s="25">
        <v>3182.2246697389696</v>
      </c>
      <c r="AD62" s="25">
        <v>2759.4521411601986</v>
      </c>
      <c r="AG62" s="2">
        <v>41913</v>
      </c>
      <c r="AH62" s="25">
        <f t="shared" si="14"/>
        <v>1.5564394379186351E-2</v>
      </c>
      <c r="AI62" s="25">
        <f t="shared" si="14"/>
        <v>1.578394364418623E-2</v>
      </c>
      <c r="AJ62" s="25">
        <f t="shared" si="16"/>
        <v>-5.0085086128576109E-4</v>
      </c>
    </row>
    <row r="63" spans="1:36">
      <c r="A63" s="2">
        <v>42705</v>
      </c>
      <c r="B63" s="3">
        <v>0.94228087464655985</v>
      </c>
      <c r="C63" s="3">
        <v>1.0311981590175294</v>
      </c>
      <c r="D63" s="3">
        <v>1.047955159173187</v>
      </c>
      <c r="E63" s="3">
        <v>0.99906737546131597</v>
      </c>
      <c r="F63" s="3">
        <v>1.0090532462493536</v>
      </c>
      <c r="G63" s="3">
        <v>1.0205416622924874</v>
      </c>
      <c r="H63" s="3">
        <v>1.0413832782079848</v>
      </c>
      <c r="I63" s="3">
        <v>0.99338227612193131</v>
      </c>
      <c r="J63" s="3">
        <v>1.0215183505435603</v>
      </c>
      <c r="K63" s="3">
        <v>1.0539102864676411</v>
      </c>
      <c r="L63" s="3"/>
      <c r="M63" s="25">
        <f t="shared" si="2"/>
        <v>1123.3397092771377</v>
      </c>
      <c r="N63" s="25">
        <f t="shared" si="3"/>
        <v>427.51171991185356</v>
      </c>
      <c r="O63" s="25">
        <f t="shared" si="4"/>
        <v>0</v>
      </c>
      <c r="P63" s="25">
        <f t="shared" si="5"/>
        <v>3.4656036972848061</v>
      </c>
      <c r="Q63" s="25">
        <f t="shared" si="6"/>
        <v>334.42630448537358</v>
      </c>
      <c r="R63" s="25">
        <f t="shared" si="7"/>
        <v>0</v>
      </c>
      <c r="S63" s="25">
        <f t="shared" si="8"/>
        <v>0</v>
      </c>
      <c r="T63" s="25">
        <f t="shared" si="9"/>
        <v>812.23307109236544</v>
      </c>
      <c r="U63" s="25">
        <f t="shared" si="10"/>
        <v>193.79709187045611</v>
      </c>
      <c r="V63" s="25">
        <f t="shared" si="11"/>
        <v>0</v>
      </c>
      <c r="W63" s="25">
        <f t="shared" si="12"/>
        <v>2894.773500334471</v>
      </c>
      <c r="AA63" s="2">
        <v>42644</v>
      </c>
      <c r="AB63" s="25">
        <v>3170.2788081530562</v>
      </c>
      <c r="AC63" s="25">
        <v>3167.6709374778206</v>
      </c>
      <c r="AD63" s="25">
        <v>2758.0700671786217</v>
      </c>
      <c r="AG63" s="2">
        <v>41944</v>
      </c>
      <c r="AH63" s="25">
        <f t="shared" si="14"/>
        <v>-4.1084314664440015E-3</v>
      </c>
      <c r="AI63" s="25">
        <f t="shared" si="14"/>
        <v>-4.5944583728564393E-3</v>
      </c>
      <c r="AJ63" s="25">
        <f t="shared" si="16"/>
        <v>6.9218891047893805E-2</v>
      </c>
    </row>
    <row r="64" spans="1:36">
      <c r="A64" s="2">
        <v>42736</v>
      </c>
      <c r="B64" s="3">
        <v>1.0055613346758316</v>
      </c>
      <c r="C64" s="3">
        <v>1.0403927106596831</v>
      </c>
      <c r="D64" s="3">
        <v>1.0477465031946123</v>
      </c>
      <c r="E64" s="3">
        <v>1.0981636817048288</v>
      </c>
      <c r="F64" s="3">
        <v>1.0601128195377909</v>
      </c>
      <c r="G64" s="3">
        <v>1.0069832319505156</v>
      </c>
      <c r="H64" s="3">
        <v>1.0221375608394565</v>
      </c>
      <c r="I64" s="3">
        <v>1.0922518990730254</v>
      </c>
      <c r="J64" s="3">
        <v>1.0056805207100592</v>
      </c>
      <c r="K64" s="3">
        <v>0.93942456671714625</v>
      </c>
      <c r="AA64" s="2">
        <v>42675</v>
      </c>
      <c r="AB64" s="25">
        <v>3267.5106070786915</v>
      </c>
      <c r="AC64" s="25">
        <v>3266.5238103301886</v>
      </c>
      <c r="AD64" s="25">
        <v>2948.9806186611158</v>
      </c>
      <c r="AG64" s="2">
        <v>41974</v>
      </c>
      <c r="AH64" s="25">
        <f t="shared" si="14"/>
        <v>2.9757148673058207E-2</v>
      </c>
      <c r="AI64" s="25">
        <f t="shared" si="14"/>
        <v>3.0262406947640038E-2</v>
      </c>
      <c r="AJ64" s="25">
        <f t="shared" si="16"/>
        <v>-1.8381646180928694E-2</v>
      </c>
    </row>
    <row r="65" spans="1:36">
      <c r="A65" s="2">
        <v>42767</v>
      </c>
      <c r="B65" s="3">
        <v>1.0606771371449717</v>
      </c>
      <c r="C65" s="3">
        <v>0.9896364736384694</v>
      </c>
      <c r="D65" s="3">
        <v>1.1288834281005358</v>
      </c>
      <c r="E65" s="3">
        <v>1.0261815466070821</v>
      </c>
      <c r="F65" s="3">
        <v>1.0632330197465001</v>
      </c>
      <c r="G65" s="3">
        <v>1.0414457208125969</v>
      </c>
      <c r="H65" s="3">
        <v>1.0275164023605041</v>
      </c>
      <c r="I65" s="3">
        <v>0.99230970544443653</v>
      </c>
      <c r="J65" s="3">
        <v>1.0748410414289933</v>
      </c>
      <c r="K65" s="3">
        <v>1.0712878176146223</v>
      </c>
      <c r="AA65" s="2">
        <v>42705</v>
      </c>
      <c r="AB65" s="25">
        <v>3178.3907108501271</v>
      </c>
      <c r="AC65" s="25">
        <v>3177.9404722216591</v>
      </c>
      <c r="AD65" s="25">
        <v>2894.773500334471</v>
      </c>
      <c r="AG65" s="6" t="s">
        <v>83</v>
      </c>
      <c r="AH65" s="6" t="s">
        <v>15</v>
      </c>
      <c r="AI65" s="6" t="s">
        <v>20</v>
      </c>
      <c r="AJ65" s="6" t="s">
        <v>16</v>
      </c>
    </row>
    <row r="66" spans="1:36">
      <c r="A66" s="2">
        <v>42795</v>
      </c>
      <c r="B66" s="3">
        <v>1.0038263149889042</v>
      </c>
      <c r="C66" s="3">
        <v>1.0293841981869334</v>
      </c>
      <c r="D66" s="3">
        <v>1.0486896839567943</v>
      </c>
      <c r="E66" s="3">
        <v>1.0491101261268136</v>
      </c>
      <c r="F66" s="3">
        <v>1.0105754034438161</v>
      </c>
      <c r="G66" s="3">
        <v>1.0153544768452101</v>
      </c>
      <c r="H66" s="3">
        <v>0.961644765693767</v>
      </c>
      <c r="I66" s="3">
        <v>1.0045430788104266</v>
      </c>
      <c r="J66" s="3">
        <v>0.93803376124518345</v>
      </c>
      <c r="K66" s="3">
        <v>1.0001671793986426</v>
      </c>
      <c r="AA66" s="6" t="s">
        <v>83</v>
      </c>
      <c r="AB66" s="25" t="s">
        <v>15</v>
      </c>
      <c r="AC66" s="6" t="s">
        <v>20</v>
      </c>
      <c r="AD66" s="6" t="s">
        <v>16</v>
      </c>
      <c r="AG66" s="2" t="s">
        <v>84</v>
      </c>
      <c r="AH66">
        <f>AVERAGE(AH6:AH64)</f>
        <v>1.9292316203569922E-2</v>
      </c>
      <c r="AI66">
        <f>AVERAGE(AI6:AI64)</f>
        <v>1.9286985697052714E-2</v>
      </c>
      <c r="AJ66">
        <f>AVERAGE(AJ6:AJ64)</f>
        <v>1.7255847305771656E-2</v>
      </c>
    </row>
    <row r="67" spans="1:36">
      <c r="A67" s="2">
        <v>42826</v>
      </c>
      <c r="B67" s="3">
        <v>1.0069133257044844</v>
      </c>
      <c r="C67" s="3">
        <v>1.0394776489602544</v>
      </c>
      <c r="D67" s="3">
        <v>0.9999303076728302</v>
      </c>
      <c r="E67" s="3">
        <v>1.0433708574909197</v>
      </c>
      <c r="F67" s="3">
        <v>1.0264430957653956</v>
      </c>
      <c r="G67" s="3">
        <v>1.0796234235041784</v>
      </c>
      <c r="H67" s="3">
        <v>0.96730147323032711</v>
      </c>
      <c r="I67" s="3">
        <v>1.0425644852354348</v>
      </c>
      <c r="J67" s="3">
        <v>1.0123715919701213</v>
      </c>
      <c r="K67" s="3">
        <v>0.98829821130056839</v>
      </c>
      <c r="AA67" s="6" t="s">
        <v>79</v>
      </c>
      <c r="AB67">
        <f>AB5</f>
        <v>1000</v>
      </c>
      <c r="AC67">
        <f>AC5</f>
        <v>1000</v>
      </c>
      <c r="AD67">
        <f>AD5</f>
        <v>1000</v>
      </c>
      <c r="AG67" s="2" t="s">
        <v>47</v>
      </c>
      <c r="AH67">
        <f>SQRT(AH68)</f>
        <v>3.392024751702357E-2</v>
      </c>
      <c r="AI67">
        <f t="shared" ref="AI67:AJ67" si="17">SQRT(AI68)</f>
        <v>3.392873486077528E-2</v>
      </c>
      <c r="AJ67">
        <f t="shared" si="17"/>
        <v>3.4623977762728381E-2</v>
      </c>
    </row>
    <row r="68" spans="1:36">
      <c r="A68" s="2">
        <v>42856</v>
      </c>
      <c r="B68" s="3">
        <v>1.0433475319347916</v>
      </c>
      <c r="C68" s="3">
        <v>1.0201577128273112</v>
      </c>
      <c r="D68" s="3">
        <v>1.0634180613111346</v>
      </c>
      <c r="E68" s="3">
        <v>1.0752764678537066</v>
      </c>
      <c r="F68" s="3">
        <v>1.0439596794128516</v>
      </c>
      <c r="G68" s="3">
        <v>1.0783249235208636</v>
      </c>
      <c r="H68" s="3">
        <v>0.94985139301634469</v>
      </c>
      <c r="I68" s="3">
        <v>1.0637917852460266</v>
      </c>
      <c r="J68" s="3">
        <v>0.9624164851836865</v>
      </c>
      <c r="K68" s="3">
        <v>1.0240189787553955</v>
      </c>
      <c r="AA68" s="6" t="s">
        <v>80</v>
      </c>
      <c r="AB68">
        <f>AB65</f>
        <v>3178.3907108501271</v>
      </c>
      <c r="AC68">
        <f>AC65</f>
        <v>3177.9404722216591</v>
      </c>
      <c r="AD68">
        <f>AD65</f>
        <v>2894.773500334471</v>
      </c>
      <c r="AG68" s="6" t="s">
        <v>85</v>
      </c>
      <c r="AH68">
        <f>VAR(AH6:AH64)</f>
        <v>1.1505831916161439E-3</v>
      </c>
      <c r="AI68">
        <f>VAR(AI6:AI64)</f>
        <v>1.151159049252788E-3</v>
      </c>
      <c r="AJ68">
        <f>VAR(AJ6:AJ64)</f>
        <v>1.1988198361139095E-3</v>
      </c>
    </row>
    <row r="69" spans="1:36">
      <c r="A69" s="2">
        <v>42887</v>
      </c>
      <c r="B69" s="3">
        <v>0.98747903127593939</v>
      </c>
      <c r="C69" s="3">
        <v>0.9869702741678279</v>
      </c>
      <c r="D69" s="3">
        <v>0.94278612052333388</v>
      </c>
      <c r="E69" s="3">
        <v>0.97323606951873221</v>
      </c>
      <c r="F69" s="3">
        <v>0.98477366424109014</v>
      </c>
      <c r="G69" s="3">
        <v>1.0150441050768382</v>
      </c>
      <c r="H69" s="3">
        <v>1.0834963058955085</v>
      </c>
      <c r="I69" s="3">
        <v>0.9335571823832377</v>
      </c>
      <c r="J69" s="3">
        <v>1.0675610652821723</v>
      </c>
      <c r="K69" s="3">
        <v>1.1047240815209105</v>
      </c>
      <c r="AA69" s="6" t="s">
        <v>82</v>
      </c>
      <c r="AB69">
        <f>AB68-AB67</f>
        <v>2178.3907108501271</v>
      </c>
      <c r="AC69">
        <f t="shared" ref="AC69:AD69" si="18">AC68-AC67</f>
        <v>2177.9404722216591</v>
      </c>
      <c r="AD69">
        <f t="shared" si="18"/>
        <v>1894.773500334471</v>
      </c>
      <c r="AG69" s="28" t="s">
        <v>86</v>
      </c>
      <c r="AH69">
        <f>AH66/AH67</f>
        <v>0.5687551717860454</v>
      </c>
      <c r="AI69">
        <f t="shared" ref="AI69:AJ69" si="19">AI66/AI67</f>
        <v>0.56845578758523752</v>
      </c>
      <c r="AJ69">
        <f t="shared" si="19"/>
        <v>0.4983785347836906</v>
      </c>
    </row>
    <row r="70" spans="1:36">
      <c r="A70" s="2">
        <v>42917</v>
      </c>
      <c r="B70" s="3">
        <v>1.0523036662388061</v>
      </c>
      <c r="C70" s="3">
        <v>1.054693123458581</v>
      </c>
      <c r="D70" s="3">
        <v>1.032703734683968</v>
      </c>
      <c r="E70" s="3">
        <v>1.020433842130833</v>
      </c>
      <c r="F70" s="3">
        <v>1.0616336005719087</v>
      </c>
      <c r="G70" s="3">
        <v>1.0129276243685656</v>
      </c>
      <c r="H70" s="3">
        <v>0.97347047464356617</v>
      </c>
      <c r="I70" s="3">
        <v>1.0393114871177538</v>
      </c>
      <c r="J70" s="3">
        <v>1.0525134862541856</v>
      </c>
      <c r="K70" s="3">
        <v>1.023474881435775</v>
      </c>
      <c r="AA70" s="6" t="s">
        <v>81</v>
      </c>
      <c r="AB70">
        <f>AB69/AB67</f>
        <v>2.178390710850127</v>
      </c>
      <c r="AC70">
        <f t="shared" ref="AC70:AD70" si="20">AC69/AC67</f>
        <v>2.1779404722216591</v>
      </c>
      <c r="AD70">
        <f t="shared" si="20"/>
        <v>1.894773500334471</v>
      </c>
    </row>
    <row r="71" spans="1:36">
      <c r="A71" s="2">
        <v>42948</v>
      </c>
      <c r="B71" s="3">
        <v>1.0453907841476264</v>
      </c>
      <c r="C71" s="3">
        <v>1.0284731786165</v>
      </c>
      <c r="D71" s="3">
        <v>1.1026692961115927</v>
      </c>
      <c r="E71" s="3">
        <v>0.99273115471056295</v>
      </c>
      <c r="F71" s="3">
        <v>1.0397750007990159</v>
      </c>
      <c r="G71" s="3">
        <v>1.0311331831322237</v>
      </c>
      <c r="H71" s="3">
        <v>0.94679275021862719</v>
      </c>
      <c r="I71" s="3">
        <v>1.0039555005202594</v>
      </c>
      <c r="J71" s="3">
        <v>0.97014921236037477</v>
      </c>
      <c r="K71" s="3">
        <v>0.99386416335416361</v>
      </c>
    </row>
    <row r="72" spans="1:36">
      <c r="A72" s="2">
        <v>42979</v>
      </c>
      <c r="B72" s="3">
        <v>1.0160450367049492</v>
      </c>
      <c r="C72" s="3">
        <v>0.99625519578394517</v>
      </c>
      <c r="D72" s="3">
        <v>0.93975607317073162</v>
      </c>
      <c r="E72" s="3">
        <v>0.98036920212868051</v>
      </c>
      <c r="F72" s="3">
        <v>1.0166151569730049</v>
      </c>
      <c r="G72" s="3">
        <v>0.97943359392740148</v>
      </c>
      <c r="H72" s="3">
        <v>1.0798903857450559</v>
      </c>
      <c r="I72" s="3">
        <v>0.947549841232459</v>
      </c>
      <c r="J72" s="3">
        <v>1.0586812747252747</v>
      </c>
      <c r="K72" s="3">
        <v>1.0692341477176854</v>
      </c>
    </row>
    <row r="73" spans="1:36">
      <c r="A73" s="2">
        <v>43009</v>
      </c>
      <c r="B73" s="3">
        <v>0.99313543801534399</v>
      </c>
      <c r="C73" s="3">
        <v>1.1166599843377631</v>
      </c>
      <c r="D73" s="3">
        <v>1.0968076588841855</v>
      </c>
      <c r="E73" s="3">
        <v>1.149716520523919</v>
      </c>
      <c r="F73" s="3">
        <v>1.0450399571463314</v>
      </c>
      <c r="G73" s="3">
        <v>1.0652923886714751</v>
      </c>
      <c r="H73" s="3">
        <v>1.0179509875629742</v>
      </c>
      <c r="I73" s="3">
        <v>0.93633053534303534</v>
      </c>
      <c r="J73" s="3">
        <v>1.0379904935848243</v>
      </c>
      <c r="K73" s="3">
        <v>1.0104481993524388</v>
      </c>
    </row>
    <row r="74" spans="1:36">
      <c r="A74" s="2">
        <v>43040</v>
      </c>
      <c r="B74" s="3">
        <v>1.0355659101042847</v>
      </c>
      <c r="C74" s="3">
        <v>1.0119018754508295</v>
      </c>
      <c r="D74" s="3">
        <v>1.0166233798685933</v>
      </c>
      <c r="E74" s="3">
        <v>1.0646623841922409</v>
      </c>
      <c r="F74" s="3">
        <v>1.0237315232660977</v>
      </c>
      <c r="G74" s="3">
        <v>1.0303157203207545</v>
      </c>
      <c r="H74" s="3">
        <v>1.0058781974684396</v>
      </c>
      <c r="I74" s="3">
        <v>1.0419095765170574</v>
      </c>
      <c r="J74" s="3">
        <v>1.0322000199999999</v>
      </c>
      <c r="K74" s="3">
        <v>1.0272108843537415</v>
      </c>
    </row>
    <row r="75" spans="1:36">
      <c r="A75" s="2">
        <v>43070</v>
      </c>
      <c r="B75" s="3">
        <v>1.0060478598340412</v>
      </c>
      <c r="C75" s="3">
        <v>1.016276619134528</v>
      </c>
      <c r="D75" s="3">
        <v>0.9847540769390013</v>
      </c>
      <c r="E75" s="3">
        <v>0.9938134185234444</v>
      </c>
      <c r="F75" s="3">
        <v>1.0127009596838425</v>
      </c>
      <c r="G75" s="3">
        <v>1.0008722102641612</v>
      </c>
      <c r="H75" s="3">
        <v>1.0743757203050164</v>
      </c>
      <c r="I75" s="3">
        <v>1.0668619587943007</v>
      </c>
      <c r="J75" s="3">
        <v>1.016663436995477</v>
      </c>
      <c r="K75" s="3">
        <v>0.98556296688741718</v>
      </c>
    </row>
    <row r="76" spans="1:36">
      <c r="A76" s="2">
        <v>43101</v>
      </c>
      <c r="B76" s="3">
        <v>1.1052796114728403</v>
      </c>
      <c r="C76" s="3">
        <v>1.1107084508918814</v>
      </c>
      <c r="D76" s="3">
        <v>0.9893635641284303</v>
      </c>
      <c r="E76" s="3">
        <v>1.2406389773254376</v>
      </c>
      <c r="F76" s="3">
        <v>1.0895457487163414</v>
      </c>
      <c r="G76" s="3">
        <v>0.99430632100587735</v>
      </c>
      <c r="H76" s="3">
        <v>1.0842261606799459</v>
      </c>
      <c r="I76" s="3">
        <v>1.0619225983001896</v>
      </c>
      <c r="J76" s="3">
        <v>1.0777586796691694</v>
      </c>
      <c r="K76" s="3">
        <v>1.0546969329554128</v>
      </c>
    </row>
    <row r="77" spans="1:36">
      <c r="A77" s="2">
        <v>43132</v>
      </c>
      <c r="B77" s="3">
        <v>0.99320838675707956</v>
      </c>
      <c r="C77" s="3">
        <v>0.98694868988635542</v>
      </c>
      <c r="D77" s="3">
        <v>1.063847605033631</v>
      </c>
      <c r="E77" s="3">
        <v>1.0424290733982846</v>
      </c>
      <c r="F77" s="3">
        <v>0.98961602697538376</v>
      </c>
      <c r="G77" s="3">
        <v>0.92170156551187077</v>
      </c>
      <c r="H77" s="3">
        <v>0.88795987971966972</v>
      </c>
      <c r="I77" s="3">
        <v>0.85139900896776433</v>
      </c>
      <c r="J77" s="3">
        <v>0.9906277805592888</v>
      </c>
      <c r="K77" s="3">
        <v>0.96190105905067314</v>
      </c>
    </row>
    <row r="78" spans="1:36">
      <c r="A78" s="2">
        <v>43160</v>
      </c>
      <c r="B78" s="3">
        <v>0.95882984644858793</v>
      </c>
      <c r="C78" s="3">
        <v>0.97333902015588203</v>
      </c>
      <c r="D78" s="3">
        <v>0.9419492688513198</v>
      </c>
      <c r="E78" s="3">
        <v>0.95695062863435165</v>
      </c>
      <c r="F78" s="3">
        <v>0.9729949654629092</v>
      </c>
      <c r="G78" s="3">
        <v>0.99137821759293099</v>
      </c>
      <c r="H78" s="3">
        <v>0.89727786337955828</v>
      </c>
      <c r="I78" s="3">
        <v>0.94366194265843517</v>
      </c>
      <c r="J78" s="3">
        <v>0.96322740092823989</v>
      </c>
      <c r="K78" s="3">
        <v>0.8941581903340361</v>
      </c>
    </row>
    <row r="79" spans="1:36">
      <c r="A79" s="2">
        <v>43191</v>
      </c>
      <c r="B79" s="3">
        <v>0.94942740403631465</v>
      </c>
      <c r="C79" s="3">
        <v>1.0246521318500756</v>
      </c>
      <c r="D79" s="3">
        <v>0.9849803075455954</v>
      </c>
      <c r="E79" s="3">
        <v>1.0820747888709548</v>
      </c>
      <c r="F79" s="3">
        <v>1.0606921402601872</v>
      </c>
      <c r="G79" s="3">
        <v>1.070725135224289</v>
      </c>
      <c r="H79" s="3">
        <v>0.99141383323793186</v>
      </c>
      <c r="I79" s="3">
        <v>0.91864210820264025</v>
      </c>
      <c r="J79" s="3">
        <v>0.95663454330308639</v>
      </c>
      <c r="K79" s="3">
        <v>1.011407362962963</v>
      </c>
    </row>
    <row r="80" spans="1:36">
      <c r="A80" s="2">
        <v>43221</v>
      </c>
      <c r="B80" s="3">
        <v>0.98036408465732561</v>
      </c>
      <c r="C80" s="3">
        <v>1.0568862186768462</v>
      </c>
      <c r="D80" s="3">
        <v>1.1307636483302346</v>
      </c>
      <c r="E80" s="3">
        <v>1.0405394172690867</v>
      </c>
      <c r="F80" s="3">
        <v>1.0302648493915081</v>
      </c>
      <c r="G80" s="3">
        <v>0.95562585456729754</v>
      </c>
      <c r="H80" s="3">
        <v>1.0390685727303419</v>
      </c>
      <c r="I80" s="3">
        <v>0.99331000297260286</v>
      </c>
      <c r="J80" s="3">
        <v>0.97132894171501249</v>
      </c>
      <c r="K80" s="3">
        <v>0.97685667102050711</v>
      </c>
    </row>
    <row r="81" spans="1:21" ht="14.65" thickBot="1">
      <c r="A81" s="2">
        <v>43252</v>
      </c>
      <c r="B81" s="3">
        <v>0.93924456204870277</v>
      </c>
      <c r="C81" s="3">
        <v>0.99767305737244261</v>
      </c>
      <c r="D81" s="3">
        <v>0.99058170900801024</v>
      </c>
      <c r="E81" s="3">
        <v>1.0430651915269133</v>
      </c>
      <c r="F81" s="3">
        <v>1.0132343634238496</v>
      </c>
      <c r="G81" s="3">
        <v>0.97925133989286095</v>
      </c>
      <c r="H81" s="3">
        <v>1.0268567687773007</v>
      </c>
      <c r="I81" s="3">
        <v>1.0522771327774214</v>
      </c>
      <c r="J81" s="3">
        <v>0.94535307031019278</v>
      </c>
      <c r="K81" s="3">
        <v>1.0034487328400441</v>
      </c>
    </row>
    <row r="82" spans="1:21" ht="14.65" thickBot="1">
      <c r="A82" s="2">
        <v>43282</v>
      </c>
      <c r="B82" s="3">
        <v>1.1038148249219908</v>
      </c>
      <c r="C82" s="3">
        <v>1.0757529756033568</v>
      </c>
      <c r="D82" s="3">
        <v>1.027983318027119</v>
      </c>
      <c r="E82" s="3">
        <v>1.0456760100170845</v>
      </c>
      <c r="F82" s="3">
        <v>1.0323896421077308</v>
      </c>
      <c r="G82" s="3">
        <v>1.0054246664697855</v>
      </c>
      <c r="H82" s="3">
        <v>1.0333694450463464</v>
      </c>
      <c r="I82" s="3">
        <v>1.0905211188503163</v>
      </c>
      <c r="J82" s="3">
        <v>1.0666666427566818</v>
      </c>
      <c r="K82" s="3">
        <v>1.0742677995895935</v>
      </c>
      <c r="R82" s="31" t="s">
        <v>83</v>
      </c>
      <c r="S82" s="32" t="s">
        <v>15</v>
      </c>
      <c r="T82" s="32" t="s">
        <v>20</v>
      </c>
      <c r="U82" s="32" t="s">
        <v>16</v>
      </c>
    </row>
    <row r="83" spans="1:21" ht="14.65" thickBot="1">
      <c r="A83" s="2">
        <v>43313</v>
      </c>
      <c r="B83" s="3">
        <v>0.9825513588000363</v>
      </c>
      <c r="C83" s="3">
        <v>1.058917796777568</v>
      </c>
      <c r="D83" s="3">
        <v>1.1962268830196807</v>
      </c>
      <c r="E83" s="3">
        <v>1.1323644762722911</v>
      </c>
      <c r="F83" s="3">
        <v>1.0742284161829598</v>
      </c>
      <c r="G83" s="3">
        <v>1.0297702374532922</v>
      </c>
      <c r="H83" s="3">
        <v>1.020771495535495</v>
      </c>
      <c r="I83" s="3">
        <v>1.0338178600843448</v>
      </c>
      <c r="J83" s="3">
        <v>0.96578324830333762</v>
      </c>
      <c r="K83" s="3">
        <v>0.99095839464401714</v>
      </c>
      <c r="R83" s="33" t="s">
        <v>79</v>
      </c>
      <c r="S83" s="34">
        <v>999.9</v>
      </c>
      <c r="T83" s="34">
        <v>1000</v>
      </c>
      <c r="U83" s="34">
        <v>999.9</v>
      </c>
    </row>
    <row r="84" spans="1:21" ht="14.65" thickBot="1">
      <c r="A84" s="2">
        <v>43344</v>
      </c>
      <c r="B84" s="3">
        <v>1.0797415395307071</v>
      </c>
      <c r="C84" s="3">
        <v>1.0181607848631571</v>
      </c>
      <c r="D84" s="3">
        <v>0.99169705237979078</v>
      </c>
      <c r="E84" s="3">
        <v>0.99517569834055974</v>
      </c>
      <c r="F84" s="3">
        <v>1.0217849889154129</v>
      </c>
      <c r="G84" s="3">
        <v>1.0311902676740496</v>
      </c>
      <c r="H84" s="3">
        <v>0.89876882694938443</v>
      </c>
      <c r="I84" s="3">
        <v>0.95728570114702882</v>
      </c>
      <c r="J84" s="3">
        <v>0.9537169382053271</v>
      </c>
      <c r="K84" s="3">
        <v>1.0070185291133782</v>
      </c>
      <c r="R84" s="33" t="s">
        <v>80</v>
      </c>
      <c r="S84" s="34">
        <v>2830.8129840000001</v>
      </c>
      <c r="T84" s="34">
        <v>2804.4767179999999</v>
      </c>
      <c r="U84" s="34">
        <v>2830.8129840000001</v>
      </c>
    </row>
    <row r="85" spans="1:21" ht="14.65" thickBot="1">
      <c r="A85" s="2">
        <v>43374</v>
      </c>
      <c r="B85" s="3">
        <v>0.84937568980339118</v>
      </c>
      <c r="C85" s="3">
        <v>0.93389870768823879</v>
      </c>
      <c r="D85" s="3">
        <v>0.96952244228718987</v>
      </c>
      <c r="E85" s="3">
        <v>0.79780824168131326</v>
      </c>
      <c r="F85" s="3">
        <v>0.91844899509491618</v>
      </c>
      <c r="G85" s="3">
        <v>1.0574451635012023</v>
      </c>
      <c r="H85" s="3">
        <v>1.0127473171090693</v>
      </c>
      <c r="I85" s="3">
        <v>1.0770968370516805</v>
      </c>
      <c r="J85" s="3">
        <v>0.98045952329826058</v>
      </c>
      <c r="K85" s="3">
        <v>0.91246167863009975</v>
      </c>
      <c r="R85" s="33" t="s">
        <v>82</v>
      </c>
      <c r="S85" s="34">
        <v>1830.9129840000001</v>
      </c>
      <c r="T85" s="34">
        <v>1804.4767179999999</v>
      </c>
      <c r="U85" s="34">
        <v>1830.9129840000001</v>
      </c>
    </row>
    <row r="86" spans="1:21" ht="14.65" thickBot="1">
      <c r="A86" s="2">
        <v>43405</v>
      </c>
      <c r="B86" s="3">
        <v>1.0223923323656492</v>
      </c>
      <c r="C86" s="3">
        <v>1.0381986806141501</v>
      </c>
      <c r="D86" s="3">
        <v>0.81595540528191535</v>
      </c>
      <c r="E86" s="3">
        <v>1.0576717564097255</v>
      </c>
      <c r="F86" s="3">
        <v>1.0280014568878582</v>
      </c>
      <c r="G86" s="3">
        <v>1.0656303074832214</v>
      </c>
      <c r="H86" s="3">
        <v>1.0197256997933497</v>
      </c>
      <c r="I86" s="3">
        <v>1.0228106718094041</v>
      </c>
      <c r="J86" s="3">
        <v>0.97218569864213766</v>
      </c>
      <c r="K86" s="3">
        <v>0.98976477222372106</v>
      </c>
      <c r="R86" s="33" t="s">
        <v>81</v>
      </c>
      <c r="S86" s="34">
        <v>1.8310960940000001</v>
      </c>
      <c r="T86" s="34">
        <v>1.8044767180000001</v>
      </c>
      <c r="U86" s="34">
        <v>1.8310960940000001</v>
      </c>
    </row>
    <row r="87" spans="1:21">
      <c r="A87" s="2">
        <v>43435</v>
      </c>
      <c r="B87" s="3">
        <v>0.87155078421214749</v>
      </c>
      <c r="C87" s="3">
        <v>0.91595275422448141</v>
      </c>
      <c r="D87" s="3">
        <v>0.88330162392205169</v>
      </c>
      <c r="E87" s="3">
        <v>0.88865030013135127</v>
      </c>
      <c r="F87" s="3">
        <v>0.93105635087577121</v>
      </c>
      <c r="G87" s="3">
        <v>0.9419660055690946</v>
      </c>
      <c r="H87" s="3">
        <v>0.84893151895599706</v>
      </c>
      <c r="I87" s="3">
        <v>0.87285313370177553</v>
      </c>
      <c r="J87" s="3">
        <v>0.89321925868932772</v>
      </c>
      <c r="K87" s="3">
        <v>0.80351906461615885</v>
      </c>
    </row>
    <row r="88" spans="1:21">
      <c r="A88" s="2">
        <v>43466</v>
      </c>
      <c r="B88" s="3">
        <v>1.1063626887620333</v>
      </c>
      <c r="C88" s="3">
        <v>1.0281579206458602</v>
      </c>
      <c r="D88" s="3">
        <v>1.0551540495713438</v>
      </c>
      <c r="E88" s="3">
        <v>1.1443170977722421</v>
      </c>
      <c r="F88" s="3">
        <v>1.0232680987832636</v>
      </c>
      <c r="G88" s="3">
        <v>1.0068141687914671</v>
      </c>
      <c r="H88" s="3">
        <v>1.0614148844872011</v>
      </c>
      <c r="I88" s="3">
        <v>1.0740088421147971</v>
      </c>
      <c r="J88" s="3">
        <v>1.0668347255064452</v>
      </c>
      <c r="K88" s="3">
        <v>1.2381866646525803</v>
      </c>
    </row>
    <row r="89" spans="1:21">
      <c r="A89" s="2">
        <v>43497</v>
      </c>
      <c r="B89" s="3">
        <v>1.0680727738750198</v>
      </c>
      <c r="C89" s="3">
        <v>1.0727760126400459</v>
      </c>
      <c r="D89" s="3">
        <v>1.0403147550993812</v>
      </c>
      <c r="E89" s="3">
        <v>0.95409401180995246</v>
      </c>
      <c r="F89" s="3">
        <v>1.0971039218244545</v>
      </c>
      <c r="G89" s="3">
        <v>1.028302925541464</v>
      </c>
      <c r="H89" s="3">
        <v>1.0200367818442038</v>
      </c>
      <c r="I89" s="3">
        <v>1.0574240634399781</v>
      </c>
      <c r="J89" s="3">
        <v>0.99243501164148962</v>
      </c>
      <c r="K89" s="3">
        <v>0.99255353696173654</v>
      </c>
    </row>
    <row r="90" spans="1:21">
      <c r="A90" s="2">
        <v>43525</v>
      </c>
      <c r="B90" s="3">
        <v>0.97010439261685932</v>
      </c>
      <c r="C90" s="3">
        <v>1.0527537539297844</v>
      </c>
      <c r="D90" s="3">
        <v>1.0970257278440996</v>
      </c>
      <c r="E90" s="3">
        <v>1.0859356996037919</v>
      </c>
      <c r="F90" s="3">
        <v>1.0544829008399574</v>
      </c>
      <c r="G90" s="3">
        <v>1.0329634363133906</v>
      </c>
      <c r="H90" s="3">
        <v>0.96853078710224061</v>
      </c>
      <c r="I90" s="3">
        <v>1.0338764434381402</v>
      </c>
      <c r="J90" s="3">
        <v>1.0052406145783708</v>
      </c>
      <c r="K90" s="3">
        <v>0.97249141919349802</v>
      </c>
    </row>
    <row r="91" spans="1:21">
      <c r="A91" s="2">
        <v>43556</v>
      </c>
      <c r="B91" s="3">
        <v>1.1105076711019766</v>
      </c>
      <c r="C91" s="3">
        <v>1.1073427487308334</v>
      </c>
      <c r="D91" s="3">
        <v>1.0564359264319225</v>
      </c>
      <c r="E91" s="3">
        <v>1.0818587467495999</v>
      </c>
      <c r="F91" s="3">
        <v>1.0527562001055613</v>
      </c>
      <c r="G91" s="3">
        <v>1.0403897485115245</v>
      </c>
      <c r="H91" s="3">
        <v>1.0018625827814569</v>
      </c>
      <c r="I91" s="3">
        <v>1.0887943721860931</v>
      </c>
      <c r="J91" s="3">
        <v>1.1433649018159975</v>
      </c>
      <c r="K91" s="3">
        <v>1.1362905153280212</v>
      </c>
    </row>
    <row r="92" spans="1:21">
      <c r="A92" s="2">
        <v>43586</v>
      </c>
      <c r="B92" s="3">
        <v>1.0156302229118077</v>
      </c>
      <c r="C92" s="3">
        <v>0.94701373903459085</v>
      </c>
      <c r="D92" s="3">
        <v>0.87242740818258846</v>
      </c>
      <c r="E92" s="3">
        <v>0.92138680818831076</v>
      </c>
      <c r="F92" s="3">
        <v>0.98114704657318819</v>
      </c>
      <c r="G92" s="3">
        <v>1.0035430327235855</v>
      </c>
      <c r="H92" s="3">
        <v>0.91654614749018803</v>
      </c>
      <c r="I92" s="3">
        <v>0.94187918543255655</v>
      </c>
      <c r="J92" s="3">
        <v>0.84331604145077721</v>
      </c>
      <c r="K92" s="3">
        <v>0.87906654366618997</v>
      </c>
    </row>
    <row r="93" spans="1:21">
      <c r="A93" s="2">
        <v>43617</v>
      </c>
      <c r="B93" s="3">
        <v>1.0738465154350487</v>
      </c>
      <c r="C93" s="3">
        <v>1.0831177797542042</v>
      </c>
      <c r="D93" s="3">
        <v>1.1305191692228631</v>
      </c>
      <c r="E93" s="3">
        <v>1.0667917419190964</v>
      </c>
      <c r="F93" s="3">
        <v>1.0757453718992702</v>
      </c>
      <c r="G93" s="3">
        <v>1.0473596601127824</v>
      </c>
      <c r="H93" s="3">
        <v>1.0664863886970113</v>
      </c>
      <c r="I93" s="3">
        <v>1.0312194878048779</v>
      </c>
      <c r="J93" s="3">
        <v>1.0766773673304832</v>
      </c>
      <c r="K93" s="3">
        <v>1.1267899717847154</v>
      </c>
    </row>
    <row r="94" spans="1:21">
      <c r="A94" s="2">
        <v>43647</v>
      </c>
      <c r="B94" s="3">
        <v>0.99623151244406771</v>
      </c>
      <c r="C94" s="3">
        <v>1.0172439301231151</v>
      </c>
      <c r="D94" s="3">
        <v>1.0763944624090542</v>
      </c>
      <c r="E94" s="3">
        <v>0.98582082077847877</v>
      </c>
      <c r="F94" s="3">
        <v>1.0256410079117082</v>
      </c>
      <c r="G94" s="3">
        <v>1.0147356108112182</v>
      </c>
      <c r="H94" s="3">
        <v>1.0230346576500422</v>
      </c>
      <c r="I94" s="3">
        <v>1.0210501187570984</v>
      </c>
      <c r="J94" s="3">
        <v>1.0171193787464192</v>
      </c>
      <c r="K94" s="3">
        <v>1.0161360133676425</v>
      </c>
    </row>
    <row r="95" spans="1:21">
      <c r="A95" s="2">
        <v>43678</v>
      </c>
      <c r="B95" s="3">
        <v>1.0605792064844419</v>
      </c>
      <c r="C95" s="3">
        <v>1.0116679896773175</v>
      </c>
      <c r="D95" s="3">
        <v>0.97981605256537929</v>
      </c>
      <c r="E95" s="3">
        <v>0.95152617720972499</v>
      </c>
      <c r="F95" s="3">
        <v>1.0158427359550561</v>
      </c>
      <c r="G95" s="3">
        <v>1.034405846457831</v>
      </c>
      <c r="H95" s="3">
        <v>0.96199132410658961</v>
      </c>
      <c r="I95" s="3">
        <v>1.0252490166897854</v>
      </c>
      <c r="J95" s="3">
        <v>0.93110415325170204</v>
      </c>
      <c r="K95" s="3">
        <v>0.90430008969645359</v>
      </c>
    </row>
    <row r="96" spans="1:21">
      <c r="A96" s="2">
        <v>43709</v>
      </c>
      <c r="B96" s="3">
        <v>1.0154903887749755</v>
      </c>
      <c r="C96" s="3">
        <v>1.0084868561693974</v>
      </c>
      <c r="D96" s="3">
        <v>1.0729615584370689</v>
      </c>
      <c r="E96" s="3">
        <v>0.97726725903165879</v>
      </c>
      <c r="F96" s="3">
        <v>0.95127744907121925</v>
      </c>
      <c r="G96" s="3">
        <v>0.98504384096415176</v>
      </c>
      <c r="H96" s="3">
        <v>1.0831006871376423</v>
      </c>
      <c r="I96" s="3">
        <v>1.0185269777915489</v>
      </c>
      <c r="J96" s="3">
        <v>1.0284404903137869</v>
      </c>
      <c r="K96" s="3">
        <v>1.0735043379488527</v>
      </c>
    </row>
    <row r="97" spans="1:11">
      <c r="A97" s="2">
        <v>43739</v>
      </c>
      <c r="B97" s="3">
        <v>0.96569757199250161</v>
      </c>
      <c r="C97" s="3">
        <v>1.0312162557089566</v>
      </c>
      <c r="D97" s="3">
        <v>1.1106844488101084</v>
      </c>
      <c r="E97" s="3">
        <v>1.0234746957278962</v>
      </c>
      <c r="F97" s="3">
        <v>1.0398233021284606</v>
      </c>
      <c r="G97" s="3">
        <v>0.91611937304813185</v>
      </c>
      <c r="H97" s="3">
        <v>1.0235924271132519</v>
      </c>
      <c r="I97" s="3">
        <v>0.99423243148924434</v>
      </c>
      <c r="J97" s="3">
        <v>1.0792125886671005</v>
      </c>
      <c r="K97" s="3">
        <v>1.0402431806530636</v>
      </c>
    </row>
    <row r="98" spans="1:11">
      <c r="A98" s="2">
        <v>43770</v>
      </c>
      <c r="B98" s="3">
        <v>1.0380960132384838</v>
      </c>
      <c r="C98" s="3">
        <v>1.0558695004488214</v>
      </c>
      <c r="D98" s="3">
        <v>1.0743286874791556</v>
      </c>
      <c r="E98" s="3">
        <v>1.0135873042675583</v>
      </c>
      <c r="F98" s="3">
        <v>1.0315889185307563</v>
      </c>
      <c r="G98" s="3">
        <v>0.98871377206985933</v>
      </c>
      <c r="H98" s="3">
        <v>1.0548130533640703</v>
      </c>
      <c r="I98" s="3">
        <v>0.98505136099955382</v>
      </c>
      <c r="J98" s="3">
        <v>1.0744842795762057</v>
      </c>
      <c r="K98" s="3">
        <v>1.045366016624464</v>
      </c>
    </row>
    <row r="99" spans="1:11" ht="14.65" thickBot="1">
      <c r="A99" s="4">
        <v>43800</v>
      </c>
      <c r="B99" s="3">
        <v>0.99578039024059639</v>
      </c>
      <c r="C99" s="3">
        <v>1.0417491860962746</v>
      </c>
      <c r="D99" s="3">
        <v>1.098783880261927</v>
      </c>
      <c r="E99" s="3">
        <v>1.0261216900697279</v>
      </c>
      <c r="F99" s="3">
        <v>1.0183729829920596</v>
      </c>
      <c r="G99" s="3">
        <v>1.0160942259583345</v>
      </c>
      <c r="H99" s="3">
        <v>0.98788101336542433</v>
      </c>
      <c r="I99" s="3">
        <v>1.0185730229411996</v>
      </c>
      <c r="J99" s="3">
        <v>1.0331446847210994</v>
      </c>
      <c r="K99" s="3">
        <v>1.0634983467718979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02096-F6D0-4D0F-A251-5605CB9E449D}">
  <sheetPr>
    <tabColor theme="5" tint="0.59999389629810485"/>
  </sheetPr>
  <dimension ref="A1:X136"/>
  <sheetViews>
    <sheetView topLeftCell="A125" zoomScale="70" zoomScaleNormal="70" workbookViewId="0">
      <selection sqref="A1:K136"/>
    </sheetView>
  </sheetViews>
  <sheetFormatPr defaultRowHeight="14.25"/>
  <cols>
    <col min="1" max="1" width="12.796875" customWidth="1"/>
  </cols>
  <sheetData>
    <row r="1" spans="1:23" ht="14.65" thickBo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spans="1:23">
      <c r="A2" s="2">
        <v>40179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/>
    </row>
    <row r="3" spans="1:23">
      <c r="A3" s="2">
        <v>40210</v>
      </c>
      <c r="B3" s="3">
        <v>1.043478329715982</v>
      </c>
      <c r="C3" s="3">
        <v>1.017388218594748</v>
      </c>
      <c r="D3" s="3">
        <v>1.0653961651402202</v>
      </c>
      <c r="E3" s="3">
        <v>0.94410334104138427</v>
      </c>
      <c r="F3" s="3">
        <v>1.0396196513470681</v>
      </c>
      <c r="G3" s="3">
        <v>1.0227454428960436</v>
      </c>
      <c r="H3" s="3">
        <v>0.96166021807949353</v>
      </c>
      <c r="I3" s="3">
        <v>1.038534428300695</v>
      </c>
      <c r="J3" s="3">
        <v>1.052277779974691</v>
      </c>
      <c r="K3" s="3">
        <v>1.024096354695893</v>
      </c>
      <c r="L3" s="3"/>
    </row>
    <row r="4" spans="1:23">
      <c r="A4" s="2">
        <v>40238</v>
      </c>
      <c r="B4" s="3">
        <v>1.0702160347166658</v>
      </c>
      <c r="C4" s="3">
        <v>1.021625427275898</v>
      </c>
      <c r="D4" s="3">
        <v>1.1484703381579577</v>
      </c>
      <c r="E4" s="3">
        <v>1.1467060810810812</v>
      </c>
      <c r="F4" s="3">
        <v>1.0674249530956847</v>
      </c>
      <c r="G4" s="3">
        <v>1.0449491478449224</v>
      </c>
      <c r="H4" s="3">
        <v>1.1382589978054132</v>
      </c>
      <c r="I4" s="3">
        <v>1.1453771289537711</v>
      </c>
      <c r="J4" s="3">
        <v>1.0393896735273243</v>
      </c>
      <c r="K4" s="3">
        <v>1.1911764705882353</v>
      </c>
      <c r="L4" s="3"/>
    </row>
    <row r="5" spans="1:23">
      <c r="A5" s="2">
        <v>40269</v>
      </c>
      <c r="B5" s="3">
        <v>1.020067267242643</v>
      </c>
      <c r="C5" s="3">
        <v>1.0426766800042102</v>
      </c>
      <c r="D5" s="3">
        <v>1.1110213125280224</v>
      </c>
      <c r="E5" s="3">
        <v>1.0097959784930397</v>
      </c>
      <c r="F5" s="3">
        <v>0.99121173239591331</v>
      </c>
      <c r="G5" s="3">
        <v>1.0580035213128969</v>
      </c>
      <c r="H5" s="3">
        <v>1.0639460133693439</v>
      </c>
      <c r="I5" s="3">
        <v>1.0499203398831651</v>
      </c>
      <c r="J5" s="3">
        <v>1.0317513816404444</v>
      </c>
      <c r="K5" s="3">
        <v>1.0790123703703705</v>
      </c>
      <c r="L5" s="3"/>
    </row>
    <row r="6" spans="1:23">
      <c r="A6" s="2">
        <v>40299</v>
      </c>
      <c r="B6" s="3">
        <v>0.9414536334250635</v>
      </c>
      <c r="C6" s="3">
        <v>0.84479365275724772</v>
      </c>
      <c r="D6" s="3">
        <v>0.9838753076123129</v>
      </c>
      <c r="E6" s="3">
        <v>0.91509846827133468</v>
      </c>
      <c r="F6" s="3">
        <v>0.80305881400603729</v>
      </c>
      <c r="G6" s="3">
        <v>0.94730141364507225</v>
      </c>
      <c r="H6" s="3">
        <v>0.86650559146766559</v>
      </c>
      <c r="I6" s="3">
        <v>0.91502276176024278</v>
      </c>
      <c r="J6" s="3">
        <v>0.89708808395394057</v>
      </c>
      <c r="K6" s="3">
        <v>0.90617842319957842</v>
      </c>
      <c r="L6" s="3"/>
    </row>
    <row r="7" spans="1:23">
      <c r="A7" s="2">
        <v>40330</v>
      </c>
      <c r="B7" s="3">
        <v>0.93218220551006514</v>
      </c>
      <c r="C7" s="3">
        <v>0.89186049968451553</v>
      </c>
      <c r="D7" s="3">
        <v>0.97917309314316126</v>
      </c>
      <c r="E7" s="3">
        <v>0.87087517934002878</v>
      </c>
      <c r="F7" s="3">
        <v>0.97640077284018778</v>
      </c>
      <c r="G7" s="3">
        <v>0.98504561155769654</v>
      </c>
      <c r="H7" s="3">
        <v>0.89229693648320207</v>
      </c>
      <c r="I7" s="3">
        <v>0.96019900497512445</v>
      </c>
      <c r="J7" s="3">
        <v>0.85614157668234681</v>
      </c>
      <c r="K7" s="3">
        <v>0.94949494694418923</v>
      </c>
      <c r="L7" s="3"/>
    </row>
    <row r="8" spans="1:23">
      <c r="A8" s="2">
        <v>40360</v>
      </c>
      <c r="B8" s="3">
        <v>1.0087248590604028</v>
      </c>
      <c r="C8" s="3">
        <v>1.1216861799217732</v>
      </c>
      <c r="D8" s="3">
        <v>1.022740858672631</v>
      </c>
      <c r="E8" s="3">
        <v>1.0789859051803039</v>
      </c>
      <c r="F8" s="3">
        <v>1.0367491166077738</v>
      </c>
      <c r="G8" s="3">
        <v>1.0586002705966173</v>
      </c>
      <c r="H8" s="3">
        <v>1.083203125</v>
      </c>
      <c r="I8" s="3">
        <v>1.1208981001727114</v>
      </c>
      <c r="J8" s="3">
        <v>1.1628608859483363</v>
      </c>
      <c r="K8" s="3">
        <v>1.0904255899162547</v>
      </c>
      <c r="L8" s="3"/>
    </row>
    <row r="9" spans="1:23">
      <c r="A9" s="2">
        <v>40391</v>
      </c>
      <c r="B9" s="3">
        <v>0.92508310245953163</v>
      </c>
      <c r="C9" s="3">
        <v>0.90933746258572112</v>
      </c>
      <c r="D9" s="3">
        <v>0.94499515646258503</v>
      </c>
      <c r="E9" s="3">
        <v>1.0588684366782595</v>
      </c>
      <c r="F9" s="3">
        <v>0.94042268575323784</v>
      </c>
      <c r="G9" s="3">
        <v>1.0477555550944118</v>
      </c>
      <c r="H9" s="3">
        <v>0.84926069239091229</v>
      </c>
      <c r="I9" s="3">
        <v>0.87827426810477671</v>
      </c>
      <c r="J9" s="3">
        <v>0.91478329010744719</v>
      </c>
      <c r="K9" s="3">
        <v>0.90487799999999996</v>
      </c>
      <c r="L9" s="3"/>
    </row>
    <row r="10" spans="1:23">
      <c r="A10" s="2">
        <v>40422</v>
      </c>
      <c r="B10" s="3">
        <v>1.0253164855573857</v>
      </c>
      <c r="C10" s="3">
        <v>1.0434597802922785</v>
      </c>
      <c r="D10" s="3">
        <v>1.1672151679602605</v>
      </c>
      <c r="E10" s="3">
        <v>1.2581911399503323</v>
      </c>
      <c r="F10" s="3">
        <v>1.0765439213369719</v>
      </c>
      <c r="G10" s="3">
        <v>1.0198467566341844</v>
      </c>
      <c r="H10" s="3">
        <v>1.0666667544232167</v>
      </c>
      <c r="I10" s="3">
        <v>1.0573099415204676</v>
      </c>
      <c r="J10" s="3">
        <v>0.99959493723795312</v>
      </c>
      <c r="K10" s="3">
        <v>1.0539083587012592</v>
      </c>
      <c r="L10" s="3"/>
      <c r="O10" s="3">
        <v>1</v>
      </c>
    </row>
    <row r="11" spans="1:23">
      <c r="A11" s="2">
        <v>40452</v>
      </c>
      <c r="B11" s="3">
        <v>1.0001403198672885</v>
      </c>
      <c r="C11" s="3">
        <v>1.0890159248672928</v>
      </c>
      <c r="D11" s="3">
        <v>1.0607224502954382</v>
      </c>
      <c r="E11" s="3">
        <v>1.0520183369412963</v>
      </c>
      <c r="F11" s="3">
        <v>1.0525181765409009</v>
      </c>
      <c r="G11" s="3">
        <v>1.043752448161255</v>
      </c>
      <c r="H11" s="3">
        <v>1.0374203010581091</v>
      </c>
      <c r="I11" s="3">
        <v>1.1410398230088497</v>
      </c>
      <c r="J11" s="3">
        <v>1.0076985818476498</v>
      </c>
      <c r="K11" s="3">
        <v>1.0664962438105496</v>
      </c>
      <c r="L11" s="3"/>
    </row>
    <row r="12" spans="1:23">
      <c r="A12" s="2">
        <v>40483</v>
      </c>
      <c r="B12" s="3">
        <v>0.95441155906282005</v>
      </c>
      <c r="C12" s="3">
        <v>0.94713160854893141</v>
      </c>
      <c r="D12" s="3">
        <v>1.0337895930948344</v>
      </c>
      <c r="E12" s="3">
        <v>1.0615505658778672</v>
      </c>
      <c r="F12" s="3">
        <v>0.94485665584152212</v>
      </c>
      <c r="G12" s="3">
        <v>1.0068150446244712</v>
      </c>
      <c r="H12" s="3">
        <v>1.0441289349243643</v>
      </c>
      <c r="I12" s="3">
        <v>0.9714008725157538</v>
      </c>
      <c r="J12" s="3">
        <v>0.98351419447067978</v>
      </c>
      <c r="K12" s="3">
        <v>1.0071942204509778</v>
      </c>
      <c r="L12" s="3"/>
    </row>
    <row r="13" spans="1:23">
      <c r="A13" s="2">
        <v>40513</v>
      </c>
      <c r="B13" s="3">
        <v>1.0274838767271623</v>
      </c>
      <c r="C13" s="3">
        <v>1.1049089469517022</v>
      </c>
      <c r="D13" s="3">
        <v>1.0366704161979752</v>
      </c>
      <c r="E13" s="3">
        <v>1.0262257696693273</v>
      </c>
      <c r="F13" s="3">
        <v>0.95301280974949232</v>
      </c>
      <c r="G13" s="3">
        <v>0.9803320441762946</v>
      </c>
      <c r="H13" s="3">
        <v>1.1389195567408876</v>
      </c>
      <c r="I13" s="3">
        <v>1.0963073852295409</v>
      </c>
      <c r="J13" s="3">
        <v>1.1124284592162086</v>
      </c>
      <c r="K13" s="3">
        <v>1.1261904523809523</v>
      </c>
      <c r="L13" s="3"/>
    </row>
    <row r="14" spans="1:23">
      <c r="A14" s="2">
        <v>40544</v>
      </c>
      <c r="B14" s="3">
        <v>1.1386066863906916</v>
      </c>
      <c r="C14" s="3">
        <v>0.99355069867431034</v>
      </c>
      <c r="D14" s="3">
        <v>1.0519592881944444</v>
      </c>
      <c r="E14" s="3">
        <v>0.94244444444444442</v>
      </c>
      <c r="F14" s="3">
        <v>0.99246950795507272</v>
      </c>
      <c r="G14" s="3">
        <v>0.95974460761478364</v>
      </c>
      <c r="H14" s="3">
        <v>1.0461438528557601</v>
      </c>
      <c r="I14" s="3">
        <v>1.0355029585798816</v>
      </c>
      <c r="J14" s="3">
        <v>1.0804851554753823</v>
      </c>
      <c r="K14" s="3">
        <v>1.0190275268293347</v>
      </c>
      <c r="L14" s="3"/>
    </row>
    <row r="15" spans="1:23">
      <c r="A15" s="2">
        <v>40575</v>
      </c>
      <c r="B15" s="3">
        <v>0.99447243704704613</v>
      </c>
      <c r="C15" s="3">
        <v>0.95852866931121516</v>
      </c>
      <c r="D15" s="3">
        <v>1.0409348593988517</v>
      </c>
      <c r="E15" s="3">
        <v>1.0215161518509788</v>
      </c>
      <c r="F15" s="3">
        <v>1.0458125125268434</v>
      </c>
      <c r="G15" s="3">
        <v>1.0272838611995077</v>
      </c>
      <c r="H15" s="3">
        <v>0.99506477452589615</v>
      </c>
      <c r="I15" s="3">
        <v>1.1323076923076925</v>
      </c>
      <c r="J15" s="3">
        <v>1.0095238095238095</v>
      </c>
      <c r="K15" s="3">
        <v>0.97095431595530468</v>
      </c>
      <c r="L15" s="3"/>
    </row>
    <row r="16" spans="1:23">
      <c r="A16" s="2">
        <v>40603</v>
      </c>
      <c r="B16" s="3">
        <v>1.0156644509517712</v>
      </c>
      <c r="C16" s="3">
        <v>0.95522945823927774</v>
      </c>
      <c r="D16" s="3">
        <v>0.98669347995024514</v>
      </c>
      <c r="E16" s="3">
        <v>1.0394714063131167</v>
      </c>
      <c r="F16" s="3">
        <v>1.0078028743160643</v>
      </c>
      <c r="G16" s="3">
        <v>1.0054174947145877</v>
      </c>
      <c r="H16" s="3">
        <v>0.98295105287979234</v>
      </c>
      <c r="I16" s="3">
        <v>0.95962732919254645</v>
      </c>
      <c r="J16" s="3">
        <v>0.92048517520215634</v>
      </c>
      <c r="K16" s="3">
        <v>0.9444444859924036</v>
      </c>
      <c r="L16" s="3"/>
    </row>
    <row r="17" spans="1:12">
      <c r="A17" s="2">
        <v>40634</v>
      </c>
      <c r="B17" s="3">
        <v>0.98569649289312211</v>
      </c>
      <c r="C17" s="3">
        <v>1.0208744001919812</v>
      </c>
      <c r="D17" s="3">
        <v>1.0046483485776971</v>
      </c>
      <c r="E17" s="3">
        <v>1.0870482429356574</v>
      </c>
      <c r="F17" s="3">
        <v>1.0611246910554366</v>
      </c>
      <c r="G17" s="3">
        <v>1.0291760036365358</v>
      </c>
      <c r="H17" s="3">
        <v>0.91800699836035948</v>
      </c>
      <c r="I17" s="3">
        <v>1.060275080906149</v>
      </c>
      <c r="J17" s="3">
        <v>0.95717423133235724</v>
      </c>
      <c r="K17" s="3">
        <v>1.0384615602158018</v>
      </c>
      <c r="L17" s="3"/>
    </row>
    <row r="18" spans="1:12">
      <c r="A18" s="2">
        <v>40664</v>
      </c>
      <c r="B18" s="3">
        <v>0.98296532492113564</v>
      </c>
      <c r="C18" s="3">
        <v>0.96489197530864201</v>
      </c>
      <c r="D18" s="3">
        <v>0.99343099998936391</v>
      </c>
      <c r="E18" s="3">
        <v>1.0044941524947655</v>
      </c>
      <c r="F18" s="3">
        <v>1.0376343042685969</v>
      </c>
      <c r="G18" s="3">
        <v>1.0412463680563497</v>
      </c>
      <c r="H18" s="3">
        <v>0.97457918328480986</v>
      </c>
      <c r="I18" s="3">
        <v>0.96299122472338794</v>
      </c>
      <c r="J18" s="3">
        <v>0.92390057361376676</v>
      </c>
      <c r="K18" s="3">
        <v>0.89651416572923026</v>
      </c>
      <c r="L18" s="3"/>
    </row>
    <row r="19" spans="1:12">
      <c r="A19" s="2">
        <v>40695</v>
      </c>
      <c r="B19" s="3">
        <v>1.0394094855093841</v>
      </c>
      <c r="C19" s="3">
        <v>1.0395841663334666</v>
      </c>
      <c r="D19" s="3">
        <v>0.96504037029583412</v>
      </c>
      <c r="E19" s="3">
        <v>1.0396563119629876</v>
      </c>
      <c r="F19" s="3">
        <v>1.0394770313090071</v>
      </c>
      <c r="G19" s="3">
        <v>1.0340936836633101</v>
      </c>
      <c r="H19" s="3">
        <v>0.98907289428717338</v>
      </c>
      <c r="I19" s="3">
        <v>1.0039619651347069</v>
      </c>
      <c r="J19" s="3">
        <v>0.95240066225165565</v>
      </c>
      <c r="K19" s="3">
        <v>1.0119075814382708</v>
      </c>
      <c r="L19" s="3"/>
    </row>
    <row r="20" spans="1:12">
      <c r="A20" s="2">
        <v>40725</v>
      </c>
      <c r="B20" s="3">
        <v>0.93528469883556009</v>
      </c>
      <c r="C20" s="3">
        <v>1.0538461538461539</v>
      </c>
      <c r="D20" s="3">
        <v>1.1632853734509578</v>
      </c>
      <c r="E20" s="3">
        <v>1.0881705706880531</v>
      </c>
      <c r="F20" s="3">
        <v>1.0151910270500344</v>
      </c>
      <c r="G20" s="3">
        <v>1.0256167338709679</v>
      </c>
      <c r="H20" s="3">
        <v>0.9957235208739672</v>
      </c>
      <c r="I20" s="3">
        <v>0.94790844514601424</v>
      </c>
      <c r="J20" s="3">
        <v>0.9669708822251194</v>
      </c>
      <c r="K20" s="3">
        <v>0.92074930165103996</v>
      </c>
      <c r="L20" s="3"/>
    </row>
    <row r="21" spans="1:12">
      <c r="A21" s="2">
        <v>40756</v>
      </c>
      <c r="B21" s="3">
        <v>0.97966458551440982</v>
      </c>
      <c r="C21" s="3">
        <v>0.97080291970802934</v>
      </c>
      <c r="D21" s="3">
        <v>0.98553067989204424</v>
      </c>
      <c r="E21" s="3">
        <v>0.96723889987416867</v>
      </c>
      <c r="F21" s="3">
        <v>1.0273555763385551</v>
      </c>
      <c r="G21" s="3">
        <v>1.0454440432894065</v>
      </c>
      <c r="H21" s="3">
        <v>0.93414456212796848</v>
      </c>
      <c r="I21" s="3">
        <v>0.89550374687760204</v>
      </c>
      <c r="J21" s="3">
        <v>0.7865168539325843</v>
      </c>
      <c r="K21" s="3">
        <v>0.80985912884715694</v>
      </c>
      <c r="L21" s="3"/>
    </row>
    <row r="22" spans="1:12">
      <c r="A22" s="2">
        <v>40787</v>
      </c>
      <c r="B22" s="3">
        <v>0.97910765658154308</v>
      </c>
      <c r="C22" s="3">
        <v>0.93571424812030068</v>
      </c>
      <c r="D22" s="3">
        <v>0.99087902738729217</v>
      </c>
      <c r="E22" s="3">
        <v>1.0046461924452912</v>
      </c>
      <c r="F22" s="3">
        <v>0.97542107307333048</v>
      </c>
      <c r="G22" s="3">
        <v>0.97135268349285764</v>
      </c>
      <c r="H22" s="3">
        <v>0.92413796934865888</v>
      </c>
      <c r="I22" s="3">
        <v>0.97257089725708978</v>
      </c>
      <c r="J22" s="3">
        <v>0.77200000000000002</v>
      </c>
      <c r="K22" s="3">
        <v>0.82512083172691886</v>
      </c>
      <c r="L22" s="3"/>
    </row>
    <row r="23" spans="1:12">
      <c r="A23" s="2">
        <v>40817</v>
      </c>
      <c r="B23" s="3">
        <v>1.0448788965429363</v>
      </c>
      <c r="C23" s="3">
        <v>1.0699075962196705</v>
      </c>
      <c r="D23" s="3">
        <v>1.0615231950547528</v>
      </c>
      <c r="E23" s="3">
        <v>0.98742080192387727</v>
      </c>
      <c r="F23" s="3">
        <v>1.0879608492767148</v>
      </c>
      <c r="G23" s="3">
        <v>1.0572762240947393</v>
      </c>
      <c r="H23" s="3">
        <v>1.074212227437304</v>
      </c>
      <c r="I23" s="3">
        <v>1.1209369024856595</v>
      </c>
      <c r="J23" s="3">
        <v>1.30569940784604</v>
      </c>
      <c r="K23" s="3">
        <v>1.2330210291560879</v>
      </c>
      <c r="L23" s="3"/>
    </row>
    <row r="24" spans="1:12">
      <c r="A24" s="2">
        <v>40848</v>
      </c>
      <c r="B24" s="3">
        <v>1.0296442679935633</v>
      </c>
      <c r="C24" s="3">
        <v>0.96057082090014334</v>
      </c>
      <c r="D24" s="3">
        <v>0.9442165835006695</v>
      </c>
      <c r="E24" s="3">
        <v>0.90061355440026225</v>
      </c>
      <c r="F24" s="3">
        <v>1.0397812121046017</v>
      </c>
      <c r="G24" s="3">
        <v>1.0287560480076694</v>
      </c>
      <c r="H24" s="3">
        <v>0.99807028174450019</v>
      </c>
      <c r="I24" s="3">
        <v>0.96673773987206835</v>
      </c>
      <c r="J24" s="3">
        <v>0.8384354216800125</v>
      </c>
      <c r="K24" s="3">
        <v>0.8698955365622032</v>
      </c>
      <c r="L24" s="3"/>
    </row>
    <row r="25" spans="1:12">
      <c r="A25" s="2">
        <v>40878</v>
      </c>
      <c r="B25" s="3">
        <v>1.0351887387027834</v>
      </c>
      <c r="C25" s="3">
        <v>1.0148553166536358</v>
      </c>
      <c r="D25" s="3">
        <v>1.0596546520146519</v>
      </c>
      <c r="E25" s="3">
        <v>0.90020281865931662</v>
      </c>
      <c r="F25" s="3">
        <v>1.0470248530473343</v>
      </c>
      <c r="G25" s="3">
        <v>1.0503560003252512</v>
      </c>
      <c r="H25" s="3">
        <v>1.0657385125391139</v>
      </c>
      <c r="I25" s="3">
        <v>1.0458756065284516</v>
      </c>
      <c r="J25" s="3">
        <v>1.0229885057471266</v>
      </c>
      <c r="K25" s="3">
        <v>0.95742354439592436</v>
      </c>
      <c r="L25" s="3"/>
    </row>
    <row r="26" spans="1:12">
      <c r="A26" s="2">
        <v>40909</v>
      </c>
      <c r="B26" s="3">
        <v>1.0175525088367734</v>
      </c>
      <c r="C26" s="3">
        <v>1.137519342739574</v>
      </c>
      <c r="D26" s="3">
        <v>1.1271110098348442</v>
      </c>
      <c r="E26" s="3">
        <v>1.1232813402657424</v>
      </c>
      <c r="F26" s="3">
        <v>0.99123411799468142</v>
      </c>
      <c r="G26" s="3">
        <v>0.98724211128790773</v>
      </c>
      <c r="H26" s="3">
        <v>1.0598693780794404</v>
      </c>
      <c r="I26" s="3">
        <v>1.1210459721636439</v>
      </c>
      <c r="J26" s="3">
        <v>1.2326503635161927</v>
      </c>
      <c r="K26" s="3">
        <v>1.1676168820834998</v>
      </c>
      <c r="L26" s="3"/>
    </row>
    <row r="27" spans="1:12">
      <c r="A27" s="2">
        <v>40940</v>
      </c>
      <c r="B27" s="3">
        <v>1.0739796404275996</v>
      </c>
      <c r="C27" s="3">
        <v>1.0748391102323362</v>
      </c>
      <c r="D27" s="3">
        <v>1.1883105634988127</v>
      </c>
      <c r="E27" s="3">
        <v>0.92414112322567388</v>
      </c>
      <c r="F27" s="3">
        <v>1.1562997217806041</v>
      </c>
      <c r="G27" s="3">
        <v>1.0023220191119024</v>
      </c>
      <c r="H27" s="3">
        <v>1.0712085611505842</v>
      </c>
      <c r="I27" s="3">
        <v>1.1064710308502634</v>
      </c>
      <c r="J27" s="3">
        <v>0.99410193029490623</v>
      </c>
      <c r="K27" s="3">
        <v>1.0846354519738102</v>
      </c>
      <c r="L27" s="3"/>
    </row>
    <row r="28" spans="1:12">
      <c r="A28" s="2">
        <v>40969</v>
      </c>
      <c r="B28" s="3">
        <v>1.0164008249564156</v>
      </c>
      <c r="C28" s="3">
        <v>1.0163830497794581</v>
      </c>
      <c r="D28" s="3">
        <v>1.1052835988663727</v>
      </c>
      <c r="E28" s="3">
        <v>1.1269964939618231</v>
      </c>
      <c r="F28" s="3">
        <v>1.0140070116350601</v>
      </c>
      <c r="G28" s="3">
        <v>0.98811441365949249</v>
      </c>
      <c r="H28" s="3">
        <v>1.0910833464019385</v>
      </c>
      <c r="I28" s="3">
        <v>1.0204012240734444</v>
      </c>
      <c r="J28" s="3">
        <v>1.0593310647609997</v>
      </c>
      <c r="K28" s="3">
        <v>1.0969387454981994</v>
      </c>
      <c r="L28" s="3"/>
    </row>
    <row r="29" spans="1:12">
      <c r="A29" s="2">
        <v>41000</v>
      </c>
      <c r="B29" s="3">
        <v>1.0075673268688257</v>
      </c>
      <c r="C29" s="3">
        <v>0.99256050790827699</v>
      </c>
      <c r="D29" s="3">
        <v>0.97403049620548743</v>
      </c>
      <c r="E29" s="3">
        <v>1.1451286356229322</v>
      </c>
      <c r="F29" s="3">
        <v>1.0422034237288136</v>
      </c>
      <c r="G29" s="3">
        <v>0.99337409772424257</v>
      </c>
      <c r="H29" s="3">
        <v>0.97891033915964665</v>
      </c>
      <c r="I29" s="3">
        <v>1.0113295568143952</v>
      </c>
      <c r="J29" s="3">
        <v>0.87983716292449909</v>
      </c>
      <c r="K29" s="3">
        <v>0.90396722035478017</v>
      </c>
      <c r="L29" s="3"/>
    </row>
    <row r="30" spans="1:12">
      <c r="A30" s="2">
        <v>41030</v>
      </c>
      <c r="B30" s="3">
        <v>0.91451294549908391</v>
      </c>
      <c r="C30" s="3">
        <v>0.91161777014366008</v>
      </c>
      <c r="D30" s="3">
        <v>0.98929764003692289</v>
      </c>
      <c r="E30" s="3">
        <v>0.91811125485122891</v>
      </c>
      <c r="F30" s="3">
        <v>0.93673761793014743</v>
      </c>
      <c r="G30" s="3">
        <v>0.91677782196340141</v>
      </c>
      <c r="H30" s="3">
        <v>0.95900661035347756</v>
      </c>
      <c r="I30" s="3">
        <v>0.95255354200988462</v>
      </c>
      <c r="J30" s="3">
        <v>0.77314810340578111</v>
      </c>
      <c r="K30" s="3">
        <v>0.80236075053387568</v>
      </c>
      <c r="L30" s="3"/>
    </row>
    <row r="31" spans="1:12">
      <c r="A31" s="2">
        <v>41061</v>
      </c>
      <c r="B31" s="3">
        <v>1.0516908073058886</v>
      </c>
      <c r="C31" s="3">
        <v>1.047961594794053</v>
      </c>
      <c r="D31" s="3">
        <v>1.0108527924513946</v>
      </c>
      <c r="E31" s="3">
        <v>1.0725189047015171</v>
      </c>
      <c r="F31" s="3">
        <v>1.0731770858742045</v>
      </c>
      <c r="G31" s="3">
        <v>0.99093354559809921</v>
      </c>
      <c r="H31" s="3">
        <v>1.0433697361425815</v>
      </c>
      <c r="I31" s="3">
        <v>1.1058457281217571</v>
      </c>
      <c r="J31" s="3">
        <v>1.0920658682634732</v>
      </c>
      <c r="K31" s="3">
        <v>1.0339494530365898</v>
      </c>
      <c r="L31" s="3"/>
    </row>
    <row r="32" spans="1:12">
      <c r="A32" s="2">
        <v>41091</v>
      </c>
      <c r="B32" s="3">
        <v>1.0251492300149465</v>
      </c>
      <c r="C32" s="3">
        <v>0.96338669499836549</v>
      </c>
      <c r="D32" s="3">
        <v>1.0458219037957404</v>
      </c>
      <c r="E32" s="3">
        <v>1.0216772498357782</v>
      </c>
      <c r="F32" s="3">
        <v>1.0440023633099527</v>
      </c>
      <c r="G32" s="3">
        <v>1.0093753756848003</v>
      </c>
      <c r="H32" s="3">
        <v>1.0110646534409287</v>
      </c>
      <c r="I32" s="3">
        <v>1.0181420081326242</v>
      </c>
      <c r="J32" s="3">
        <v>0.93625771076079511</v>
      </c>
      <c r="K32" s="3">
        <v>0.98978471360817222</v>
      </c>
      <c r="L32" s="3"/>
    </row>
    <row r="33" spans="1:17">
      <c r="A33" s="2">
        <v>41122</v>
      </c>
      <c r="B33" s="3">
        <v>1.0209477099007855</v>
      </c>
      <c r="C33" s="3">
        <v>1.0458093330780227</v>
      </c>
      <c r="D33" s="3">
        <v>1.0892003738895826</v>
      </c>
      <c r="E33" s="3">
        <v>1.064166309472782</v>
      </c>
      <c r="F33" s="3">
        <v>0.99364679670586209</v>
      </c>
      <c r="G33" s="3">
        <v>1.0014547560266926</v>
      </c>
      <c r="H33" s="3">
        <v>1.0065068912597783</v>
      </c>
      <c r="I33" s="3">
        <v>1.030107465437788</v>
      </c>
      <c r="J33" s="3">
        <v>1.0980966325036603</v>
      </c>
      <c r="K33" s="3">
        <v>1.0950976813526605</v>
      </c>
      <c r="L33" s="3"/>
    </row>
    <row r="34" spans="1:17">
      <c r="A34" s="2">
        <v>41153</v>
      </c>
      <c r="B34" s="3">
        <v>1.0245775512900763</v>
      </c>
      <c r="C34" s="3">
        <v>0.96560674886437381</v>
      </c>
      <c r="D34" s="3">
        <v>1.0027960013758401</v>
      </c>
      <c r="E34" s="3">
        <v>1.0243686309260078</v>
      </c>
      <c r="F34" s="3">
        <v>1.0470175438596492</v>
      </c>
      <c r="G34" s="3">
        <v>1.0252542412616883</v>
      </c>
      <c r="H34" s="3">
        <v>1.0146929184452811</v>
      </c>
      <c r="I34" s="3">
        <v>1.065911247593871</v>
      </c>
      <c r="J34" s="3">
        <v>1.1159999999999999</v>
      </c>
      <c r="K34" s="3">
        <v>1.1013127600576493</v>
      </c>
      <c r="L34" s="3"/>
    </row>
    <row r="35" spans="1:17">
      <c r="A35" s="2">
        <v>41183</v>
      </c>
      <c r="B35" s="3">
        <v>1.0031056008708161</v>
      </c>
      <c r="C35" s="3">
        <v>0.95900540994623651</v>
      </c>
      <c r="D35" s="3">
        <v>0.89239992057083228</v>
      </c>
      <c r="E35" s="3">
        <v>0.91573608052846822</v>
      </c>
      <c r="F35" s="3">
        <v>1.03336309204647</v>
      </c>
      <c r="G35" s="3">
        <v>0.94604907901907365</v>
      </c>
      <c r="H35" s="3">
        <v>0.97567332683676022</v>
      </c>
      <c r="I35" s="3">
        <v>1.0500838248414202</v>
      </c>
      <c r="J35" s="3">
        <v>1.0382317204301077</v>
      </c>
      <c r="K35" s="3">
        <v>1.1427260958824543</v>
      </c>
      <c r="L35" s="3"/>
    </row>
    <row r="36" spans="1:17">
      <c r="A36" s="2">
        <v>41214</v>
      </c>
      <c r="B36" s="3">
        <v>0.99605001592932663</v>
      </c>
      <c r="C36" s="3">
        <v>0.93272600095564107</v>
      </c>
      <c r="D36" s="3">
        <v>0.98313509407105237</v>
      </c>
      <c r="E36" s="3">
        <v>1.0822705998540081</v>
      </c>
      <c r="F36" s="3">
        <v>1.0789133202338805</v>
      </c>
      <c r="G36" s="3">
        <v>1.0027649538214878</v>
      </c>
      <c r="H36" s="3">
        <v>0.97981593884879614</v>
      </c>
      <c r="I36" s="3">
        <v>0.99120708719462236</v>
      </c>
      <c r="J36" s="3">
        <v>0.97065603973855219</v>
      </c>
      <c r="K36" s="3">
        <v>0.92457878910347113</v>
      </c>
      <c r="L36" s="3"/>
    </row>
    <row r="37" spans="1:17">
      <c r="A37" s="2">
        <v>41244</v>
      </c>
      <c r="B37" s="3">
        <v>0.98917468416372933</v>
      </c>
      <c r="C37" s="3">
        <v>1.0033808413455731</v>
      </c>
      <c r="D37" s="3">
        <v>0.90925709342029171</v>
      </c>
      <c r="E37" s="3">
        <v>0.99531838920849047</v>
      </c>
      <c r="F37" s="3">
        <v>1.0124907614726735</v>
      </c>
      <c r="G37" s="3">
        <v>1.0134420724558584</v>
      </c>
      <c r="H37" s="3">
        <v>1.0354438676427669</v>
      </c>
      <c r="I37" s="3">
        <v>1.0043010752688171</v>
      </c>
      <c r="J37" s="3">
        <v>1.1333728433092565</v>
      </c>
      <c r="K37" s="3">
        <v>1.1443448365634943</v>
      </c>
      <c r="L37" s="3"/>
    </row>
    <row r="38" spans="1:17">
      <c r="A38" s="2">
        <v>41275</v>
      </c>
      <c r="B38" s="3">
        <v>0.94127209945528112</v>
      </c>
      <c r="C38" s="3">
        <v>1.0277050553240381</v>
      </c>
      <c r="D38" s="3">
        <v>0.85591072452586325</v>
      </c>
      <c r="E38" s="3">
        <v>1.0583170566428828</v>
      </c>
      <c r="F38" s="3">
        <v>1.0417601530544924</v>
      </c>
      <c r="G38" s="3">
        <v>1.080263032312244</v>
      </c>
      <c r="H38" s="3">
        <v>1.0190170275014629</v>
      </c>
      <c r="I38" s="3">
        <v>1.0192720021413277</v>
      </c>
      <c r="J38" s="3">
        <v>1.1950836195039949</v>
      </c>
      <c r="K38" s="3">
        <v>1.0657229255378431</v>
      </c>
      <c r="L38" s="3"/>
    </row>
    <row r="39" spans="1:17">
      <c r="A39" s="2">
        <v>41306</v>
      </c>
      <c r="B39" s="3">
        <v>1.0130079079196073</v>
      </c>
      <c r="C39" s="3">
        <v>1.0127503820491663</v>
      </c>
      <c r="D39" s="3">
        <v>0.96906629783310294</v>
      </c>
      <c r="E39" s="3">
        <v>0.995367231638418</v>
      </c>
      <c r="F39" s="3">
        <v>1.0046228610063235</v>
      </c>
      <c r="G39" s="3">
        <v>1.00640152160351</v>
      </c>
      <c r="H39" s="3">
        <v>1.0071777199438576</v>
      </c>
      <c r="I39" s="3">
        <v>1.0449054073053883</v>
      </c>
      <c r="J39" s="3">
        <v>0.98687085339168479</v>
      </c>
      <c r="K39" s="3">
        <v>0.99549338235294138</v>
      </c>
      <c r="L39" s="3"/>
    </row>
    <row r="40" spans="1:17">
      <c r="A40" s="2">
        <v>41334</v>
      </c>
      <c r="B40" s="3">
        <v>1.0968181477272727</v>
      </c>
      <c r="C40" s="3">
        <v>1.0291367636380131</v>
      </c>
      <c r="D40" s="3">
        <v>1.0028545536410594</v>
      </c>
      <c r="E40" s="3">
        <v>1.0084004994891589</v>
      </c>
      <c r="F40" s="3">
        <v>1.0706000756429654</v>
      </c>
      <c r="G40" s="3">
        <v>1.0395203328567189</v>
      </c>
      <c r="H40" s="3">
        <v>1.0544469752310732</v>
      </c>
      <c r="I40" s="3">
        <v>1.0550389545111836</v>
      </c>
      <c r="J40" s="3">
        <v>0.97472288136243379</v>
      </c>
      <c r="K40" s="3">
        <v>1.0540862746226762</v>
      </c>
      <c r="L40" s="3"/>
    </row>
    <row r="41" spans="1:17">
      <c r="A41" s="2">
        <v>41365</v>
      </c>
      <c r="B41" s="3">
        <v>1.0266265963518419</v>
      </c>
      <c r="C41" s="3">
        <v>1.1569380231758817</v>
      </c>
      <c r="D41" s="3">
        <v>1.0002710432337045</v>
      </c>
      <c r="E41" s="3">
        <v>0.95241847724117223</v>
      </c>
      <c r="F41" s="3">
        <v>0.99187477606864738</v>
      </c>
      <c r="G41" s="3">
        <v>1.0245761555908084</v>
      </c>
      <c r="H41" s="3">
        <v>1.0267639347518824</v>
      </c>
      <c r="I41" s="3">
        <v>0.98380181038589809</v>
      </c>
      <c r="J41" s="3">
        <v>1.0077343039126478</v>
      </c>
      <c r="K41" s="3">
        <v>1.0547015798055344</v>
      </c>
      <c r="L41" s="3"/>
    </row>
    <row r="42" spans="1:17">
      <c r="A42" s="2">
        <v>41395</v>
      </c>
      <c r="B42" s="3">
        <v>1.0680190359478872</v>
      </c>
      <c r="C42" s="3">
        <v>1.0543807887843377</v>
      </c>
      <c r="D42" s="3">
        <v>1.0156963914096315</v>
      </c>
      <c r="E42" s="3">
        <v>1.0606359087506403</v>
      </c>
      <c r="F42" s="3">
        <v>1.0574616617612889</v>
      </c>
      <c r="G42" s="3">
        <v>0.94546701532667909</v>
      </c>
      <c r="H42" s="3">
        <v>1.0676671669299633</v>
      </c>
      <c r="I42" s="3">
        <v>0.97263917675544798</v>
      </c>
      <c r="J42" s="3">
        <v>1.1693002257336342</v>
      </c>
      <c r="K42" s="3">
        <v>1.1142306472353194</v>
      </c>
      <c r="L42" s="3"/>
    </row>
    <row r="43" spans="1:17">
      <c r="A43" s="2">
        <v>41426</v>
      </c>
      <c r="B43" s="3">
        <v>1.0248511475980129</v>
      </c>
      <c r="C43" s="3">
        <v>0.98968478569141616</v>
      </c>
      <c r="D43" s="3">
        <v>0.8817067490684567</v>
      </c>
      <c r="E43" s="3">
        <v>1.0315378900445764</v>
      </c>
      <c r="F43" s="3">
        <v>1.0258785225103852</v>
      </c>
      <c r="G43" s="3">
        <v>1.0251630941286114</v>
      </c>
      <c r="H43" s="3">
        <v>1.0177558820654966</v>
      </c>
      <c r="I43" s="3">
        <v>1.0393328871960612</v>
      </c>
      <c r="J43" s="3">
        <v>0.94324324324324327</v>
      </c>
      <c r="K43" s="3">
        <v>0.92267742170888944</v>
      </c>
      <c r="L43" s="3"/>
    </row>
    <row r="44" spans="1:17">
      <c r="A44" s="2">
        <v>41456</v>
      </c>
      <c r="B44" s="3">
        <v>1.1075051088650665</v>
      </c>
      <c r="C44" s="3">
        <v>0.9218297359053349</v>
      </c>
      <c r="D44" s="3">
        <v>1.1412250545234901</v>
      </c>
      <c r="E44" s="3">
        <v>1.0847347761892758</v>
      </c>
      <c r="F44" s="3">
        <v>0.96859094938440493</v>
      </c>
      <c r="G44" s="3">
        <v>0.99070709090909082</v>
      </c>
      <c r="H44" s="3">
        <v>1.0540344075599708</v>
      </c>
      <c r="I44" s="3">
        <v>1.0797605269461077</v>
      </c>
      <c r="J44" s="3">
        <v>1.113794474007368</v>
      </c>
      <c r="K44" s="3">
        <v>1.0869292873268859</v>
      </c>
      <c r="L44" s="3"/>
      <c r="P44" s="6" t="s">
        <v>49</v>
      </c>
      <c r="Q44" s="6" t="s">
        <v>60</v>
      </c>
    </row>
    <row r="45" spans="1:17">
      <c r="A45" s="2">
        <v>41487</v>
      </c>
      <c r="B45" s="3">
        <v>1.0191474770442688</v>
      </c>
      <c r="C45" s="3">
        <v>1.0489950376884423</v>
      </c>
      <c r="D45" s="3">
        <v>1.0766579929135305</v>
      </c>
      <c r="E45" s="3">
        <v>0.93280658654803794</v>
      </c>
      <c r="F45" s="3">
        <v>0.98536808056873793</v>
      </c>
      <c r="G45" s="3">
        <v>0.9620717687179493</v>
      </c>
      <c r="H45" s="3">
        <v>0.9443678620689655</v>
      </c>
      <c r="I45" s="3">
        <v>0.93367342796479913</v>
      </c>
      <c r="J45" s="3">
        <v>0.94671080289271603</v>
      </c>
      <c r="K45" s="3">
        <v>0.92692755901280321</v>
      </c>
      <c r="L45" s="3"/>
      <c r="P45" s="11" t="s">
        <v>1</v>
      </c>
      <c r="Q45" t="s">
        <v>50</v>
      </c>
    </row>
    <row r="46" spans="1:17">
      <c r="A46" s="2">
        <v>41518</v>
      </c>
      <c r="B46" s="3">
        <v>1.0419049590247502</v>
      </c>
      <c r="C46" s="3">
        <v>0.99640709602352706</v>
      </c>
      <c r="D46" s="3">
        <v>0.97851076809200066</v>
      </c>
      <c r="E46" s="3">
        <v>1.1126770588653998</v>
      </c>
      <c r="F46" s="3">
        <v>1.0956312808164201</v>
      </c>
      <c r="G46" s="3">
        <v>1.0196057437515287</v>
      </c>
      <c r="H46" s="3">
        <v>1.0058422100368933</v>
      </c>
      <c r="I46" s="3">
        <v>1.0719885483487763</v>
      </c>
      <c r="J46" s="3">
        <v>1.0461956909937888</v>
      </c>
      <c r="K46" s="3">
        <v>1.0037243118673986</v>
      </c>
      <c r="L46" s="3"/>
      <c r="P46" s="11" t="s">
        <v>2</v>
      </c>
      <c r="Q46" t="s">
        <v>51</v>
      </c>
    </row>
    <row r="47" spans="1:17">
      <c r="A47" s="2">
        <v>41548</v>
      </c>
      <c r="B47" s="3">
        <v>1.0453939072035929</v>
      </c>
      <c r="C47" s="3">
        <v>1.064002435817381</v>
      </c>
      <c r="D47" s="3">
        <v>1.0963816015317511</v>
      </c>
      <c r="E47" s="3">
        <v>1.1643743602865917</v>
      </c>
      <c r="F47" s="3">
        <v>1.0291470003496808</v>
      </c>
      <c r="G47" s="3">
        <v>1.0032220975285533</v>
      </c>
      <c r="H47" s="3">
        <v>1.0331558325266215</v>
      </c>
      <c r="I47" s="3">
        <v>1.0549645414434636</v>
      </c>
      <c r="J47" s="3">
        <v>1.0660481979202896</v>
      </c>
      <c r="K47" s="3">
        <v>1.0055658835524997</v>
      </c>
      <c r="L47" s="3"/>
      <c r="P47" s="11" t="s">
        <v>3</v>
      </c>
      <c r="Q47" t="s">
        <v>52</v>
      </c>
    </row>
    <row r="48" spans="1:17">
      <c r="A48" s="2">
        <v>41579</v>
      </c>
      <c r="B48" s="3">
        <v>1.0624718932794928</v>
      </c>
      <c r="C48" s="3">
        <v>1.0768144874329286</v>
      </c>
      <c r="D48" s="3">
        <v>1.0638417180848192</v>
      </c>
      <c r="E48" s="3">
        <v>1.0812845095184465</v>
      </c>
      <c r="F48" s="3">
        <v>1.0345248792393349</v>
      </c>
      <c r="G48" s="3">
        <v>1.0088065274183544</v>
      </c>
      <c r="H48" s="3">
        <v>1.0311548613528898</v>
      </c>
      <c r="I48" s="3">
        <v>1.0476890776339949</v>
      </c>
      <c r="J48" s="3">
        <v>1.0894534980856247</v>
      </c>
      <c r="K48" s="3">
        <v>1.0848708299481515</v>
      </c>
      <c r="L48" s="3"/>
      <c r="P48" s="11" t="s">
        <v>4</v>
      </c>
      <c r="Q48" t="s">
        <v>53</v>
      </c>
    </row>
    <row r="49" spans="1:24">
      <c r="A49" s="2">
        <v>41609</v>
      </c>
      <c r="B49" s="3">
        <v>1.0493400585775401</v>
      </c>
      <c r="C49" s="3">
        <v>0.98111720479629672</v>
      </c>
      <c r="D49" s="3">
        <v>1.0089016701407136</v>
      </c>
      <c r="E49" s="3">
        <v>1.013134546008841</v>
      </c>
      <c r="F49" s="3">
        <v>1.0944656602982146</v>
      </c>
      <c r="G49" s="3">
        <v>0.99650812375963471</v>
      </c>
      <c r="H49" s="3">
        <v>1.0313494320763288</v>
      </c>
      <c r="I49" s="3">
        <v>1.042109566557432</v>
      </c>
      <c r="J49" s="3">
        <v>1.0019169968663577</v>
      </c>
      <c r="K49" s="3">
        <v>0.98469393366190217</v>
      </c>
      <c r="L49" s="3"/>
      <c r="P49" s="11" t="s">
        <v>5</v>
      </c>
      <c r="Q49" t="s">
        <v>54</v>
      </c>
    </row>
    <row r="50" spans="1:24">
      <c r="A50" s="2">
        <v>41640</v>
      </c>
      <c r="B50" s="3">
        <v>1.0151352074496109</v>
      </c>
      <c r="C50" s="3">
        <v>1.0114942528735633</v>
      </c>
      <c r="D50" s="3">
        <v>0.89230330875343644</v>
      </c>
      <c r="E50" s="3">
        <v>0.8994457785076968</v>
      </c>
      <c r="F50" s="3">
        <v>0.96744206816748946</v>
      </c>
      <c r="G50" s="3">
        <v>0.97052456941692855</v>
      </c>
      <c r="H50" s="3">
        <v>0.99867837010227456</v>
      </c>
      <c r="I50" s="3">
        <v>1.0477197980481125</v>
      </c>
      <c r="J50" s="3">
        <v>0.94100762305460384</v>
      </c>
      <c r="K50" s="3">
        <v>0.91018996526213847</v>
      </c>
      <c r="L50" s="3"/>
      <c r="P50" s="11" t="s">
        <v>6</v>
      </c>
      <c r="Q50" t="s">
        <v>55</v>
      </c>
    </row>
    <row r="51" spans="1:24">
      <c r="A51" s="2">
        <v>41671</v>
      </c>
      <c r="B51" s="3">
        <v>1.0754754403160709</v>
      </c>
      <c r="C51" s="3">
        <v>1.0124207452431289</v>
      </c>
      <c r="D51" s="3">
        <v>1.0512186348674064</v>
      </c>
      <c r="E51" s="3">
        <v>1.0095068164710475</v>
      </c>
      <c r="F51" s="3">
        <v>1.0487862061471922</v>
      </c>
      <c r="G51" s="3">
        <v>1.0104067539642509</v>
      </c>
      <c r="H51" s="3">
        <v>1.0238199823555358</v>
      </c>
      <c r="I51" s="3">
        <v>0.94931125803489436</v>
      </c>
      <c r="J51" s="3">
        <v>1.0437139613690274</v>
      </c>
      <c r="K51" s="3">
        <v>1.0253004638414505</v>
      </c>
      <c r="L51" s="3"/>
      <c r="P51" s="11" t="s">
        <v>7</v>
      </c>
      <c r="Q51" t="s">
        <v>56</v>
      </c>
    </row>
    <row r="52" spans="1:24">
      <c r="A52" s="2">
        <v>41699</v>
      </c>
      <c r="B52" s="3">
        <v>1.0057917559003371</v>
      </c>
      <c r="C52" s="3">
        <v>1.0699556494399465</v>
      </c>
      <c r="D52" s="3">
        <v>1.0199528718487698</v>
      </c>
      <c r="E52" s="3">
        <v>0.92894233637116819</v>
      </c>
      <c r="F52" s="3">
        <v>0.955386368852149</v>
      </c>
      <c r="G52" s="3">
        <v>1.0302679657326754</v>
      </c>
      <c r="H52" s="3">
        <v>1.0715209854166732</v>
      </c>
      <c r="I52" s="3">
        <v>0.96807896955229122</v>
      </c>
      <c r="J52" s="3">
        <v>1.0120130198705526</v>
      </c>
      <c r="K52" s="3">
        <v>0.97881959739215307</v>
      </c>
      <c r="L52" s="3"/>
      <c r="P52" s="11" t="s">
        <v>8</v>
      </c>
      <c r="Q52" t="s">
        <v>57</v>
      </c>
    </row>
    <row r="53" spans="1:24">
      <c r="A53" s="2">
        <v>41730</v>
      </c>
      <c r="B53" s="3">
        <v>1.0055133176453896</v>
      </c>
      <c r="C53" s="3">
        <v>0.98560624612801928</v>
      </c>
      <c r="D53" s="3">
        <v>1.0993962373248416</v>
      </c>
      <c r="E53" s="3">
        <v>0.90415311091041939</v>
      </c>
      <c r="F53" s="3">
        <v>0.93861762253312331</v>
      </c>
      <c r="G53" s="3">
        <v>1.0341731922286361</v>
      </c>
      <c r="H53" s="3">
        <v>0.99798948540452426</v>
      </c>
      <c r="I53" s="3">
        <v>1.0343724620303758</v>
      </c>
      <c r="J53" s="3">
        <v>0.9923002887391722</v>
      </c>
      <c r="K53" s="3">
        <v>1.0065126473324641</v>
      </c>
      <c r="L53" s="3"/>
      <c r="P53" s="11" t="s">
        <v>9</v>
      </c>
      <c r="Q53" t="s">
        <v>58</v>
      </c>
    </row>
    <row r="54" spans="1:24">
      <c r="A54" s="2">
        <v>41760</v>
      </c>
      <c r="B54" s="3">
        <v>0.99701471303164813</v>
      </c>
      <c r="C54" s="3">
        <v>1.0133662617145416</v>
      </c>
      <c r="D54" s="3">
        <v>1.0727177714335552</v>
      </c>
      <c r="E54" s="3">
        <v>1.0276855292144806</v>
      </c>
      <c r="F54" s="3">
        <v>1.0603129164404521</v>
      </c>
      <c r="G54" s="3">
        <v>1.0004932235300816</v>
      </c>
      <c r="H54" s="3">
        <v>1.022965350986409</v>
      </c>
      <c r="I54" s="3">
        <v>1.0085008117658738</v>
      </c>
      <c r="J54" s="3">
        <v>0.99773685741998064</v>
      </c>
      <c r="K54" s="3">
        <v>0.99290336046754335</v>
      </c>
      <c r="L54" s="3"/>
      <c r="P54" s="11" t="s">
        <v>10</v>
      </c>
      <c r="Q54" t="s">
        <v>59</v>
      </c>
    </row>
    <row r="55" spans="1:24">
      <c r="A55" s="2">
        <v>41791</v>
      </c>
      <c r="B55" s="3">
        <v>0.98215705403570019</v>
      </c>
      <c r="C55" s="3">
        <v>1.018563801137367</v>
      </c>
      <c r="D55" s="3">
        <v>1.0276619208362596</v>
      </c>
      <c r="E55" s="3">
        <v>1.0391297392417214</v>
      </c>
      <c r="F55" s="3">
        <v>0.98082208257692116</v>
      </c>
      <c r="G55" s="3">
        <v>0.99319725919353241</v>
      </c>
      <c r="H55" s="3">
        <v>1.0350532106154631</v>
      </c>
      <c r="I55" s="3">
        <v>1.0283524904214558</v>
      </c>
      <c r="J55" s="3">
        <v>1.0476345091498862</v>
      </c>
      <c r="K55" s="3">
        <v>0.99011978137481604</v>
      </c>
      <c r="L55" s="3"/>
    </row>
    <row r="56" spans="1:24">
      <c r="A56" s="2">
        <v>41821</v>
      </c>
      <c r="B56" s="3">
        <v>1.0388229027268812</v>
      </c>
      <c r="C56" s="3">
        <v>1.035011965587243</v>
      </c>
      <c r="D56" s="3">
        <v>1.0287313031313892</v>
      </c>
      <c r="E56" s="3">
        <v>0.96369850360243847</v>
      </c>
      <c r="F56" s="3">
        <v>1.0014237007669802</v>
      </c>
      <c r="G56" s="3">
        <v>0.93865395947297903</v>
      </c>
      <c r="H56" s="3">
        <v>0.96841706681093864</v>
      </c>
      <c r="I56" s="3">
        <v>1.0009314456035767</v>
      </c>
      <c r="J56" s="3">
        <v>1.0003092483569906</v>
      </c>
      <c r="K56" s="3">
        <v>1.0384289188292535</v>
      </c>
      <c r="L56" s="3"/>
    </row>
    <row r="57" spans="1:24">
      <c r="A57" s="2">
        <v>41852</v>
      </c>
      <c r="B57" s="3">
        <v>1.0421033656219478</v>
      </c>
      <c r="C57" s="3">
        <v>1.0525949953660798</v>
      </c>
      <c r="D57" s="3">
        <v>1.0721757322175733</v>
      </c>
      <c r="E57" s="3">
        <v>1.0832294961500368</v>
      </c>
      <c r="F57" s="3">
        <v>1.0071560970031013</v>
      </c>
      <c r="G57" s="3">
        <v>0.99111678280703863</v>
      </c>
      <c r="H57" s="3">
        <v>1.0106089779721423</v>
      </c>
      <c r="I57" s="3">
        <v>1.0184254978596687</v>
      </c>
      <c r="J57" s="3">
        <v>1.0609153061224488</v>
      </c>
      <c r="K57" s="3">
        <v>1.0560213044367206</v>
      </c>
      <c r="L57" s="3"/>
    </row>
    <row r="58" spans="1:24">
      <c r="A58" s="2">
        <v>41883</v>
      </c>
      <c r="B58" s="3">
        <v>1.0504597643678162</v>
      </c>
      <c r="C58" s="3">
        <v>1.0204710763812459</v>
      </c>
      <c r="D58" s="3">
        <v>0.98292682926829267</v>
      </c>
      <c r="E58" s="3">
        <v>0.9510382255781028</v>
      </c>
      <c r="F58" s="3">
        <v>1.0039995858460458</v>
      </c>
      <c r="G58" s="3">
        <v>1.0116303562566116</v>
      </c>
      <c r="H58" s="3">
        <v>1.0083592536617274</v>
      </c>
      <c r="I58" s="3">
        <v>0.98282156495535211</v>
      </c>
      <c r="J58" s="3">
        <v>1.0075779362408064</v>
      </c>
      <c r="K58" s="3">
        <v>1.0032913454679053</v>
      </c>
      <c r="L58" s="3"/>
    </row>
    <row r="59" spans="1:24">
      <c r="A59" s="2">
        <v>41913</v>
      </c>
      <c r="B59" s="3">
        <v>1.0426195866211816</v>
      </c>
      <c r="C59" s="3">
        <v>1.0127264880775133</v>
      </c>
      <c r="D59" s="3">
        <v>1.0719602977667493</v>
      </c>
      <c r="E59" s="3">
        <v>0.94733903982136214</v>
      </c>
      <c r="F59" s="3">
        <v>1.1315086306698905</v>
      </c>
      <c r="G59" s="3">
        <v>0.98860884903720814</v>
      </c>
      <c r="H59" s="3">
        <v>1.0235203590422279</v>
      </c>
      <c r="I59" s="3">
        <v>1.0291930096390112</v>
      </c>
      <c r="J59" s="3">
        <v>1.0109922186867226</v>
      </c>
      <c r="K59" s="3">
        <v>1.0329988228483211</v>
      </c>
      <c r="L59" s="3"/>
    </row>
    <row r="60" spans="1:24">
      <c r="A60" s="2">
        <v>41944</v>
      </c>
      <c r="B60" s="3">
        <v>1.0051948940737563</v>
      </c>
      <c r="C60" s="3">
        <v>1.0183173585022927</v>
      </c>
      <c r="D60" s="3">
        <v>1.1012037037037037</v>
      </c>
      <c r="E60" s="3">
        <v>1.1086229948274735</v>
      </c>
      <c r="F60" s="3">
        <v>1.0694197595798287</v>
      </c>
      <c r="G60" s="3">
        <v>1.0328602891434879</v>
      </c>
      <c r="H60" s="3">
        <v>1.0261819551704652</v>
      </c>
      <c r="I60" s="3">
        <v>1.0305330092333518</v>
      </c>
      <c r="J60" s="3">
        <v>1.0065808009562003</v>
      </c>
      <c r="K60" s="3">
        <v>1.0082197274092983</v>
      </c>
      <c r="L60" s="3"/>
      <c r="M60" s="5"/>
    </row>
    <row r="61" spans="1:24">
      <c r="A61" s="2">
        <v>41974</v>
      </c>
      <c r="B61" s="3">
        <v>1.0052725465156875</v>
      </c>
      <c r="C61" s="3">
        <v>0.97155406878155059</v>
      </c>
      <c r="D61" s="3">
        <v>0.92810893803077443</v>
      </c>
      <c r="E61" s="3">
        <v>0.91646001160288271</v>
      </c>
      <c r="F61" s="3">
        <v>1.015531228699311</v>
      </c>
      <c r="G61" s="3">
        <v>0.96787520850893938</v>
      </c>
      <c r="H61" s="3">
        <v>1.0062408223201176</v>
      </c>
      <c r="I61" s="3">
        <v>1.0170055750350633</v>
      </c>
      <c r="J61" s="3">
        <v>1.102899346219443</v>
      </c>
      <c r="K61" s="3">
        <v>1.0025940336743739</v>
      </c>
      <c r="L61" s="3"/>
      <c r="M61" s="5"/>
    </row>
    <row r="62" spans="1:24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6" t="s">
        <v>1</v>
      </c>
      <c r="N62" s="6" t="s">
        <v>2</v>
      </c>
      <c r="O62" s="6" t="s">
        <v>3</v>
      </c>
      <c r="P62" s="6" t="s">
        <v>4</v>
      </c>
      <c r="Q62" s="6" t="s">
        <v>5</v>
      </c>
      <c r="R62" s="6" t="s">
        <v>6</v>
      </c>
      <c r="S62" s="6" t="s">
        <v>7</v>
      </c>
      <c r="T62" s="6" t="s">
        <v>8</v>
      </c>
      <c r="U62" s="6" t="s">
        <v>9</v>
      </c>
      <c r="V62" s="6" t="s">
        <v>10</v>
      </c>
    </row>
    <row r="63" spans="1:24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6">
        <v>2E-3</v>
      </c>
      <c r="N63" s="6">
        <v>0</v>
      </c>
      <c r="O63" s="6">
        <v>0.30020000000000002</v>
      </c>
      <c r="P63" s="6">
        <v>5.7999999999999996E-3</v>
      </c>
      <c r="Q63" s="6">
        <v>0.48659999999999998</v>
      </c>
      <c r="R63" s="6">
        <v>1E-4</v>
      </c>
      <c r="S63" s="6">
        <v>0</v>
      </c>
      <c r="T63" s="6">
        <v>0.2054</v>
      </c>
      <c r="U63" s="6">
        <v>0</v>
      </c>
      <c r="V63" s="6">
        <v>0</v>
      </c>
      <c r="W63" s="6">
        <v>1000</v>
      </c>
      <c r="X63" s="5" t="s">
        <v>22</v>
      </c>
    </row>
    <row r="64" spans="1:24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6">
        <f>M63*$W$63</f>
        <v>2</v>
      </c>
      <c r="N64" s="6">
        <f t="shared" ref="N64:V64" si="0">N63*$W$63</f>
        <v>0</v>
      </c>
      <c r="O64" s="6">
        <f t="shared" si="0"/>
        <v>300.20000000000005</v>
      </c>
      <c r="P64" s="6">
        <f t="shared" si="0"/>
        <v>5.8</v>
      </c>
      <c r="Q64" s="6">
        <f t="shared" si="0"/>
        <v>486.59999999999997</v>
      </c>
      <c r="R64" s="6">
        <f t="shared" si="0"/>
        <v>0.1</v>
      </c>
      <c r="S64" s="6">
        <f t="shared" si="0"/>
        <v>0</v>
      </c>
      <c r="T64" s="6">
        <f t="shared" si="0"/>
        <v>205.4</v>
      </c>
      <c r="U64" s="6">
        <f t="shared" si="0"/>
        <v>0</v>
      </c>
      <c r="V64" s="6">
        <f t="shared" si="0"/>
        <v>0</v>
      </c>
      <c r="W64" s="6">
        <f>SUM(M64:V64)</f>
        <v>1000.1</v>
      </c>
    </row>
    <row r="65" spans="1:24">
      <c r="A65" s="2">
        <v>42005</v>
      </c>
      <c r="B65" s="3">
        <v>0.9781896876599272</v>
      </c>
      <c r="C65" s="3">
        <v>0.86975244629165882</v>
      </c>
      <c r="D65" s="3">
        <v>1.0614242457482965</v>
      </c>
      <c r="E65" s="3">
        <v>1.1423554051876914</v>
      </c>
      <c r="F65" s="3">
        <v>0.97219676710007152</v>
      </c>
      <c r="G65" s="3">
        <v>0.98655288110628236</v>
      </c>
      <c r="H65" s="3">
        <v>0.94709956220357538</v>
      </c>
      <c r="I65" s="3">
        <v>0.9162214072132876</v>
      </c>
      <c r="J65" s="3">
        <v>0.87139180080906709</v>
      </c>
      <c r="K65" s="3">
        <v>0.86767695679769075</v>
      </c>
      <c r="L65" s="3"/>
      <c r="M65">
        <f>M64*B65</f>
        <v>1.9563793753198544</v>
      </c>
      <c r="N65">
        <f>N64*C65</f>
        <v>0</v>
      </c>
      <c r="O65">
        <f>O64*D65</f>
        <v>318.63955857363868</v>
      </c>
      <c r="P65">
        <f>P64*E65</f>
        <v>6.6256613500886097</v>
      </c>
      <c r="Q65">
        <f>Q64*F65</f>
        <v>473.07094687089477</v>
      </c>
      <c r="R65">
        <f>R64*G65</f>
        <v>9.8655288110628236E-2</v>
      </c>
      <c r="S65">
        <f>S64*H65</f>
        <v>0</v>
      </c>
      <c r="T65">
        <f>T64*I65</f>
        <v>188.19187704160927</v>
      </c>
      <c r="U65">
        <f>U64*J65</f>
        <v>0</v>
      </c>
      <c r="V65">
        <f t="shared" ref="V65:V76" si="1">V64*K65</f>
        <v>0</v>
      </c>
      <c r="W65">
        <f>SUM(M65:V65)</f>
        <v>988.58307849966184</v>
      </c>
    </row>
    <row r="66" spans="1:24">
      <c r="A66" s="2">
        <v>42036</v>
      </c>
      <c r="B66" s="3">
        <v>1.0620056713384742</v>
      </c>
      <c r="C66" s="3">
        <v>1.0853959363665378</v>
      </c>
      <c r="D66" s="3">
        <v>1.0964493309508592</v>
      </c>
      <c r="E66" s="3">
        <v>1.0722928384057766</v>
      </c>
      <c r="F66" s="3">
        <v>1.0643364000731805</v>
      </c>
      <c r="G66" s="3">
        <v>1.0698831659480059</v>
      </c>
      <c r="H66" s="3">
        <v>1.0552774096794071</v>
      </c>
      <c r="I66" s="3">
        <v>1.117215423623126</v>
      </c>
      <c r="J66" s="3">
        <v>1.0585625537248577</v>
      </c>
      <c r="K66" s="3">
        <v>1.1165068558784481</v>
      </c>
      <c r="L66" s="3"/>
      <c r="M66">
        <f>M65*B66</f>
        <v>2.0776859918793069</v>
      </c>
      <c r="N66">
        <f>N65*C66</f>
        <v>0</v>
      </c>
      <c r="O66">
        <f>O65*D66</f>
        <v>349.37213081254322</v>
      </c>
      <c r="P66">
        <f>P65*E66</f>
        <v>7.1046492154019649</v>
      </c>
      <c r="Q66">
        <f>Q65*F66</f>
        <v>503.506628571779</v>
      </c>
      <c r="R66">
        <f>R65*G66</f>
        <v>0.10554963198131161</v>
      </c>
      <c r="S66">
        <f>S65*H66</f>
        <v>0</v>
      </c>
      <c r="T66">
        <f>T65*I66</f>
        <v>210.25086763147274</v>
      </c>
      <c r="U66">
        <f>U65*J66</f>
        <v>0</v>
      </c>
      <c r="V66">
        <f t="shared" si="1"/>
        <v>0</v>
      </c>
      <c r="W66">
        <f t="shared" ref="W66:W76" si="2">SUM(M66:V66)</f>
        <v>1072.4175118550575</v>
      </c>
    </row>
    <row r="67" spans="1:24">
      <c r="A67" s="2">
        <v>42064</v>
      </c>
      <c r="B67" s="3">
        <v>1.0145463831860078</v>
      </c>
      <c r="C67" s="3">
        <v>0.92725203773099363</v>
      </c>
      <c r="D67" s="3">
        <v>0.96862830648430298</v>
      </c>
      <c r="E67" s="3">
        <v>0.97879845216742689</v>
      </c>
      <c r="F67" s="3">
        <v>0.96435818752509217</v>
      </c>
      <c r="G67" s="3">
        <v>0.98523761404979548</v>
      </c>
      <c r="H67" s="3">
        <v>0.99288193113922385</v>
      </c>
      <c r="I67" s="3">
        <v>0.95099360218950491</v>
      </c>
      <c r="J67" s="3">
        <v>0.99720586763884145</v>
      </c>
      <c r="K67" s="3">
        <v>0.98283101804009998</v>
      </c>
      <c r="L67" s="3"/>
      <c r="M67">
        <f>M66*B67</f>
        <v>2.1079088084573838</v>
      </c>
      <c r="N67">
        <f>N66*C67</f>
        <v>0</v>
      </c>
      <c r="O67">
        <f>O66*D67</f>
        <v>338.41173540176612</v>
      </c>
      <c r="P67">
        <f>P66*E67</f>
        <v>6.9540196552279667</v>
      </c>
      <c r="Q67">
        <f>Q66*F67</f>
        <v>485.56073973635057</v>
      </c>
      <c r="R67">
        <f>R66*G67</f>
        <v>0.10399146757710144</v>
      </c>
      <c r="S67">
        <f>S66*H67</f>
        <v>0</v>
      </c>
      <c r="T67">
        <f>T66*I67</f>
        <v>199.94722997232304</v>
      </c>
      <c r="U67">
        <f>U66*J67</f>
        <v>0</v>
      </c>
      <c r="V67">
        <f t="shared" si="1"/>
        <v>0</v>
      </c>
      <c r="W67">
        <f t="shared" si="2"/>
        <v>1033.0856250417023</v>
      </c>
    </row>
    <row r="68" spans="1:24">
      <c r="A68" s="2">
        <v>42095</v>
      </c>
      <c r="B68" s="3">
        <v>0.91939298169220118</v>
      </c>
      <c r="C68" s="3">
        <v>1.196261657648795</v>
      </c>
      <c r="D68" s="3">
        <v>1.0057863859197942</v>
      </c>
      <c r="E68" s="3">
        <v>1.1335125503896801</v>
      </c>
      <c r="F68" s="3">
        <v>1.0097844207439584</v>
      </c>
      <c r="G68" s="3">
        <v>0.9908661845060307</v>
      </c>
      <c r="H68" s="3">
        <v>1.0128675730563392</v>
      </c>
      <c r="I68" s="3">
        <v>1.0228439163150729</v>
      </c>
      <c r="J68" s="3">
        <v>1.0453909230986529</v>
      </c>
      <c r="K68" s="3">
        <v>1.0349378881987576</v>
      </c>
      <c r="L68" s="3"/>
      <c r="M68">
        <f>M67*B68</f>
        <v>1.9379965645428892</v>
      </c>
      <c r="N68">
        <f>N67*C68</f>
        <v>0</v>
      </c>
      <c r="O68">
        <f>O67*D68</f>
        <v>340.36991630258802</v>
      </c>
      <c r="P68">
        <f>P67*E68</f>
        <v>7.8824685548574163</v>
      </c>
      <c r="Q68">
        <f>Q67*F68</f>
        <v>490.31167031067866</v>
      </c>
      <c r="R68">
        <f>R67*G68</f>
        <v>0.10304162869930511</v>
      </c>
      <c r="S68">
        <f>S67*H68</f>
        <v>0</v>
      </c>
      <c r="T68">
        <f>T67*I68</f>
        <v>204.51480776124143</v>
      </c>
      <c r="U68">
        <f>U67*J68</f>
        <v>0</v>
      </c>
      <c r="V68">
        <f t="shared" si="1"/>
        <v>0</v>
      </c>
      <c r="W68">
        <f t="shared" si="2"/>
        <v>1045.1199011226079</v>
      </c>
    </row>
    <row r="69" spans="1:24">
      <c r="A69" s="2">
        <v>42125</v>
      </c>
      <c r="B69" s="3">
        <v>1.0085744423823866</v>
      </c>
      <c r="C69" s="3">
        <v>0.96340464562920725</v>
      </c>
      <c r="D69" s="3">
        <v>1.0409908110267678</v>
      </c>
      <c r="E69" s="3">
        <v>1.01766318850286</v>
      </c>
      <c r="F69" s="3">
        <v>1.0398182722262708</v>
      </c>
      <c r="G69" s="3">
        <v>0.993578425885704</v>
      </c>
      <c r="H69" s="3">
        <v>1.0156080041962978</v>
      </c>
      <c r="I69" s="3">
        <v>1.0121191486190841</v>
      </c>
      <c r="J69" s="3">
        <v>1.0238541939465506</v>
      </c>
      <c r="K69" s="3">
        <v>1.014253600900225</v>
      </c>
      <c r="L69" s="3"/>
      <c r="M69">
        <f>M68*B69</f>
        <v>1.9546138044228254</v>
      </c>
      <c r="N69">
        <f>N68*C69</f>
        <v>0</v>
      </c>
      <c r="O69">
        <f>O68*D69</f>
        <v>354.32195522094418</v>
      </c>
      <c r="P69">
        <f>P68*E69</f>
        <v>8.0216980828097295</v>
      </c>
      <c r="Q69">
        <f>Q68*F69</f>
        <v>509.83503387482676</v>
      </c>
      <c r="R69">
        <f>R68*G69</f>
        <v>0.10237993924375476</v>
      </c>
      <c r="S69">
        <f>S68*H69</f>
        <v>0</v>
      </c>
      <c r="T69">
        <f>T68*I69</f>
        <v>206.99335311130335</v>
      </c>
      <c r="U69">
        <f>U68*J69</f>
        <v>0</v>
      </c>
      <c r="V69">
        <f t="shared" si="1"/>
        <v>0</v>
      </c>
      <c r="W69">
        <f t="shared" si="2"/>
        <v>1081.2290340335505</v>
      </c>
    </row>
    <row r="70" spans="1:24">
      <c r="A70" s="2">
        <v>42156</v>
      </c>
      <c r="B70" s="3">
        <v>0.98777894241943054</v>
      </c>
      <c r="C70" s="3">
        <v>0.94216818305232231</v>
      </c>
      <c r="D70" s="3">
        <v>0.96277249002149223</v>
      </c>
      <c r="E70" s="3">
        <v>1.0113226009365608</v>
      </c>
      <c r="F70" s="3">
        <v>0.97772280139778678</v>
      </c>
      <c r="G70" s="3">
        <v>0.99103512978213271</v>
      </c>
      <c r="H70" s="3">
        <v>1.0050036276805507</v>
      </c>
      <c r="I70" s="3">
        <v>1.0287375983578515</v>
      </c>
      <c r="J70" s="3">
        <v>1.0154450257736902</v>
      </c>
      <c r="K70" s="3">
        <v>1.0214497033487535</v>
      </c>
      <c r="L70" s="3"/>
      <c r="M70">
        <f>M69*B70</f>
        <v>1.9307263565711981</v>
      </c>
      <c r="N70">
        <f>N69*C70</f>
        <v>0</v>
      </c>
      <c r="O70">
        <f>O69*D70</f>
        <v>341.13143109735211</v>
      </c>
      <c r="P70">
        <f>P69*E70</f>
        <v>8.1125245690349583</v>
      </c>
      <c r="Q70">
        <f>Q69*F70</f>
        <v>498.47733757083114</v>
      </c>
      <c r="R70">
        <f>R69*G70</f>
        <v>0.10146211637552136</v>
      </c>
      <c r="S70">
        <f>S69*H70</f>
        <v>0</v>
      </c>
      <c r="T70">
        <f>T69*I70</f>
        <v>212.94184495576093</v>
      </c>
      <c r="U70">
        <f>U69*J70</f>
        <v>0</v>
      </c>
      <c r="V70">
        <f t="shared" si="1"/>
        <v>0</v>
      </c>
      <c r="W70">
        <f t="shared" si="2"/>
        <v>1062.6953266659259</v>
      </c>
    </row>
    <row r="71" spans="1:24">
      <c r="A71" s="2">
        <v>42186</v>
      </c>
      <c r="B71" s="3">
        <v>1.114039874579017</v>
      </c>
      <c r="C71" s="3">
        <v>1.0577576191276277</v>
      </c>
      <c r="D71" s="3">
        <v>0.96707329984852108</v>
      </c>
      <c r="E71" s="3">
        <v>1.2351125803404823</v>
      </c>
      <c r="F71" s="3">
        <v>1.1219656553398167</v>
      </c>
      <c r="G71" s="3">
        <v>1.0503839381508362</v>
      </c>
      <c r="H71" s="3">
        <v>1.0289828759252178</v>
      </c>
      <c r="I71" s="3">
        <v>1.0377452610575324</v>
      </c>
      <c r="J71" s="3">
        <v>1.0012889661951803</v>
      </c>
      <c r="K71" s="3">
        <v>1.0582910369916352</v>
      </c>
      <c r="L71" s="3"/>
      <c r="M71">
        <f>M70*B71</f>
        <v>2.1509061481209799</v>
      </c>
      <c r="N71">
        <f>N70*C71</f>
        <v>0</v>
      </c>
      <c r="O71">
        <f>O70*D71</f>
        <v>329.89909875336468</v>
      </c>
      <c r="P71">
        <f>P70*E71</f>
        <v>10.019881153536327</v>
      </c>
      <c r="Q71">
        <f>Q70*F71</f>
        <v>559.27445271970464</v>
      </c>
      <c r="R71">
        <f>R70*G71</f>
        <v>0.10657417737163857</v>
      </c>
      <c r="S71">
        <f>S70*H71</f>
        <v>0</v>
      </c>
      <c r="T71">
        <f>T70*I71</f>
        <v>220.97939048368872</v>
      </c>
      <c r="U71">
        <f>U70*J71</f>
        <v>0</v>
      </c>
      <c r="V71">
        <f t="shared" si="1"/>
        <v>0</v>
      </c>
      <c r="W71">
        <f t="shared" si="2"/>
        <v>1122.430303435787</v>
      </c>
    </row>
    <row r="72" spans="1:24">
      <c r="A72" s="2">
        <v>42217</v>
      </c>
      <c r="B72" s="3">
        <v>0.97141471352733799</v>
      </c>
      <c r="C72" s="3">
        <v>0.93190576162942707</v>
      </c>
      <c r="D72" s="3">
        <v>0.92959604519056727</v>
      </c>
      <c r="E72" s="3">
        <v>0.95661662010196336</v>
      </c>
      <c r="F72" s="3">
        <v>0.94637651692999825</v>
      </c>
      <c r="G72" s="3">
        <v>0.95153210543228417</v>
      </c>
      <c r="H72" s="3">
        <v>0.92154834839378519</v>
      </c>
      <c r="I72" s="3">
        <v>0.90257974683544306</v>
      </c>
      <c r="J72" s="3">
        <v>0.88697221936148296</v>
      </c>
      <c r="K72" s="3">
        <v>0.91481356337347852</v>
      </c>
      <c r="L72" s="3"/>
      <c r="M72">
        <f>M71*B72</f>
        <v>2.0894218797011317</v>
      </c>
      <c r="N72">
        <f>N71*C72</f>
        <v>0</v>
      </c>
      <c r="O72">
        <f>O71*D72</f>
        <v>306.67289751306021</v>
      </c>
      <c r="P72">
        <f>P71*E72</f>
        <v>9.5851848429192827</v>
      </c>
      <c r="Q72">
        <f>Q71*F72</f>
        <v>529.28420857280503</v>
      </c>
      <c r="R72">
        <f>R71*G72</f>
        <v>0.10140875137914895</v>
      </c>
      <c r="S72">
        <f>S71*H72</f>
        <v>0</v>
      </c>
      <c r="T72">
        <f>T71*I72</f>
        <v>199.45152231861829</v>
      </c>
      <c r="U72">
        <f>U71*J72</f>
        <v>0</v>
      </c>
      <c r="V72">
        <f t="shared" si="1"/>
        <v>0</v>
      </c>
      <c r="W72">
        <f t="shared" si="2"/>
        <v>1047.184643878483</v>
      </c>
    </row>
    <row r="73" spans="1:24">
      <c r="A73" s="2">
        <v>42248</v>
      </c>
      <c r="B73" s="3">
        <v>1.0304702515821242</v>
      </c>
      <c r="C73" s="3">
        <v>1.0170036305147059</v>
      </c>
      <c r="D73" s="3">
        <v>0.97818375387783785</v>
      </c>
      <c r="E73" s="3">
        <v>0.99805022527051701</v>
      </c>
      <c r="F73" s="3">
        <v>0.9769986124685015</v>
      </c>
      <c r="G73" s="3">
        <v>1.0369396138793816</v>
      </c>
      <c r="H73" s="3">
        <v>0.9628726059301479</v>
      </c>
      <c r="I73" s="3">
        <v>1.0097638910078504</v>
      </c>
      <c r="J73" s="3">
        <v>0.91436862367580196</v>
      </c>
      <c r="K73" s="3">
        <v>0.92763651832460736</v>
      </c>
      <c r="L73" s="3"/>
      <c r="M73">
        <f>M72*B73</f>
        <v>2.15308709003682</v>
      </c>
      <c r="N73">
        <f>N72*C73</f>
        <v>0</v>
      </c>
      <c r="O73">
        <f>O72*D73</f>
        <v>299.9824461019187</v>
      </c>
      <c r="P73">
        <f>P72*E73</f>
        <v>9.5664958917351353</v>
      </c>
      <c r="Q73">
        <f>Q72*F73</f>
        <v>517.10993737711942</v>
      </c>
      <c r="R73">
        <f>R72*G73</f>
        <v>0.10515475149908492</v>
      </c>
      <c r="S73">
        <f>S72*H73</f>
        <v>0</v>
      </c>
      <c r="T73">
        <f>T72*I73</f>
        <v>201.39894524388711</v>
      </c>
      <c r="U73">
        <f>U72*J73</f>
        <v>0</v>
      </c>
      <c r="V73">
        <f t="shared" si="1"/>
        <v>0</v>
      </c>
      <c r="W73">
        <f t="shared" si="2"/>
        <v>1030.3160664561963</v>
      </c>
    </row>
    <row r="74" spans="1:24">
      <c r="A74" s="2">
        <v>42278</v>
      </c>
      <c r="B74" s="3">
        <v>1.0603926685677745</v>
      </c>
      <c r="C74" s="3">
        <v>1.1893357744842192</v>
      </c>
      <c r="D74" s="3">
        <v>1.0834088455699422</v>
      </c>
      <c r="E74" s="3">
        <v>1.222723632030319</v>
      </c>
      <c r="F74" s="3">
        <v>1.1136950551998244</v>
      </c>
      <c r="G74" s="3">
        <v>1.1392469414315127</v>
      </c>
      <c r="H74" s="3">
        <v>1.0543330303537695</v>
      </c>
      <c r="I74" s="3">
        <v>1.1009141314727802</v>
      </c>
      <c r="J74" s="3">
        <v>1.0466666984126984</v>
      </c>
      <c r="K74" s="3">
        <v>1.0717596639435667</v>
      </c>
      <c r="L74" s="3"/>
      <c r="M74">
        <f>M73*B74</f>
        <v>2.2831177650629675</v>
      </c>
      <c r="N74">
        <f>N73*C74</f>
        <v>0</v>
      </c>
      <c r="O74">
        <f>O73*D74</f>
        <v>325.00363562252716</v>
      </c>
      <c r="P74">
        <f>P73*E74</f>
        <v>11.69718060254551</v>
      </c>
      <c r="Q74">
        <f>Q73*F74</f>
        <v>575.90278025158875</v>
      </c>
      <c r="R74">
        <f>R73*G74</f>
        <v>0.11979722902232327</v>
      </c>
      <c r="S74">
        <f>S73*H74</f>
        <v>0</v>
      </c>
      <c r="T74">
        <f>T73*I74</f>
        <v>221.72294488270799</v>
      </c>
      <c r="U74">
        <f>U73*J74</f>
        <v>0</v>
      </c>
      <c r="V74">
        <f t="shared" si="1"/>
        <v>0</v>
      </c>
      <c r="W74">
        <f t="shared" si="2"/>
        <v>1136.7294563534547</v>
      </c>
    </row>
    <row r="75" spans="1:24">
      <c r="A75" s="2">
        <v>42309</v>
      </c>
      <c r="B75" s="3">
        <v>0.99695219945455849</v>
      </c>
      <c r="C75" s="3">
        <v>1.0324847840517626</v>
      </c>
      <c r="D75" s="3">
        <v>0.98995819246861927</v>
      </c>
      <c r="E75" s="3">
        <v>1.0621505671832558</v>
      </c>
      <c r="F75" s="3">
        <v>1.0184325852427796</v>
      </c>
      <c r="G75" s="3">
        <v>1.0170156258351892</v>
      </c>
      <c r="H75" s="3">
        <v>1.0177317882846655</v>
      </c>
      <c r="I75" s="3">
        <v>0.97189399463091641</v>
      </c>
      <c r="J75" s="3">
        <v>1.040339640875352</v>
      </c>
      <c r="K75" s="3">
        <v>1.0173030286741782</v>
      </c>
      <c r="L75" s="3"/>
      <c r="M75">
        <f>M74*B75</f>
        <v>2.2761592774933015</v>
      </c>
      <c r="N75">
        <f>N74*C75</f>
        <v>0</v>
      </c>
      <c r="O75">
        <f>O74*D75</f>
        <v>321.74001166660673</v>
      </c>
      <c r="P75">
        <f>P74*E75</f>
        <v>12.424167011438692</v>
      </c>
      <c r="Q75">
        <f>Q74*F75</f>
        <v>586.51815734012996</v>
      </c>
      <c r="R75">
        <f>R74*G75</f>
        <v>0.1218356538474596</v>
      </c>
      <c r="S75">
        <f>S74*H75</f>
        <v>0</v>
      </c>
      <c r="T75">
        <f>T74*I75</f>
        <v>215.49119860338558</v>
      </c>
      <c r="U75">
        <f>U74*J75</f>
        <v>0</v>
      </c>
      <c r="V75">
        <f t="shared" si="1"/>
        <v>0</v>
      </c>
      <c r="W75">
        <f t="shared" si="2"/>
        <v>1138.5715295529017</v>
      </c>
    </row>
    <row r="76" spans="1:24">
      <c r="A76" s="2">
        <v>42339</v>
      </c>
      <c r="B76" s="3">
        <v>0.99082857289964277</v>
      </c>
      <c r="C76" s="3">
        <v>1.0207912059168796</v>
      </c>
      <c r="D76" s="3">
        <v>0.88977177042191813</v>
      </c>
      <c r="E76" s="3">
        <v>1.0166815874439479</v>
      </c>
      <c r="F76" s="3">
        <v>0.98152133953875875</v>
      </c>
      <c r="G76" s="3">
        <v>1.0348633046649158</v>
      </c>
      <c r="H76" s="3">
        <v>0.98656992691723866</v>
      </c>
      <c r="I76" s="3">
        <v>0.92720999014130789</v>
      </c>
      <c r="J76" s="3">
        <v>0.92740524569694593</v>
      </c>
      <c r="K76" s="3">
        <v>0.95673876871880192</v>
      </c>
      <c r="L76" s="3"/>
      <c r="M76">
        <f>M75*B76</f>
        <v>2.2552836486109697</v>
      </c>
      <c r="N76">
        <f>N75*C76</f>
        <v>0</v>
      </c>
      <c r="O76">
        <f>O75*D76</f>
        <v>286.27517979616528</v>
      </c>
      <c r="P76">
        <f>P75*E76</f>
        <v>12.63142183985822</v>
      </c>
      <c r="Q76">
        <f>Q75*F76</f>
        <v>575.68008745628879</v>
      </c>
      <c r="R76">
        <f>R75*G76</f>
        <v>0.12608324736659282</v>
      </c>
      <c r="S76">
        <f>S75*H76</f>
        <v>0</v>
      </c>
      <c r="T76">
        <f>T75*I76</f>
        <v>199.80559213258377</v>
      </c>
      <c r="U76">
        <f>U75*J76</f>
        <v>0</v>
      </c>
      <c r="V76">
        <f t="shared" si="1"/>
        <v>0</v>
      </c>
      <c r="W76">
        <f t="shared" si="2"/>
        <v>1076.7736481208735</v>
      </c>
    </row>
    <row r="77" spans="1:24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6" t="s">
        <v>1</v>
      </c>
      <c r="N77" s="6" t="s">
        <v>2</v>
      </c>
      <c r="O77" s="6" t="s">
        <v>3</v>
      </c>
      <c r="P77" s="6" t="s">
        <v>4</v>
      </c>
      <c r="Q77" s="6" t="s">
        <v>5</v>
      </c>
      <c r="R77" s="6" t="s">
        <v>6</v>
      </c>
      <c r="S77" s="6" t="s">
        <v>7</v>
      </c>
      <c r="T77" s="6" t="s">
        <v>8</v>
      </c>
      <c r="U77" s="6" t="s">
        <v>9</v>
      </c>
      <c r="V77" s="6" t="s">
        <v>10</v>
      </c>
    </row>
    <row r="78" spans="1:24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6">
        <v>0.3599</v>
      </c>
      <c r="N78" s="6">
        <v>0</v>
      </c>
      <c r="O78" s="6">
        <v>4.87E-2</v>
      </c>
      <c r="P78" s="6">
        <v>7.9699999999999993E-2</v>
      </c>
      <c r="Q78" s="6">
        <v>0.1678</v>
      </c>
      <c r="R78" s="6">
        <v>0.34389999999999998</v>
      </c>
      <c r="S78" s="6">
        <v>0</v>
      </c>
      <c r="T78" s="6">
        <v>0</v>
      </c>
      <c r="U78" s="6">
        <v>0</v>
      </c>
      <c r="V78" s="6">
        <v>0</v>
      </c>
      <c r="W78" s="6">
        <f>W76</f>
        <v>1076.7736481208735</v>
      </c>
      <c r="X78" s="5" t="s">
        <v>23</v>
      </c>
    </row>
    <row r="79" spans="1:24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6">
        <f>M78*$W$78</f>
        <v>387.53083595870237</v>
      </c>
      <c r="N79" s="6">
        <f t="shared" ref="N79:V79" si="3">N78*$W$78</f>
        <v>0</v>
      </c>
      <c r="O79" s="6">
        <f t="shared" si="3"/>
        <v>52.438876663486539</v>
      </c>
      <c r="P79" s="6">
        <f t="shared" si="3"/>
        <v>85.818859755233618</v>
      </c>
      <c r="Q79" s="6">
        <f t="shared" si="3"/>
        <v>180.68261815468259</v>
      </c>
      <c r="R79" s="6">
        <f t="shared" si="3"/>
        <v>370.30245758876839</v>
      </c>
      <c r="S79" s="6">
        <f t="shared" si="3"/>
        <v>0</v>
      </c>
      <c r="T79" s="6">
        <f t="shared" si="3"/>
        <v>0</v>
      </c>
      <c r="U79" s="6">
        <f t="shared" si="3"/>
        <v>0</v>
      </c>
      <c r="V79" s="6">
        <f t="shared" si="3"/>
        <v>0</v>
      </c>
      <c r="W79" s="6">
        <f>SUM(M79:V79)</f>
        <v>1076.7736481208735</v>
      </c>
    </row>
    <row r="80" spans="1:24">
      <c r="A80" s="2">
        <v>42370</v>
      </c>
      <c r="B80" s="3">
        <v>0.97167859005328827</v>
      </c>
      <c r="C80" s="3">
        <v>0.9929704397981256</v>
      </c>
      <c r="D80" s="3">
        <v>0.92475766958929628</v>
      </c>
      <c r="E80" s="3">
        <v>0.86848456810928232</v>
      </c>
      <c r="F80" s="3">
        <v>0.96054152312540841</v>
      </c>
      <c r="G80" s="3">
        <v>1.0477399699317755</v>
      </c>
      <c r="H80" s="3">
        <v>0.92402500139762689</v>
      </c>
      <c r="I80" s="3">
        <v>0.98724082934609247</v>
      </c>
      <c r="J80" s="3">
        <v>0.81358062916003238</v>
      </c>
      <c r="K80" s="3">
        <v>0.82280197101449271</v>
      </c>
      <c r="L80" s="3"/>
      <c r="M80">
        <f>M79*B80</f>
        <v>376.55541628652406</v>
      </c>
      <c r="N80">
        <f>N79*C80</f>
        <v>0</v>
      </c>
      <c r="O80">
        <f>O79*D80</f>
        <v>48.493253379206344</v>
      </c>
      <c r="P80">
        <f>P79*E80</f>
        <v>74.532355350155143</v>
      </c>
      <c r="Q80">
        <f>Q79*F80</f>
        <v>173.55315724458538</v>
      </c>
      <c r="R80">
        <f>R79*G80</f>
        <v>387.98068577971878</v>
      </c>
      <c r="S80">
        <f>S79*H80</f>
        <v>0</v>
      </c>
      <c r="T80">
        <f>T79*I80</f>
        <v>0</v>
      </c>
      <c r="U80">
        <f>U79*J80</f>
        <v>0</v>
      </c>
      <c r="V80">
        <f t="shared" ref="V80:V91" si="4">V79*K80</f>
        <v>0</v>
      </c>
      <c r="W80">
        <f>SUM(M80:V80)</f>
        <v>1061.1148680401898</v>
      </c>
    </row>
    <row r="81" spans="1:24">
      <c r="A81" s="2">
        <v>42401</v>
      </c>
      <c r="B81" s="3">
        <v>1.0227013886255925</v>
      </c>
      <c r="C81" s="3">
        <v>0.92357961517516785</v>
      </c>
      <c r="D81" s="3">
        <v>0.99332245709153311</v>
      </c>
      <c r="E81" s="3">
        <v>0.94126061328790456</v>
      </c>
      <c r="F81" s="3">
        <v>0.9718083090833215</v>
      </c>
      <c r="G81" s="3">
        <v>0.94676040512813386</v>
      </c>
      <c r="H81" s="3">
        <v>0.93410308580529566</v>
      </c>
      <c r="I81" s="3">
        <v>1.0362591994255967</v>
      </c>
      <c r="J81" s="3">
        <v>0.95440502142214145</v>
      </c>
      <c r="K81" s="3">
        <v>0.91240009805542044</v>
      </c>
      <c r="L81" s="3"/>
      <c r="M81">
        <f>M80*B81</f>
        <v>385.10374713071621</v>
      </c>
      <c r="N81">
        <f>N80*C81</f>
        <v>0</v>
      </c>
      <c r="O81">
        <f>O80*D81</f>
        <v>48.169437598995536</v>
      </c>
      <c r="P81">
        <f>P80*E81</f>
        <v>70.154370506679058</v>
      </c>
      <c r="Q81">
        <f>Q80*F81</f>
        <v>168.66040027793233</v>
      </c>
      <c r="R81">
        <f>R80*G81</f>
        <v>367.32475125069777</v>
      </c>
      <c r="S81">
        <f>S80*H81</f>
        <v>0</v>
      </c>
      <c r="T81">
        <f>T80*I81</f>
        <v>0</v>
      </c>
      <c r="U81">
        <f>U80*J81</f>
        <v>0</v>
      </c>
      <c r="V81">
        <f t="shared" si="4"/>
        <v>0</v>
      </c>
      <c r="W81">
        <f t="shared" ref="W81:W136" si="5">SUM(M81:V81)</f>
        <v>1039.4127067650211</v>
      </c>
    </row>
    <row r="82" spans="1:24">
      <c r="A82" s="2">
        <v>42430</v>
      </c>
      <c r="B82" s="3">
        <v>1.0264609443682589</v>
      </c>
      <c r="C82" s="3">
        <v>1.0854952616844484</v>
      </c>
      <c r="D82" s="3">
        <v>1.1272105852844934</v>
      </c>
      <c r="E82" s="3">
        <v>1.0744226480280406</v>
      </c>
      <c r="F82" s="3">
        <v>1.0564995725445443</v>
      </c>
      <c r="G82" s="3">
        <v>1.0724464361729424</v>
      </c>
      <c r="H82" s="3">
        <v>1.0306906023312277</v>
      </c>
      <c r="I82" s="3">
        <v>1.0580287891910618</v>
      </c>
      <c r="J82" s="3">
        <v>1.0125505662934995</v>
      </c>
      <c r="K82" s="3">
        <v>1.0746461299689127</v>
      </c>
      <c r="L82" s="3"/>
      <c r="M82">
        <f>M81*B82</f>
        <v>395.29395595955015</v>
      </c>
      <c r="N82">
        <f>N81*C82</f>
        <v>0</v>
      </c>
      <c r="O82">
        <f>O81*D82</f>
        <v>54.297099948788642</v>
      </c>
      <c r="P82">
        <f>P81*E82</f>
        <v>75.37544453052638</v>
      </c>
      <c r="Q82">
        <f>Q81*F82</f>
        <v>178.18964079882724</v>
      </c>
      <c r="R82">
        <f>R81*G82</f>
        <v>393.9361203969234</v>
      </c>
      <c r="S82">
        <f>S81*H82</f>
        <v>0</v>
      </c>
      <c r="T82">
        <f>T81*I82</f>
        <v>0</v>
      </c>
      <c r="U82">
        <f>U81*J82</f>
        <v>0</v>
      </c>
      <c r="V82">
        <f t="shared" si="4"/>
        <v>0</v>
      </c>
      <c r="W82">
        <f t="shared" si="5"/>
        <v>1097.0922616346159</v>
      </c>
    </row>
    <row r="83" spans="1:24">
      <c r="A83" s="2">
        <v>42461</v>
      </c>
      <c r="B83" s="3">
        <v>1.0491196613995486</v>
      </c>
      <c r="C83" s="3">
        <v>0.90295127648017393</v>
      </c>
      <c r="D83" s="3">
        <v>0.86007890118649055</v>
      </c>
      <c r="E83" s="3">
        <v>1.1110943033183176</v>
      </c>
      <c r="F83" s="3">
        <v>1.0099371727273598</v>
      </c>
      <c r="G83" s="3">
        <v>1.0064449236155315</v>
      </c>
      <c r="H83" s="3">
        <v>1.0334987379342693</v>
      </c>
      <c r="I83" s="3">
        <v>0.99476090390435812</v>
      </c>
      <c r="J83" s="3">
        <v>1.0819671731307476</v>
      </c>
      <c r="K83" s="3">
        <v>1.1085029700598801</v>
      </c>
      <c r="L83" s="3"/>
      <c r="M83">
        <f>M82*B83</f>
        <v>414.71066122957131</v>
      </c>
      <c r="N83">
        <f>N82*C83</f>
        <v>0</v>
      </c>
      <c r="O83">
        <f>O82*D83</f>
        <v>46.699790061567185</v>
      </c>
      <c r="P83">
        <f>P82*E83</f>
        <v>83.749227027953708</v>
      </c>
      <c r="Q83">
        <f>Q82*F83</f>
        <v>179.96034203767138</v>
      </c>
      <c r="R83">
        <f>R82*G83</f>
        <v>396.47500860228041</v>
      </c>
      <c r="S83">
        <f>S82*H83</f>
        <v>0</v>
      </c>
      <c r="T83">
        <f>T82*I83</f>
        <v>0</v>
      </c>
      <c r="U83">
        <f>U82*J83</f>
        <v>0</v>
      </c>
      <c r="V83">
        <f t="shared" si="4"/>
        <v>0</v>
      </c>
      <c r="W83">
        <f t="shared" si="5"/>
        <v>1121.5950289590439</v>
      </c>
    </row>
    <row r="84" spans="1:24">
      <c r="A84" s="2">
        <v>42491</v>
      </c>
      <c r="B84" s="3">
        <v>1.0165676517650475</v>
      </c>
      <c r="C84" s="3">
        <v>1.0627632055897975</v>
      </c>
      <c r="D84" s="3">
        <v>1.0652870093999149</v>
      </c>
      <c r="E84" s="3">
        <v>1.0958170985005835</v>
      </c>
      <c r="F84" s="3">
        <v>1.0220093739515634</v>
      </c>
      <c r="G84" s="3">
        <v>0.96497746802083118</v>
      </c>
      <c r="H84" s="3">
        <v>1.0148059423769509</v>
      </c>
      <c r="I84" s="3">
        <v>1.0418038525939384</v>
      </c>
      <c r="J84" s="3">
        <v>1.0114560979843346</v>
      </c>
      <c r="K84" s="3">
        <v>1.0062662274474121</v>
      </c>
      <c r="L84" s="3"/>
      <c r="M84">
        <f>M83*B84</f>
        <v>421.58144304807541</v>
      </c>
      <c r="N84">
        <f>N83*C84</f>
        <v>0</v>
      </c>
      <c r="O84">
        <f>O83*D84</f>
        <v>49.748679694290779</v>
      </c>
      <c r="P84">
        <f>P83*E84</f>
        <v>91.773834963438873</v>
      </c>
      <c r="Q84">
        <f>Q83*F84</f>
        <v>183.92115650202976</v>
      </c>
      <c r="R84">
        <f>R83*G84</f>
        <v>382.58944993456583</v>
      </c>
      <c r="S84">
        <f>S83*H84</f>
        <v>0</v>
      </c>
      <c r="T84">
        <f>T83*I84</f>
        <v>0</v>
      </c>
      <c r="U84">
        <f>U83*J84</f>
        <v>0</v>
      </c>
      <c r="V84">
        <f t="shared" si="4"/>
        <v>0</v>
      </c>
      <c r="W84">
        <f t="shared" si="5"/>
        <v>1129.6145641424007</v>
      </c>
    </row>
    <row r="85" spans="1:24">
      <c r="A85" s="2">
        <v>42522</v>
      </c>
      <c r="B85" s="3">
        <v>1.0505439707157256</v>
      </c>
      <c r="C85" s="3">
        <v>0.96547166037735854</v>
      </c>
      <c r="D85" s="3">
        <v>0.95734027638694164</v>
      </c>
      <c r="E85" s="3">
        <v>0.99008005091382001</v>
      </c>
      <c r="F85" s="3">
        <v>0.93957431113315659</v>
      </c>
      <c r="G85" s="3">
        <v>0.98590855293967816</v>
      </c>
      <c r="H85" s="3">
        <v>0.93316248160168602</v>
      </c>
      <c r="I85" s="3">
        <v>1.0298578515007901</v>
      </c>
      <c r="J85" s="3">
        <v>0.94921443371521985</v>
      </c>
      <c r="K85" s="3">
        <v>0.91024262400687139</v>
      </c>
      <c r="L85" s="3"/>
      <c r="M85">
        <f>M84*B85</f>
        <v>442.88984315979064</v>
      </c>
      <c r="N85">
        <f>N84*C85</f>
        <v>0</v>
      </c>
      <c r="O85">
        <f>O84*D85</f>
        <v>47.626414768417767</v>
      </c>
      <c r="P85">
        <f>P84*E85</f>
        <v>90.863443193158076</v>
      </c>
      <c r="Q85">
        <f>Q84*F85</f>
        <v>172.80759392320809</v>
      </c>
      <c r="R85">
        <f>R84*G85</f>
        <v>377.19821095497525</v>
      </c>
      <c r="S85">
        <f>S84*H85</f>
        <v>0</v>
      </c>
      <c r="T85">
        <f>T84*I85</f>
        <v>0</v>
      </c>
      <c r="U85">
        <f>U84*J85</f>
        <v>0</v>
      </c>
      <c r="V85">
        <f t="shared" si="4"/>
        <v>0</v>
      </c>
      <c r="W85">
        <f t="shared" si="5"/>
        <v>1131.3855059995499</v>
      </c>
    </row>
    <row r="86" spans="1:24">
      <c r="A86" s="2">
        <v>42552</v>
      </c>
      <c r="B86" s="3">
        <v>1.0183744934389691</v>
      </c>
      <c r="C86" s="3">
        <v>1.1076803247090219</v>
      </c>
      <c r="D86" s="3">
        <v>1.0900627615062761</v>
      </c>
      <c r="E86" s="3">
        <v>1.0603532634835955</v>
      </c>
      <c r="F86" s="3">
        <v>1.052312324452267</v>
      </c>
      <c r="G86" s="3">
        <v>0.97764671689036786</v>
      </c>
      <c r="H86" s="3">
        <v>1.0135220573200061</v>
      </c>
      <c r="I86" s="3">
        <v>1.0315999069918727</v>
      </c>
      <c r="J86" s="3">
        <v>1.1058506543494997</v>
      </c>
      <c r="K86" s="3">
        <v>1.0334985145906703</v>
      </c>
      <c r="L86" s="3"/>
      <c r="M86">
        <f>M85*B86</f>
        <v>451.02771967711629</v>
      </c>
      <c r="N86">
        <f>N85*C86</f>
        <v>0</v>
      </c>
      <c r="O86">
        <f>O85*D86</f>
        <v>51.915781203104764</v>
      </c>
      <c r="P86">
        <f>P85*E86</f>
        <v>96.347348521221463</v>
      </c>
      <c r="Q86">
        <f>Q85*F86</f>
        <v>181.84756084433454</v>
      </c>
      <c r="R86">
        <f>R85*G86</f>
        <v>368.76659255705192</v>
      </c>
      <c r="S86">
        <f>S85*H86</f>
        <v>0</v>
      </c>
      <c r="T86">
        <f>T85*I86</f>
        <v>0</v>
      </c>
      <c r="U86">
        <f>U85*J86</f>
        <v>0</v>
      </c>
      <c r="V86">
        <f t="shared" si="4"/>
        <v>0</v>
      </c>
      <c r="W86">
        <f t="shared" si="5"/>
        <v>1149.9050028028291</v>
      </c>
    </row>
    <row r="87" spans="1:24">
      <c r="A87" s="2">
        <v>42583</v>
      </c>
      <c r="B87" s="3">
        <v>0.96138173088088841</v>
      </c>
      <c r="C87" s="3">
        <v>1.0137614502470007</v>
      </c>
      <c r="D87" s="3">
        <v>1.0181364552346224</v>
      </c>
      <c r="E87" s="3">
        <v>1.0136398315066923</v>
      </c>
      <c r="F87" s="3">
        <v>1.0365150402364494</v>
      </c>
      <c r="G87" s="3">
        <v>0.98308544015154375</v>
      </c>
      <c r="H87" s="3">
        <v>1.0589951624141096</v>
      </c>
      <c r="I87" s="3">
        <v>0.97040895167286245</v>
      </c>
      <c r="J87" s="3">
        <v>1.1159067525234945</v>
      </c>
      <c r="K87" s="3">
        <v>1.0897055674570744</v>
      </c>
      <c r="L87" s="3"/>
      <c r="M87">
        <f>M86*B87</f>
        <v>433.60980981844619</v>
      </c>
      <c r="N87">
        <f>N86*C87</f>
        <v>0</v>
      </c>
      <c r="O87">
        <f>O86*D87</f>
        <v>52.857349444865321</v>
      </c>
      <c r="P87">
        <f>P86*E87</f>
        <v>97.661510121167481</v>
      </c>
      <c r="Q87">
        <f>Q86*F87</f>
        <v>188.48773184546559</v>
      </c>
      <c r="R87">
        <f>R86*G87</f>
        <v>362.52906795713437</v>
      </c>
      <c r="S87">
        <f>S86*H87</f>
        <v>0</v>
      </c>
      <c r="T87">
        <f>T86*I87</f>
        <v>0</v>
      </c>
      <c r="U87">
        <f>U86*J87</f>
        <v>0</v>
      </c>
      <c r="V87">
        <f t="shared" si="4"/>
        <v>0</v>
      </c>
      <c r="W87">
        <f t="shared" si="5"/>
        <v>1135.145469187079</v>
      </c>
    </row>
    <row r="88" spans="1:24">
      <c r="A88" s="2">
        <v>42614</v>
      </c>
      <c r="B88" s="3">
        <v>0.98662386308340999</v>
      </c>
      <c r="C88" s="3">
        <v>1.0024364601885913</v>
      </c>
      <c r="D88" s="3">
        <v>1.0655042789820923</v>
      </c>
      <c r="E88" s="3">
        <v>1.0886031774923295</v>
      </c>
      <c r="F88" s="3">
        <v>1.0222496286217644</v>
      </c>
      <c r="G88" s="3">
        <v>0.99740616471014476</v>
      </c>
      <c r="H88" s="3">
        <v>0.87165354078058144</v>
      </c>
      <c r="I88" s="3">
        <v>1.0165490954168221</v>
      </c>
      <c r="J88" s="3">
        <v>1</v>
      </c>
      <c r="K88" s="3">
        <v>0.9893170930323798</v>
      </c>
      <c r="L88" s="3"/>
      <c r="M88">
        <f>M87*B88</f>
        <v>427.80978563393808</v>
      </c>
      <c r="N88">
        <f>N87*C88</f>
        <v>0</v>
      </c>
      <c r="O88">
        <f>O87*D88</f>
        <v>56.319732009155722</v>
      </c>
      <c r="P88">
        <f>P87*E88</f>
        <v>106.31463023660221</v>
      </c>
      <c r="Q88">
        <f>Q87*F88</f>
        <v>192.68151387878592</v>
      </c>
      <c r="R88">
        <f>R87*G88</f>
        <v>361.5887272670688</v>
      </c>
      <c r="S88">
        <f>S87*H88</f>
        <v>0</v>
      </c>
      <c r="T88">
        <f>T87*I88</f>
        <v>0</v>
      </c>
      <c r="U88">
        <f>U87*J88</f>
        <v>0</v>
      </c>
      <c r="V88">
        <f t="shared" si="4"/>
        <v>0</v>
      </c>
      <c r="W88">
        <f t="shared" si="5"/>
        <v>1144.7143890255506</v>
      </c>
    </row>
    <row r="89" spans="1:24">
      <c r="A89" s="2">
        <v>42644</v>
      </c>
      <c r="B89" s="3">
        <v>1.0277824293851894</v>
      </c>
      <c r="C89" s="3">
        <v>1.0402777791763118</v>
      </c>
      <c r="D89" s="3">
        <v>1.0043343297891436</v>
      </c>
      <c r="E89" s="3">
        <v>0.94328265652428223</v>
      </c>
      <c r="F89" s="3">
        <v>0.99770259967482233</v>
      </c>
      <c r="G89" s="3">
        <v>0.97581483204044006</v>
      </c>
      <c r="H89" s="3">
        <v>1.0390695356610105</v>
      </c>
      <c r="I89" s="3">
        <v>0.93186620029340972</v>
      </c>
      <c r="J89" s="3">
        <v>1.0470991563599765</v>
      </c>
      <c r="K89" s="3">
        <v>1.0406521702307856</v>
      </c>
      <c r="L89" s="3"/>
      <c r="M89">
        <f>M88*B89</f>
        <v>439.69538079360598</v>
      </c>
      <c r="N89">
        <f>N88*C89</f>
        <v>0</v>
      </c>
      <c r="O89">
        <f>O88*D89</f>
        <v>56.563840301319587</v>
      </c>
      <c r="P89">
        <f>P88*E89</f>
        <v>100.28474683697891</v>
      </c>
      <c r="Q89">
        <f>Q88*F89</f>
        <v>192.23884730614506</v>
      </c>
      <c r="R89">
        <f>R88*G89</f>
        <v>352.84364316583122</v>
      </c>
      <c r="S89">
        <f>S88*H89</f>
        <v>0</v>
      </c>
      <c r="T89">
        <f>T88*I89</f>
        <v>0</v>
      </c>
      <c r="U89">
        <f>U88*J89</f>
        <v>0</v>
      </c>
      <c r="V89">
        <f t="shared" si="4"/>
        <v>0</v>
      </c>
      <c r="W89">
        <f t="shared" si="5"/>
        <v>1141.6264584038809</v>
      </c>
    </row>
    <row r="90" spans="1:24">
      <c r="A90" s="2">
        <v>42675</v>
      </c>
      <c r="B90" s="3">
        <v>1.0765889869999798</v>
      </c>
      <c r="C90" s="3">
        <v>1.0056742324991399</v>
      </c>
      <c r="D90" s="3">
        <v>0.9734014091949974</v>
      </c>
      <c r="E90" s="3">
        <v>0.95030510875123175</v>
      </c>
      <c r="F90" s="3">
        <v>0.93709851079630313</v>
      </c>
      <c r="G90" s="3">
        <v>1.0595184951585681</v>
      </c>
      <c r="H90" s="3">
        <v>1.1501847489756465</v>
      </c>
      <c r="I90" s="3">
        <v>1.1243934325461016</v>
      </c>
      <c r="J90" s="3">
        <v>1.2320524575513851</v>
      </c>
      <c r="K90" s="3">
        <v>1.1473041038736886</v>
      </c>
      <c r="L90" s="3"/>
      <c r="M90">
        <f>M89*B90</f>
        <v>473.37120459715868</v>
      </c>
      <c r="N90">
        <f>N89*C90</f>
        <v>0</v>
      </c>
      <c r="O90">
        <f>O89*D90</f>
        <v>55.059321858785275</v>
      </c>
      <c r="P90">
        <f>P89*E90</f>
        <v>95.301107249004986</v>
      </c>
      <c r="Q90">
        <f>Q89*F90</f>
        <v>180.14673752778646</v>
      </c>
      <c r="R90">
        <f>R89*G90</f>
        <v>373.84436583332831</v>
      </c>
      <c r="S90">
        <f>S89*H90</f>
        <v>0</v>
      </c>
      <c r="T90">
        <f>T89*I90</f>
        <v>0</v>
      </c>
      <c r="U90">
        <f>U89*J90</f>
        <v>0</v>
      </c>
      <c r="V90">
        <f t="shared" si="4"/>
        <v>0</v>
      </c>
      <c r="W90">
        <f t="shared" si="5"/>
        <v>1177.7227370660637</v>
      </c>
    </row>
    <row r="91" spans="1:24">
      <c r="A91" s="2">
        <v>42705</v>
      </c>
      <c r="B91" s="3">
        <v>0.94228087464655985</v>
      </c>
      <c r="C91" s="3">
        <v>1.0311981590175294</v>
      </c>
      <c r="D91" s="3">
        <v>1.047955159173187</v>
      </c>
      <c r="E91" s="3">
        <v>0.99906737546131597</v>
      </c>
      <c r="F91" s="3">
        <v>1.0090532462493536</v>
      </c>
      <c r="G91" s="3">
        <v>1.0205416622924874</v>
      </c>
      <c r="H91" s="3">
        <v>1.0413832782079848</v>
      </c>
      <c r="I91" s="3">
        <v>0.99338227612193131</v>
      </c>
      <c r="J91" s="3">
        <v>1.0215183505435603</v>
      </c>
      <c r="K91" s="3">
        <v>1.0539102864676411</v>
      </c>
      <c r="L91" s="3"/>
      <c r="M91">
        <f>M90*B91</f>
        <v>446.04863270030631</v>
      </c>
      <c r="N91">
        <f>N90*C91</f>
        <v>0</v>
      </c>
      <c r="O91">
        <f>O90*D91</f>
        <v>57.699700402491061</v>
      </c>
      <c r="P91">
        <f>P90*E91</f>
        <v>95.212227097820801</v>
      </c>
      <c r="Q91">
        <f>Q90*F91</f>
        <v>181.77765030364316</v>
      </c>
      <c r="R91">
        <f>R90*G91</f>
        <v>381.5237505462257</v>
      </c>
      <c r="S91">
        <f>S90*H91</f>
        <v>0</v>
      </c>
      <c r="T91">
        <f>T90*I91</f>
        <v>0</v>
      </c>
      <c r="U91">
        <f>U90*J91</f>
        <v>0</v>
      </c>
      <c r="V91">
        <f t="shared" si="4"/>
        <v>0</v>
      </c>
      <c r="W91">
        <f t="shared" si="5"/>
        <v>1162.2619610504871</v>
      </c>
    </row>
    <row r="92" spans="1:24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6" t="s">
        <v>1</v>
      </c>
      <c r="N92" s="6" t="s">
        <v>2</v>
      </c>
      <c r="O92" s="6" t="s">
        <v>3</v>
      </c>
      <c r="P92" s="6" t="s">
        <v>4</v>
      </c>
      <c r="Q92" s="6" t="s">
        <v>5</v>
      </c>
      <c r="R92" s="6" t="s">
        <v>6</v>
      </c>
      <c r="S92" s="6" t="s">
        <v>7</v>
      </c>
      <c r="T92" s="6" t="s">
        <v>8</v>
      </c>
      <c r="U92" s="6" t="s">
        <v>9</v>
      </c>
      <c r="V92" s="6" t="s">
        <v>10</v>
      </c>
    </row>
    <row r="93" spans="1:24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6">
        <v>0.50829999999999997</v>
      </c>
      <c r="N93" s="6">
        <v>8.0299999999999996E-2</v>
      </c>
      <c r="O93" s="6">
        <v>0</v>
      </c>
      <c r="P93" s="6">
        <v>0.13250000000000001</v>
      </c>
      <c r="Q93" s="6">
        <v>0.13289999999999999</v>
      </c>
      <c r="R93" s="6">
        <v>0</v>
      </c>
      <c r="S93" s="6">
        <v>0</v>
      </c>
      <c r="T93" s="6">
        <v>0.1459</v>
      </c>
      <c r="U93" s="6">
        <v>0</v>
      </c>
      <c r="V93" s="6">
        <v>0</v>
      </c>
      <c r="W93" s="6">
        <f>W91</f>
        <v>1162.2619610504871</v>
      </c>
      <c r="X93" s="5" t="s">
        <v>24</v>
      </c>
    </row>
    <row r="94" spans="1:24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6">
        <f>M93*$W$93</f>
        <v>590.7777548019626</v>
      </c>
      <c r="N94" s="6">
        <f t="shared" ref="N94:V94" si="6">N93*$W$93</f>
        <v>93.329635472354113</v>
      </c>
      <c r="O94" s="6">
        <f t="shared" si="6"/>
        <v>0</v>
      </c>
      <c r="P94" s="6">
        <f t="shared" si="6"/>
        <v>153.99970983918956</v>
      </c>
      <c r="Q94" s="6">
        <f t="shared" si="6"/>
        <v>154.46461462360972</v>
      </c>
      <c r="R94" s="6">
        <f t="shared" si="6"/>
        <v>0</v>
      </c>
      <c r="S94" s="6">
        <f t="shared" si="6"/>
        <v>0</v>
      </c>
      <c r="T94" s="6">
        <f t="shared" si="6"/>
        <v>169.57402011726606</v>
      </c>
      <c r="U94" s="6">
        <f t="shared" si="6"/>
        <v>0</v>
      </c>
      <c r="V94" s="6">
        <f t="shared" si="6"/>
        <v>0</v>
      </c>
      <c r="W94" s="6">
        <f>SUM(M94:V94)</f>
        <v>1162.145734854382</v>
      </c>
    </row>
    <row r="95" spans="1:24">
      <c r="A95" s="2">
        <v>42736</v>
      </c>
      <c r="B95" s="3">
        <v>1.0055613346758316</v>
      </c>
      <c r="C95" s="3">
        <v>1.0403927106596831</v>
      </c>
      <c r="D95" s="3">
        <v>1.0477465031946123</v>
      </c>
      <c r="E95" s="3">
        <v>1.0981636817048288</v>
      </c>
      <c r="F95" s="3">
        <v>1.0601128195377909</v>
      </c>
      <c r="G95" s="3">
        <v>1.0069832319505156</v>
      </c>
      <c r="H95" s="3">
        <v>1.0221375608394565</v>
      </c>
      <c r="I95" s="3">
        <v>1.0922518990730254</v>
      </c>
      <c r="J95" s="3">
        <v>1.0056805207100592</v>
      </c>
      <c r="K95" s="3">
        <v>0.93942456671714625</v>
      </c>
      <c r="L95" s="3"/>
      <c r="M95">
        <f>M94*B95</f>
        <v>594.06326761545267</v>
      </c>
      <c r="N95">
        <f t="shared" ref="N95:V106" si="7">N94*C95</f>
        <v>97.099472433962603</v>
      </c>
      <c r="O95">
        <f t="shared" si="7"/>
        <v>0</v>
      </c>
      <c r="P95">
        <f t="shared" si="7"/>
        <v>169.11688833847975</v>
      </c>
      <c r="Q95">
        <f t="shared" si="7"/>
        <v>163.74991812745318</v>
      </c>
      <c r="R95">
        <f t="shared" si="7"/>
        <v>0</v>
      </c>
      <c r="S95">
        <f t="shared" si="7"/>
        <v>0</v>
      </c>
      <c r="T95">
        <f t="shared" si="7"/>
        <v>185.21754550653128</v>
      </c>
      <c r="U95">
        <f t="shared" si="7"/>
        <v>0</v>
      </c>
      <c r="V95">
        <f t="shared" si="7"/>
        <v>0</v>
      </c>
      <c r="W95">
        <f t="shared" si="5"/>
        <v>1209.2470920218796</v>
      </c>
    </row>
    <row r="96" spans="1:24">
      <c r="A96" s="2">
        <v>42767</v>
      </c>
      <c r="B96" s="3">
        <v>1.0606771371449717</v>
      </c>
      <c r="C96" s="3">
        <v>0.9896364736384694</v>
      </c>
      <c r="D96" s="3">
        <v>1.1288834281005358</v>
      </c>
      <c r="E96" s="3">
        <v>1.0261815466070821</v>
      </c>
      <c r="F96" s="3">
        <v>1.0632330197465001</v>
      </c>
      <c r="G96" s="3">
        <v>1.0414457208125969</v>
      </c>
      <c r="H96" s="3">
        <v>1.0275164023605041</v>
      </c>
      <c r="I96" s="3">
        <v>0.99230970544443653</v>
      </c>
      <c r="J96" s="3">
        <v>1.0748410414289933</v>
      </c>
      <c r="K96" s="3">
        <v>1.0712878176146223</v>
      </c>
      <c r="L96" s="3"/>
      <c r="M96">
        <f t="shared" ref="M96:M106" si="8">M95*B96</f>
        <v>630.10932597734552</v>
      </c>
      <c r="N96">
        <f t="shared" si="7"/>
        <v>96.093179491702514</v>
      </c>
      <c r="O96">
        <f t="shared" si="7"/>
        <v>0</v>
      </c>
      <c r="P96">
        <f t="shared" si="7"/>
        <v>173.54463003255836</v>
      </c>
      <c r="Q96">
        <f t="shared" si="7"/>
        <v>174.1043199338942</v>
      </c>
      <c r="R96">
        <f t="shared" si="7"/>
        <v>0</v>
      </c>
      <c r="S96">
        <f t="shared" si="7"/>
        <v>0</v>
      </c>
      <c r="T96">
        <f t="shared" si="7"/>
        <v>183.79316802472758</v>
      </c>
      <c r="U96">
        <f t="shared" si="7"/>
        <v>0</v>
      </c>
      <c r="V96">
        <f t="shared" si="7"/>
        <v>0</v>
      </c>
      <c r="W96">
        <f t="shared" si="5"/>
        <v>1257.6446234602281</v>
      </c>
    </row>
    <row r="97" spans="1:24">
      <c r="A97" s="2">
        <v>42795</v>
      </c>
      <c r="B97" s="3">
        <v>1.0038263149889042</v>
      </c>
      <c r="C97" s="3">
        <v>1.0293841981869334</v>
      </c>
      <c r="D97" s="3">
        <v>1.0486896839567943</v>
      </c>
      <c r="E97" s="3">
        <v>1.0491101261268136</v>
      </c>
      <c r="F97" s="3">
        <v>1.0105754034438161</v>
      </c>
      <c r="G97" s="3">
        <v>1.0153544768452101</v>
      </c>
      <c r="H97" s="3">
        <v>0.961644765693767</v>
      </c>
      <c r="I97" s="3">
        <v>1.0045430788104266</v>
      </c>
      <c r="J97" s="3">
        <v>0.93803376124518345</v>
      </c>
      <c r="K97" s="3">
        <v>1.0001671793986426</v>
      </c>
      <c r="L97" s="3"/>
      <c r="M97">
        <f t="shared" si="8"/>
        <v>632.52032273598093</v>
      </c>
      <c r="N97">
        <f t="shared" si="7"/>
        <v>98.916800522299269</v>
      </c>
      <c r="O97">
        <f t="shared" si="7"/>
        <v>0</v>
      </c>
      <c r="P97">
        <f t="shared" si="7"/>
        <v>182.06742870208851</v>
      </c>
      <c r="Q97">
        <f t="shared" si="7"/>
        <v>175.94554335850637</v>
      </c>
      <c r="R97">
        <f t="shared" si="7"/>
        <v>0</v>
      </c>
      <c r="S97">
        <f t="shared" si="7"/>
        <v>0</v>
      </c>
      <c r="T97">
        <f t="shared" si="7"/>
        <v>184.62815487188189</v>
      </c>
      <c r="U97">
        <f t="shared" si="7"/>
        <v>0</v>
      </c>
      <c r="V97">
        <f t="shared" si="7"/>
        <v>0</v>
      </c>
      <c r="W97">
        <f t="shared" si="5"/>
        <v>1274.0782501907568</v>
      </c>
    </row>
    <row r="98" spans="1:24">
      <c r="A98" s="2">
        <v>42826</v>
      </c>
      <c r="B98" s="3">
        <v>1.0069133257044844</v>
      </c>
      <c r="C98" s="3">
        <v>1.0394776489602544</v>
      </c>
      <c r="D98" s="3">
        <v>0.9999303076728302</v>
      </c>
      <c r="E98" s="3">
        <v>1.0433708574909197</v>
      </c>
      <c r="F98" s="3">
        <v>1.0264430957653956</v>
      </c>
      <c r="G98" s="3">
        <v>1.0796234235041784</v>
      </c>
      <c r="H98" s="3">
        <v>0.96730147323032711</v>
      </c>
      <c r="I98" s="3">
        <v>1.0425644852354348</v>
      </c>
      <c r="J98" s="3">
        <v>1.0123715919701213</v>
      </c>
      <c r="K98" s="3">
        <v>0.98829821130056839</v>
      </c>
      <c r="L98" s="3"/>
      <c r="M98">
        <f t="shared" si="8"/>
        <v>636.89314174176036</v>
      </c>
      <c r="N98">
        <f t="shared" si="7"/>
        <v>102.8218032495901</v>
      </c>
      <c r="O98">
        <f t="shared" si="7"/>
        <v>0</v>
      </c>
      <c r="P98">
        <f t="shared" si="7"/>
        <v>189.96384920606496</v>
      </c>
      <c r="Q98">
        <f t="shared" si="7"/>
        <v>180.59808821102993</v>
      </c>
      <c r="R98">
        <f t="shared" si="7"/>
        <v>0</v>
      </c>
      <c r="S98">
        <f t="shared" si="7"/>
        <v>0</v>
      </c>
      <c r="T98">
        <f t="shared" si="7"/>
        <v>192.48675724397168</v>
      </c>
      <c r="U98">
        <f t="shared" si="7"/>
        <v>0</v>
      </c>
      <c r="V98">
        <f t="shared" si="7"/>
        <v>0</v>
      </c>
      <c r="W98">
        <f t="shared" si="5"/>
        <v>1302.7636396524169</v>
      </c>
    </row>
    <row r="99" spans="1:24">
      <c r="A99" s="2">
        <v>42856</v>
      </c>
      <c r="B99" s="3">
        <v>1.0433475319347916</v>
      </c>
      <c r="C99" s="3">
        <v>1.0201577128273112</v>
      </c>
      <c r="D99" s="3">
        <v>1.0634180613111346</v>
      </c>
      <c r="E99" s="3">
        <v>1.0752764678537066</v>
      </c>
      <c r="F99" s="3">
        <v>1.0439596794128516</v>
      </c>
      <c r="G99" s="3">
        <v>1.0783249235208636</v>
      </c>
      <c r="H99" s="3">
        <v>0.94985139301634469</v>
      </c>
      <c r="I99" s="3">
        <v>1.0637917852460266</v>
      </c>
      <c r="J99" s="3">
        <v>0.9624164851836865</v>
      </c>
      <c r="K99" s="3">
        <v>1.0240189787553955</v>
      </c>
      <c r="L99" s="3"/>
      <c r="M99">
        <f t="shared" si="8"/>
        <v>664.5008875424611</v>
      </c>
      <c r="N99">
        <f t="shared" si="7"/>
        <v>104.89445563188163</v>
      </c>
      <c r="O99">
        <f t="shared" si="7"/>
        <v>0</v>
      </c>
      <c r="P99">
        <f t="shared" si="7"/>
        <v>204.26365679419166</v>
      </c>
      <c r="Q99">
        <f t="shared" si="7"/>
        <v>188.53712227136072</v>
      </c>
      <c r="R99">
        <f t="shared" si="7"/>
        <v>0</v>
      </c>
      <c r="S99">
        <f t="shared" si="7"/>
        <v>0</v>
      </c>
      <c r="T99">
        <f t="shared" si="7"/>
        <v>204.76583112478318</v>
      </c>
      <c r="U99">
        <f t="shared" si="7"/>
        <v>0</v>
      </c>
      <c r="V99">
        <f t="shared" si="7"/>
        <v>0</v>
      </c>
      <c r="W99">
        <f t="shared" si="5"/>
        <v>1366.9619533646783</v>
      </c>
    </row>
    <row r="100" spans="1:24">
      <c r="A100" s="2">
        <v>42887</v>
      </c>
      <c r="B100" s="3">
        <v>0.98747903127593939</v>
      </c>
      <c r="C100" s="3">
        <v>0.9869702741678279</v>
      </c>
      <c r="D100" s="3">
        <v>0.94278612052333388</v>
      </c>
      <c r="E100" s="3">
        <v>0.97323606951873221</v>
      </c>
      <c r="F100" s="3">
        <v>0.98477366424109014</v>
      </c>
      <c r="G100" s="3">
        <v>1.0150441050768382</v>
      </c>
      <c r="H100" s="3">
        <v>1.0834963058955085</v>
      </c>
      <c r="I100" s="3">
        <v>0.9335571823832377</v>
      </c>
      <c r="J100" s="3">
        <v>1.0675610652821723</v>
      </c>
      <c r="K100" s="3">
        <v>1.1047240815209105</v>
      </c>
      <c r="L100" s="3"/>
      <c r="M100">
        <f t="shared" si="8"/>
        <v>656.18069271243144</v>
      </c>
      <c r="N100">
        <f t="shared" si="7"/>
        <v>103.52770963368327</v>
      </c>
      <c r="O100">
        <f t="shared" si="7"/>
        <v>0</v>
      </c>
      <c r="P100">
        <f t="shared" si="7"/>
        <v>198.79675848390238</v>
      </c>
      <c r="Q100">
        <f t="shared" si="7"/>
        <v>185.66639274463833</v>
      </c>
      <c r="R100">
        <f t="shared" si="7"/>
        <v>0</v>
      </c>
      <c r="S100">
        <f t="shared" si="7"/>
        <v>0</v>
      </c>
      <c r="T100">
        <f t="shared" si="7"/>
        <v>191.16061235321445</v>
      </c>
      <c r="U100">
        <f t="shared" si="7"/>
        <v>0</v>
      </c>
      <c r="V100">
        <f t="shared" si="7"/>
        <v>0</v>
      </c>
      <c r="W100">
        <f t="shared" si="5"/>
        <v>1335.3321659278699</v>
      </c>
    </row>
    <row r="101" spans="1:24">
      <c r="A101" s="2">
        <v>42917</v>
      </c>
      <c r="B101" s="3">
        <v>1.0523036662388061</v>
      </c>
      <c r="C101" s="3">
        <v>1.054693123458581</v>
      </c>
      <c r="D101" s="3">
        <v>1.032703734683968</v>
      </c>
      <c r="E101" s="3">
        <v>1.020433842130833</v>
      </c>
      <c r="F101" s="3">
        <v>1.0616336005719087</v>
      </c>
      <c r="G101" s="3">
        <v>1.0129276243685656</v>
      </c>
      <c r="H101" s="3">
        <v>0.97347047464356617</v>
      </c>
      <c r="I101" s="3">
        <v>1.0393114871177538</v>
      </c>
      <c r="J101" s="3">
        <v>1.0525134862541856</v>
      </c>
      <c r="K101" s="3">
        <v>1.023474881435775</v>
      </c>
      <c r="L101" s="3"/>
      <c r="M101">
        <f t="shared" si="8"/>
        <v>690.5013486564111</v>
      </c>
      <c r="N101">
        <f t="shared" si="7"/>
        <v>109.18996343806243</v>
      </c>
      <c r="O101">
        <f t="shared" si="7"/>
        <v>0</v>
      </c>
      <c r="P101">
        <f t="shared" si="7"/>
        <v>202.85894006288379</v>
      </c>
      <c r="Q101">
        <f t="shared" si="7"/>
        <v>197.10968103468849</v>
      </c>
      <c r="R101">
        <f t="shared" si="7"/>
        <v>0</v>
      </c>
      <c r="S101">
        <f t="shared" si="7"/>
        <v>0</v>
      </c>
      <c r="T101">
        <f t="shared" si="7"/>
        <v>198.67542030315977</v>
      </c>
      <c r="U101">
        <f t="shared" si="7"/>
        <v>0</v>
      </c>
      <c r="V101">
        <f t="shared" si="7"/>
        <v>0</v>
      </c>
      <c r="W101">
        <f t="shared" si="5"/>
        <v>1398.3353534952057</v>
      </c>
    </row>
    <row r="102" spans="1:24">
      <c r="A102" s="2">
        <v>42948</v>
      </c>
      <c r="B102" s="3">
        <v>1.0453907841476264</v>
      </c>
      <c r="C102" s="3">
        <v>1.0284731786165</v>
      </c>
      <c r="D102" s="3">
        <v>1.1026692961115927</v>
      </c>
      <c r="E102" s="3">
        <v>0.99273115471056295</v>
      </c>
      <c r="F102" s="3">
        <v>1.0397750007990159</v>
      </c>
      <c r="G102" s="3">
        <v>1.0311331831322237</v>
      </c>
      <c r="H102" s="3">
        <v>0.94679275021862719</v>
      </c>
      <c r="I102" s="3">
        <v>1.0039555005202594</v>
      </c>
      <c r="J102" s="3">
        <v>0.97014921236037477</v>
      </c>
      <c r="K102" s="3">
        <v>0.99386416335416361</v>
      </c>
      <c r="L102" s="3"/>
      <c r="M102">
        <f t="shared" si="8"/>
        <v>721.84374632691924</v>
      </c>
      <c r="N102">
        <f t="shared" si="7"/>
        <v>112.29894877016349</v>
      </c>
      <c r="O102">
        <f t="shared" si="7"/>
        <v>0</v>
      </c>
      <c r="P102">
        <f t="shared" si="7"/>
        <v>201.38438981198749</v>
      </c>
      <c r="Q102">
        <f t="shared" si="7"/>
        <v>204.94971875533699</v>
      </c>
      <c r="R102">
        <f t="shared" si="7"/>
        <v>0</v>
      </c>
      <c r="S102">
        <f t="shared" si="7"/>
        <v>0</v>
      </c>
      <c r="T102">
        <f t="shared" si="7"/>
        <v>199.46128103153168</v>
      </c>
      <c r="U102">
        <f t="shared" si="7"/>
        <v>0</v>
      </c>
      <c r="V102">
        <f t="shared" si="7"/>
        <v>0</v>
      </c>
      <c r="W102">
        <f t="shared" si="5"/>
        <v>1439.9380846959389</v>
      </c>
    </row>
    <row r="103" spans="1:24">
      <c r="A103" s="2">
        <v>42979</v>
      </c>
      <c r="B103" s="3">
        <v>1.0160450367049492</v>
      </c>
      <c r="C103" s="3">
        <v>0.99625519578394517</v>
      </c>
      <c r="D103" s="3">
        <v>0.93975607317073162</v>
      </c>
      <c r="E103" s="3">
        <v>0.98036920212868051</v>
      </c>
      <c r="F103" s="3">
        <v>1.0166151569730049</v>
      </c>
      <c r="G103" s="3">
        <v>0.97943359392740148</v>
      </c>
      <c r="H103" s="3">
        <v>1.0798903857450559</v>
      </c>
      <c r="I103" s="3">
        <v>0.947549841232459</v>
      </c>
      <c r="J103" s="3">
        <v>1.0586812747252747</v>
      </c>
      <c r="K103" s="3">
        <v>1.0692341477176854</v>
      </c>
      <c r="L103" s="3"/>
      <c r="M103">
        <f t="shared" si="8"/>
        <v>733.42575573197269</v>
      </c>
      <c r="N103">
        <f t="shared" si="7"/>
        <v>111.87841119335046</v>
      </c>
      <c r="O103">
        <f t="shared" si="7"/>
        <v>0</v>
      </c>
      <c r="P103">
        <f t="shared" si="7"/>
        <v>197.43105356114935</v>
      </c>
      <c r="Q103">
        <f t="shared" si="7"/>
        <v>208.3549905040301</v>
      </c>
      <c r="R103">
        <f t="shared" si="7"/>
        <v>0</v>
      </c>
      <c r="S103">
        <f t="shared" si="7"/>
        <v>0</v>
      </c>
      <c r="T103">
        <f t="shared" si="7"/>
        <v>188.99950517345073</v>
      </c>
      <c r="U103">
        <f t="shared" si="7"/>
        <v>0</v>
      </c>
      <c r="V103">
        <f t="shared" si="7"/>
        <v>0</v>
      </c>
      <c r="W103">
        <f t="shared" si="5"/>
        <v>1440.0897161639532</v>
      </c>
    </row>
    <row r="104" spans="1:24">
      <c r="A104" s="2">
        <v>43009</v>
      </c>
      <c r="B104" s="3">
        <v>0.99313543801534399</v>
      </c>
      <c r="C104" s="3">
        <v>1.1166599843377631</v>
      </c>
      <c r="D104" s="3">
        <v>1.0968076588841855</v>
      </c>
      <c r="E104" s="3">
        <v>1.149716520523919</v>
      </c>
      <c r="F104" s="3">
        <v>1.0450399571463314</v>
      </c>
      <c r="G104" s="3">
        <v>1.0652923886714751</v>
      </c>
      <c r="H104" s="3">
        <v>1.0179509875629742</v>
      </c>
      <c r="I104" s="3">
        <v>0.93633053534303534</v>
      </c>
      <c r="J104" s="3">
        <v>1.0379904935848243</v>
      </c>
      <c r="K104" s="3">
        <v>1.0104481993524388</v>
      </c>
      <c r="L104" s="3"/>
      <c r="M104">
        <f t="shared" si="8"/>
        <v>728.39110917060736</v>
      </c>
      <c r="N104">
        <f t="shared" si="7"/>
        <v>124.93014489090055</v>
      </c>
      <c r="O104">
        <f t="shared" si="7"/>
        <v>0</v>
      </c>
      <c r="P104">
        <f t="shared" si="7"/>
        <v>226.98974394369614</v>
      </c>
      <c r="Q104">
        <f t="shared" si="7"/>
        <v>217.73929034755588</v>
      </c>
      <c r="R104">
        <f t="shared" si="7"/>
        <v>0</v>
      </c>
      <c r="S104">
        <f t="shared" si="7"/>
        <v>0</v>
      </c>
      <c r="T104">
        <f t="shared" si="7"/>
        <v>176.96600785862589</v>
      </c>
      <c r="U104">
        <f t="shared" si="7"/>
        <v>0</v>
      </c>
      <c r="V104">
        <f t="shared" si="7"/>
        <v>0</v>
      </c>
      <c r="W104">
        <f t="shared" si="5"/>
        <v>1475.0162962113859</v>
      </c>
    </row>
    <row r="105" spans="1:24">
      <c r="A105" s="2">
        <v>43040</v>
      </c>
      <c r="B105" s="3">
        <v>1.0355659101042847</v>
      </c>
      <c r="C105" s="3">
        <v>1.0119018754508295</v>
      </c>
      <c r="D105" s="3">
        <v>1.0166233798685933</v>
      </c>
      <c r="E105" s="3">
        <v>1.0646623841922409</v>
      </c>
      <c r="F105" s="3">
        <v>1.0237315232660977</v>
      </c>
      <c r="G105" s="3">
        <v>1.0303157203207545</v>
      </c>
      <c r="H105" s="3">
        <v>1.0058781974684396</v>
      </c>
      <c r="I105" s="3">
        <v>1.0419095765170574</v>
      </c>
      <c r="J105" s="3">
        <v>1.0322000199999999</v>
      </c>
      <c r="K105" s="3">
        <v>1.0272108843537415</v>
      </c>
      <c r="L105" s="3"/>
      <c r="M105">
        <f t="shared" si="8"/>
        <v>754.29700188012941</v>
      </c>
      <c r="N105">
        <f t="shared" si="7"/>
        <v>126.41704791544613</v>
      </c>
      <c r="O105">
        <f t="shared" si="7"/>
        <v>0</v>
      </c>
      <c r="P105">
        <f t="shared" si="7"/>
        <v>241.66744197428181</v>
      </c>
      <c r="Q105">
        <f t="shared" si="7"/>
        <v>222.9065753823825</v>
      </c>
      <c r="R105">
        <f t="shared" si="7"/>
        <v>0</v>
      </c>
      <c r="S105">
        <f t="shared" si="7"/>
        <v>0</v>
      </c>
      <c r="T105">
        <f t="shared" si="7"/>
        <v>184.38257830589515</v>
      </c>
      <c r="U105">
        <f t="shared" si="7"/>
        <v>0</v>
      </c>
      <c r="V105">
        <f t="shared" si="7"/>
        <v>0</v>
      </c>
      <c r="W105">
        <f t="shared" si="5"/>
        <v>1529.6706454581349</v>
      </c>
    </row>
    <row r="106" spans="1:24">
      <c r="A106" s="2">
        <v>43070</v>
      </c>
      <c r="B106" s="3">
        <v>1.0060478598340412</v>
      </c>
      <c r="C106" s="3">
        <v>1.016276619134528</v>
      </c>
      <c r="D106" s="3">
        <v>0.9847540769390013</v>
      </c>
      <c r="E106" s="3">
        <v>0.9938134185234444</v>
      </c>
      <c r="F106" s="3">
        <v>1.0127009596838425</v>
      </c>
      <c r="G106" s="3">
        <v>1.0008722102641612</v>
      </c>
      <c r="H106" s="3">
        <v>1.0743757203050164</v>
      </c>
      <c r="I106" s="3">
        <v>1.0668619587943007</v>
      </c>
      <c r="J106" s="3">
        <v>1.016663436995477</v>
      </c>
      <c r="K106" s="3">
        <v>0.98556296688741718</v>
      </c>
      <c r="L106" s="3"/>
      <c r="M106">
        <f t="shared" si="8"/>
        <v>758.85888442073792</v>
      </c>
      <c r="N106">
        <f t="shared" si="7"/>
        <v>128.47469005647724</v>
      </c>
      <c r="O106">
        <f t="shared" si="7"/>
        <v>0</v>
      </c>
      <c r="P106">
        <f t="shared" si="7"/>
        <v>240.17234665427713</v>
      </c>
      <c r="Q106">
        <f t="shared" si="7"/>
        <v>225.73770280957754</v>
      </c>
      <c r="R106">
        <f t="shared" si="7"/>
        <v>0</v>
      </c>
      <c r="S106">
        <f t="shared" si="7"/>
        <v>0</v>
      </c>
      <c r="T106">
        <f t="shared" si="7"/>
        <v>196.71075865897083</v>
      </c>
      <c r="U106">
        <f t="shared" si="7"/>
        <v>0</v>
      </c>
      <c r="V106">
        <f t="shared" si="7"/>
        <v>0</v>
      </c>
      <c r="W106">
        <f t="shared" si="5"/>
        <v>1549.9543826000408</v>
      </c>
    </row>
    <row r="107" spans="1:24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6" t="s">
        <v>1</v>
      </c>
      <c r="N107" s="6" t="s">
        <v>2</v>
      </c>
      <c r="O107" s="6" t="s">
        <v>3</v>
      </c>
      <c r="P107" s="6" t="s">
        <v>4</v>
      </c>
      <c r="Q107" s="6" t="s">
        <v>5</v>
      </c>
      <c r="R107" s="6" t="s">
        <v>6</v>
      </c>
      <c r="S107" s="6" t="s">
        <v>7</v>
      </c>
      <c r="T107" s="6" t="s">
        <v>8</v>
      </c>
      <c r="U107" s="6" t="s">
        <v>9</v>
      </c>
      <c r="V107" s="6" t="s">
        <v>10</v>
      </c>
    </row>
    <row r="108" spans="1:24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6">
        <v>0.53</v>
      </c>
      <c r="N108" s="6">
        <v>0.2112</v>
      </c>
      <c r="O108" s="6">
        <v>0</v>
      </c>
      <c r="P108" s="6">
        <v>0.11260000000000001</v>
      </c>
      <c r="Q108" s="6">
        <v>9.5399999999999999E-2</v>
      </c>
      <c r="R108" s="6">
        <v>0</v>
      </c>
      <c r="S108" s="6">
        <v>2.9999999999999997E-4</v>
      </c>
      <c r="T108" s="6">
        <v>4.9799999999999997E-2</v>
      </c>
      <c r="U108" s="6">
        <v>6.9999999999999999E-4</v>
      </c>
      <c r="V108" s="6">
        <v>0</v>
      </c>
      <c r="W108">
        <f>W106</f>
        <v>1549.9543826000408</v>
      </c>
      <c r="X108" s="5" t="s">
        <v>25</v>
      </c>
    </row>
    <row r="109" spans="1:24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6">
        <f>M108*$W$108</f>
        <v>821.47582277802167</v>
      </c>
      <c r="N109" s="6">
        <f t="shared" ref="N109:V109" si="9">N108*$W$108</f>
        <v>327.35036560512862</v>
      </c>
      <c r="O109" s="6">
        <f t="shared" si="9"/>
        <v>0</v>
      </c>
      <c r="P109" s="6">
        <f t="shared" si="9"/>
        <v>174.52486348076459</v>
      </c>
      <c r="Q109" s="6">
        <f t="shared" si="9"/>
        <v>147.8656481000439</v>
      </c>
      <c r="R109" s="6">
        <f t="shared" si="9"/>
        <v>0</v>
      </c>
      <c r="S109" s="6">
        <f t="shared" si="9"/>
        <v>0.46498631478001223</v>
      </c>
      <c r="T109" s="6">
        <f t="shared" si="9"/>
        <v>77.187728253482035</v>
      </c>
      <c r="U109" s="6">
        <f t="shared" si="9"/>
        <v>1.0849680678200286</v>
      </c>
      <c r="V109" s="6">
        <f t="shared" si="9"/>
        <v>0</v>
      </c>
      <c r="W109" s="6">
        <f>SUM(M109:V109)</f>
        <v>1549.9543826000408</v>
      </c>
    </row>
    <row r="110" spans="1:24">
      <c r="A110" s="2">
        <v>43101</v>
      </c>
      <c r="B110" s="3">
        <v>1.1052796114728403</v>
      </c>
      <c r="C110" s="3">
        <v>1.1107084508918814</v>
      </c>
      <c r="D110" s="3">
        <v>0.9893635641284303</v>
      </c>
      <c r="E110" s="3">
        <v>1.2406389773254376</v>
      </c>
      <c r="F110" s="3">
        <v>1.0895457487163414</v>
      </c>
      <c r="G110" s="3">
        <v>0.99430632100587735</v>
      </c>
      <c r="H110" s="3">
        <v>1.0842261606799459</v>
      </c>
      <c r="I110" s="3">
        <v>1.0619225983001896</v>
      </c>
      <c r="J110" s="3">
        <v>1.0777586796691694</v>
      </c>
      <c r="K110" s="3">
        <v>1.0546969329554128</v>
      </c>
      <c r="L110" s="3"/>
      <c r="M110">
        <f>M109*B110</f>
        <v>907.96047823442359</v>
      </c>
      <c r="N110">
        <f t="shared" ref="N110:V121" si="10">N109*C110</f>
        <v>363.59081748016342</v>
      </c>
      <c r="O110">
        <f t="shared" si="10"/>
        <v>0</v>
      </c>
      <c r="P110">
        <f t="shared" si="10"/>
        <v>216.5223481466374</v>
      </c>
      <c r="Q110">
        <f t="shared" si="10"/>
        <v>161.1063882685894</v>
      </c>
      <c r="R110">
        <f t="shared" si="10"/>
        <v>0</v>
      </c>
      <c r="S110">
        <f t="shared" si="10"/>
        <v>0.50415032684264949</v>
      </c>
      <c r="T110">
        <f t="shared" si="10"/>
        <v>81.967392943826596</v>
      </c>
      <c r="U110">
        <f t="shared" si="10"/>
        <v>1.1693337522569238</v>
      </c>
      <c r="V110">
        <f t="shared" si="10"/>
        <v>0</v>
      </c>
      <c r="W110">
        <f t="shared" si="5"/>
        <v>1732.8209091527399</v>
      </c>
    </row>
    <row r="111" spans="1:24">
      <c r="A111" s="2">
        <v>43132</v>
      </c>
      <c r="B111" s="3">
        <v>0.99320838675707956</v>
      </c>
      <c r="C111" s="3">
        <v>0.98694868988635542</v>
      </c>
      <c r="D111" s="3">
        <v>1.063847605033631</v>
      </c>
      <c r="E111" s="3">
        <v>1.0424290733982846</v>
      </c>
      <c r="F111" s="3">
        <v>0.98961602697538376</v>
      </c>
      <c r="G111" s="3">
        <v>0.92170156551187077</v>
      </c>
      <c r="H111" s="3">
        <v>0.88795987971966972</v>
      </c>
      <c r="I111" s="3">
        <v>0.85139900896776433</v>
      </c>
      <c r="J111" s="3">
        <v>0.9906277805592888</v>
      </c>
      <c r="K111" s="3">
        <v>0.96190105905067314</v>
      </c>
      <c r="L111" s="3"/>
      <c r="M111">
        <f t="shared" ref="M111:M121" si="11">M110*B111</f>
        <v>901.79396182639834</v>
      </c>
      <c r="N111">
        <f t="shared" si="10"/>
        <v>358.84548096675627</v>
      </c>
      <c r="O111">
        <f t="shared" si="10"/>
        <v>0</v>
      </c>
      <c r="P111">
        <f t="shared" si="10"/>
        <v>225.70919074852</v>
      </c>
      <c r="Q111">
        <f t="shared" si="10"/>
        <v>159.433463878715</v>
      </c>
      <c r="R111">
        <f t="shared" si="10"/>
        <v>0</v>
      </c>
      <c r="S111">
        <f t="shared" si="10"/>
        <v>0.44766526358383124</v>
      </c>
      <c r="T111">
        <f t="shared" si="10"/>
        <v>69.786957120045287</v>
      </c>
      <c r="U111">
        <f t="shared" si="10"/>
        <v>1.1583744997313417</v>
      </c>
      <c r="V111">
        <f t="shared" si="10"/>
        <v>0</v>
      </c>
      <c r="W111">
        <f t="shared" si="5"/>
        <v>1717.17509430375</v>
      </c>
    </row>
    <row r="112" spans="1:24">
      <c r="A112" s="2">
        <v>43160</v>
      </c>
      <c r="B112" s="3">
        <v>0.95882984644858793</v>
      </c>
      <c r="C112" s="3">
        <v>0.97333902015588203</v>
      </c>
      <c r="D112" s="3">
        <v>0.9419492688513198</v>
      </c>
      <c r="E112" s="3">
        <v>0.95695062863435165</v>
      </c>
      <c r="F112" s="3">
        <v>0.9729949654629092</v>
      </c>
      <c r="G112" s="3">
        <v>0.99137821759293099</v>
      </c>
      <c r="H112" s="3">
        <v>0.89727786337955828</v>
      </c>
      <c r="I112" s="3">
        <v>0.94366194265843517</v>
      </c>
      <c r="J112" s="3">
        <v>0.96322740092823989</v>
      </c>
      <c r="K112" s="3">
        <v>0.8941581903340361</v>
      </c>
      <c r="L112" s="3"/>
      <c r="M112">
        <f t="shared" si="11"/>
        <v>864.66696594626933</v>
      </c>
      <c r="N112">
        <f t="shared" si="10"/>
        <v>349.27830883154877</v>
      </c>
      <c r="O112">
        <f t="shared" si="10"/>
        <v>0</v>
      </c>
      <c r="P112">
        <f t="shared" si="10"/>
        <v>215.992551975347</v>
      </c>
      <c r="Q112">
        <f t="shared" si="10"/>
        <v>155.12795768030227</v>
      </c>
      <c r="R112">
        <f t="shared" si="10"/>
        <v>0</v>
      </c>
      <c r="S112">
        <f t="shared" si="10"/>
        <v>0.40168013121774687</v>
      </c>
      <c r="T112">
        <f t="shared" si="10"/>
        <v>65.855295528122852</v>
      </c>
      <c r="U112">
        <f t="shared" si="10"/>
        <v>1.1157780586777704</v>
      </c>
      <c r="V112">
        <f t="shared" si="10"/>
        <v>0</v>
      </c>
      <c r="W112">
        <f t="shared" si="5"/>
        <v>1652.4385381514858</v>
      </c>
    </row>
    <row r="113" spans="1:24">
      <c r="A113" s="2">
        <v>43191</v>
      </c>
      <c r="B113" s="3">
        <v>0.94942740403631465</v>
      </c>
      <c r="C113" s="3">
        <v>1.0246521318500756</v>
      </c>
      <c r="D113" s="3">
        <v>0.9849803075455954</v>
      </c>
      <c r="E113" s="3">
        <v>1.0820747888709548</v>
      </c>
      <c r="F113" s="3">
        <v>1.0606921402601872</v>
      </c>
      <c r="G113" s="3">
        <v>1.070725135224289</v>
      </c>
      <c r="H113" s="3">
        <v>0.99141383323793186</v>
      </c>
      <c r="I113" s="3">
        <v>0.91864210820264025</v>
      </c>
      <c r="J113" s="3">
        <v>0.95663454330308639</v>
      </c>
      <c r="K113" s="3">
        <v>1.011407362962963</v>
      </c>
      <c r="L113" s="3"/>
      <c r="M113">
        <f t="shared" si="11"/>
        <v>820.93851283432298</v>
      </c>
      <c r="N113">
        <f t="shared" si="10"/>
        <v>357.88876375323554</v>
      </c>
      <c r="O113">
        <f t="shared" si="10"/>
        <v>0</v>
      </c>
      <c r="P113">
        <f t="shared" si="10"/>
        <v>233.72009507642233</v>
      </c>
      <c r="Q113">
        <f t="shared" si="10"/>
        <v>164.54300544611158</v>
      </c>
      <c r="R113">
        <f t="shared" si="10"/>
        <v>0</v>
      </c>
      <c r="S113">
        <f t="shared" si="10"/>
        <v>0.39823123862610188</v>
      </c>
      <c r="T113">
        <f t="shared" si="10"/>
        <v>60.497447520262682</v>
      </c>
      <c r="U113">
        <f t="shared" si="10"/>
        <v>1.0673918335908132</v>
      </c>
      <c r="V113">
        <f t="shared" si="10"/>
        <v>0</v>
      </c>
      <c r="W113">
        <f t="shared" si="5"/>
        <v>1639.0534477025722</v>
      </c>
    </row>
    <row r="114" spans="1:24">
      <c r="A114" s="2">
        <v>43221</v>
      </c>
      <c r="B114" s="3">
        <v>0.98036408465732561</v>
      </c>
      <c r="C114" s="3">
        <v>1.0568862186768462</v>
      </c>
      <c r="D114" s="3">
        <v>1.1307636483302346</v>
      </c>
      <c r="E114" s="3">
        <v>1.0405394172690867</v>
      </c>
      <c r="F114" s="3">
        <v>1.0302648493915081</v>
      </c>
      <c r="G114" s="3">
        <v>0.95562585456729754</v>
      </c>
      <c r="H114" s="3">
        <v>1.0390685727303419</v>
      </c>
      <c r="I114" s="3">
        <v>0.99331000297260286</v>
      </c>
      <c r="J114" s="3">
        <v>0.97132894171501249</v>
      </c>
      <c r="K114" s="3">
        <v>0.97685667102050711</v>
      </c>
      <c r="L114" s="3"/>
      <c r="M114">
        <f t="shared" si="11"/>
        <v>804.81863369476719</v>
      </c>
      <c r="N114">
        <f t="shared" si="10"/>
        <v>378.24770223008824</v>
      </c>
      <c r="O114">
        <f t="shared" si="10"/>
        <v>0</v>
      </c>
      <c r="P114">
        <f t="shared" si="10"/>
        <v>243.19497153489604</v>
      </c>
      <c r="Q114">
        <f t="shared" si="10"/>
        <v>169.52287472436424</v>
      </c>
      <c r="R114">
        <f t="shared" si="10"/>
        <v>0</v>
      </c>
      <c r="S114">
        <f t="shared" si="10"/>
        <v>0.41378956473585987</v>
      </c>
      <c r="T114">
        <f t="shared" si="10"/>
        <v>60.09271977618701</v>
      </c>
      <c r="U114">
        <f t="shared" si="10"/>
        <v>1.0367885801170114</v>
      </c>
      <c r="V114">
        <f t="shared" si="10"/>
        <v>0</v>
      </c>
      <c r="W114">
        <f t="shared" si="5"/>
        <v>1657.3274801051557</v>
      </c>
    </row>
    <row r="115" spans="1:24">
      <c r="A115" s="2">
        <v>43252</v>
      </c>
      <c r="B115" s="3">
        <v>0.93924456204870277</v>
      </c>
      <c r="C115" s="3">
        <v>0.99767305737244261</v>
      </c>
      <c r="D115" s="3">
        <v>0.99058170900801024</v>
      </c>
      <c r="E115" s="3">
        <v>1.0430651915269133</v>
      </c>
      <c r="F115" s="3">
        <v>1.0132343634238496</v>
      </c>
      <c r="G115" s="3">
        <v>0.97925133989286095</v>
      </c>
      <c r="H115" s="3">
        <v>1.0268567687773007</v>
      </c>
      <c r="I115" s="3">
        <v>1.0522771327774214</v>
      </c>
      <c r="J115" s="3">
        <v>0.94535307031019278</v>
      </c>
      <c r="K115" s="3">
        <v>1.0034487328400441</v>
      </c>
      <c r="L115" s="3"/>
      <c r="M115">
        <f t="shared" si="11"/>
        <v>755.92152513327699</v>
      </c>
      <c r="N115">
        <f t="shared" si="10"/>
        <v>377.36754152799341</v>
      </c>
      <c r="O115">
        <f t="shared" si="10"/>
        <v>0</v>
      </c>
      <c r="P115">
        <f t="shared" si="10"/>
        <v>253.66820956242859</v>
      </c>
      <c r="Q115">
        <f t="shared" si="10"/>
        <v>171.76640205712221</v>
      </c>
      <c r="R115">
        <f t="shared" si="10"/>
        <v>0</v>
      </c>
      <c r="S115">
        <f t="shared" si="10"/>
        <v>0.42490261539843077</v>
      </c>
      <c r="T115">
        <f t="shared" si="10"/>
        <v>63.234194866883115</v>
      </c>
      <c r="U115">
        <f t="shared" si="10"/>
        <v>0.98013126747616197</v>
      </c>
      <c r="V115">
        <f t="shared" si="10"/>
        <v>0</v>
      </c>
      <c r="W115">
        <f t="shared" si="5"/>
        <v>1623.3629070305788</v>
      </c>
    </row>
    <row r="116" spans="1:24">
      <c r="A116" s="2">
        <v>43282</v>
      </c>
      <c r="B116" s="3">
        <v>1.1038148249219908</v>
      </c>
      <c r="C116" s="3">
        <v>1.0757529756033568</v>
      </c>
      <c r="D116" s="3">
        <v>1.027983318027119</v>
      </c>
      <c r="E116" s="3">
        <v>1.0456760100170845</v>
      </c>
      <c r="F116" s="3">
        <v>1.0323896421077308</v>
      </c>
      <c r="G116" s="3">
        <v>1.0054246664697855</v>
      </c>
      <c r="H116" s="3">
        <v>1.0333694450463464</v>
      </c>
      <c r="I116" s="3">
        <v>1.0905211188503163</v>
      </c>
      <c r="J116" s="3">
        <v>1.0666666427566818</v>
      </c>
      <c r="K116" s="3">
        <v>1.0742677995895935</v>
      </c>
      <c r="L116" s="3"/>
      <c r="M116">
        <f t="shared" si="11"/>
        <v>834.39738591975242</v>
      </c>
      <c r="N116">
        <f t="shared" si="10"/>
        <v>405.95425569486224</v>
      </c>
      <c r="O116">
        <f t="shared" si="10"/>
        <v>0</v>
      </c>
      <c r="P116">
        <f t="shared" si="10"/>
        <v>265.25476124341799</v>
      </c>
      <c r="Q116">
        <f t="shared" si="10"/>
        <v>177.329854345885</v>
      </c>
      <c r="R116">
        <f t="shared" si="10"/>
        <v>0</v>
      </c>
      <c r="S116">
        <f t="shared" si="10"/>
        <v>0.4390813798730176</v>
      </c>
      <c r="T116">
        <f t="shared" si="10"/>
        <v>68.958224935832305</v>
      </c>
      <c r="U116">
        <f t="shared" si="10"/>
        <v>1.0454733285396489</v>
      </c>
      <c r="V116">
        <f t="shared" si="10"/>
        <v>0</v>
      </c>
      <c r="W116">
        <f t="shared" si="5"/>
        <v>1753.3790368481625</v>
      </c>
    </row>
    <row r="117" spans="1:24">
      <c r="A117" s="2">
        <v>43313</v>
      </c>
      <c r="B117" s="3">
        <v>0.9825513588000363</v>
      </c>
      <c r="C117" s="3">
        <v>1.058917796777568</v>
      </c>
      <c r="D117" s="3">
        <v>1.1962268830196807</v>
      </c>
      <c r="E117" s="3">
        <v>1.1323644762722911</v>
      </c>
      <c r="F117" s="3">
        <v>1.0742284161829598</v>
      </c>
      <c r="G117" s="3">
        <v>1.0297702374532922</v>
      </c>
      <c r="H117" s="3">
        <v>1.020771495535495</v>
      </c>
      <c r="I117" s="3">
        <v>1.0338178600843448</v>
      </c>
      <c r="J117" s="3">
        <v>0.96578324830333762</v>
      </c>
      <c r="K117" s="3">
        <v>0.99095839464401714</v>
      </c>
      <c r="L117" s="3"/>
      <c r="M117">
        <f t="shared" si="11"/>
        <v>819.83828531465099</v>
      </c>
      <c r="N117">
        <f t="shared" si="10"/>
        <v>429.87218603288102</v>
      </c>
      <c r="O117">
        <f t="shared" si="10"/>
        <v>0</v>
      </c>
      <c r="P117">
        <f t="shared" si="10"/>
        <v>300.36506879413463</v>
      </c>
      <c r="Q117">
        <f t="shared" si="10"/>
        <v>190.492768575935</v>
      </c>
      <c r="R117">
        <f t="shared" si="10"/>
        <v>0</v>
      </c>
      <c r="S117">
        <f t="shared" si="10"/>
        <v>0.44820175679476892</v>
      </c>
      <c r="T117">
        <f t="shared" si="10"/>
        <v>71.290244538377067</v>
      </c>
      <c r="U117">
        <f t="shared" si="10"/>
        <v>1.0097006272515245</v>
      </c>
      <c r="V117">
        <f t="shared" si="10"/>
        <v>0</v>
      </c>
      <c r="W117">
        <f t="shared" si="5"/>
        <v>1813.316455640025</v>
      </c>
    </row>
    <row r="118" spans="1:24">
      <c r="A118" s="2">
        <v>43344</v>
      </c>
      <c r="B118" s="3">
        <v>1.0797415395307071</v>
      </c>
      <c r="C118" s="3">
        <v>1.0181607848631571</v>
      </c>
      <c r="D118" s="3">
        <v>0.99169705237979078</v>
      </c>
      <c r="E118" s="3">
        <v>0.99517569834055974</v>
      </c>
      <c r="F118" s="3">
        <v>1.0217849889154129</v>
      </c>
      <c r="G118" s="3">
        <v>1.0311902676740496</v>
      </c>
      <c r="H118" s="3">
        <v>0.89876882694938443</v>
      </c>
      <c r="I118" s="3">
        <v>0.95728570114702882</v>
      </c>
      <c r="J118" s="3">
        <v>0.9537169382053271</v>
      </c>
      <c r="K118" s="3">
        <v>1.0070185291133782</v>
      </c>
      <c r="L118" s="3"/>
      <c r="M118">
        <f t="shared" si="11"/>
        <v>885.21345235185629</v>
      </c>
      <c r="N118">
        <f t="shared" si="10"/>
        <v>437.67900232207921</v>
      </c>
      <c r="O118">
        <f t="shared" si="10"/>
        <v>0</v>
      </c>
      <c r="P118">
        <f t="shared" si="10"/>
        <v>298.91601709431319</v>
      </c>
      <c r="Q118">
        <f t="shared" si="10"/>
        <v>194.64265142782807</v>
      </c>
      <c r="R118">
        <f t="shared" si="10"/>
        <v>0</v>
      </c>
      <c r="S118">
        <f t="shared" si="10"/>
        <v>0.40282976719108776</v>
      </c>
      <c r="T118">
        <f t="shared" si="10"/>
        <v>68.245131727863438</v>
      </c>
      <c r="U118">
        <f t="shared" si="10"/>
        <v>0.96296859072632224</v>
      </c>
      <c r="V118">
        <f t="shared" si="10"/>
        <v>0</v>
      </c>
      <c r="W118">
        <f t="shared" si="5"/>
        <v>1886.0620532818577</v>
      </c>
    </row>
    <row r="119" spans="1:24">
      <c r="A119" s="2">
        <v>43374</v>
      </c>
      <c r="B119" s="3">
        <v>0.84937568980339118</v>
      </c>
      <c r="C119" s="3">
        <v>0.93389870768823879</v>
      </c>
      <c r="D119" s="3">
        <v>0.96952244228718987</v>
      </c>
      <c r="E119" s="3">
        <v>0.79780824168131326</v>
      </c>
      <c r="F119" s="3">
        <v>0.91844899509491618</v>
      </c>
      <c r="G119" s="3">
        <v>1.0574451635012023</v>
      </c>
      <c r="H119" s="3">
        <v>1.0127473171090693</v>
      </c>
      <c r="I119" s="3">
        <v>1.0770968370516805</v>
      </c>
      <c r="J119" s="3">
        <v>0.98045952329826058</v>
      </c>
      <c r="K119" s="3">
        <v>0.91246167863009975</v>
      </c>
      <c r="L119" s="3"/>
      <c r="M119">
        <f t="shared" si="11"/>
        <v>751.8787867145993</v>
      </c>
      <c r="N119">
        <f t="shared" si="10"/>
        <v>408.74785465086745</v>
      </c>
      <c r="O119">
        <f t="shared" si="10"/>
        <v>0</v>
      </c>
      <c r="P119">
        <f t="shared" si="10"/>
        <v>238.47766200839538</v>
      </c>
      <c r="Q119">
        <f t="shared" si="10"/>
        <v>178.76934760649874</v>
      </c>
      <c r="R119">
        <f t="shared" si="10"/>
        <v>0</v>
      </c>
      <c r="S119">
        <f t="shared" si="10"/>
        <v>0.40796476597444509</v>
      </c>
      <c r="T119">
        <f t="shared" si="10"/>
        <v>73.506615528257001</v>
      </c>
      <c r="U119">
        <f t="shared" si="10"/>
        <v>0.94415172541472769</v>
      </c>
      <c r="V119">
        <f t="shared" si="10"/>
        <v>0</v>
      </c>
      <c r="W119">
        <f t="shared" si="5"/>
        <v>1652.7323830000068</v>
      </c>
    </row>
    <row r="120" spans="1:24">
      <c r="A120" s="2">
        <v>43405</v>
      </c>
      <c r="B120" s="3">
        <v>1.0223923323656492</v>
      </c>
      <c r="C120" s="3">
        <v>1.0381986806141501</v>
      </c>
      <c r="D120" s="3">
        <v>0.81595540528191535</v>
      </c>
      <c r="E120" s="3">
        <v>1.0576717564097255</v>
      </c>
      <c r="F120" s="3">
        <v>1.0280014568878582</v>
      </c>
      <c r="G120" s="3">
        <v>1.0656303074832214</v>
      </c>
      <c r="H120" s="3">
        <v>1.0197256997933497</v>
      </c>
      <c r="I120" s="3">
        <v>1.0228106718094041</v>
      </c>
      <c r="J120" s="3">
        <v>0.97218569864213766</v>
      </c>
      <c r="K120" s="3">
        <v>0.98976477222372106</v>
      </c>
      <c r="L120" s="3"/>
      <c r="M120">
        <f t="shared" si="11"/>
        <v>768.71510640539361</v>
      </c>
      <c r="N120">
        <f t="shared" si="10"/>
        <v>424.36148340239498</v>
      </c>
      <c r="O120">
        <f t="shared" si="10"/>
        <v>0</v>
      </c>
      <c r="P120">
        <f t="shared" si="10"/>
        <v>252.23108764090443</v>
      </c>
      <c r="Q120">
        <f t="shared" si="10"/>
        <v>183.77514978637265</v>
      </c>
      <c r="R120">
        <f t="shared" si="10"/>
        <v>0</v>
      </c>
      <c r="S120">
        <f t="shared" si="10"/>
        <v>0.41601215647432116</v>
      </c>
      <c r="T120">
        <f t="shared" si="10"/>
        <v>75.183350810892122</v>
      </c>
      <c r="U120">
        <f t="shared" si="10"/>
        <v>0.91789080479649676</v>
      </c>
      <c r="V120">
        <f t="shared" si="10"/>
        <v>0</v>
      </c>
      <c r="W120">
        <f t="shared" si="5"/>
        <v>1705.6000810072287</v>
      </c>
    </row>
    <row r="121" spans="1:24">
      <c r="A121" s="2">
        <v>43435</v>
      </c>
      <c r="B121" s="3">
        <v>0.87155078421214749</v>
      </c>
      <c r="C121" s="3">
        <v>0.91595275422448141</v>
      </c>
      <c r="D121" s="3">
        <v>0.88330162392205169</v>
      </c>
      <c r="E121" s="3">
        <v>0.88865030013135127</v>
      </c>
      <c r="F121" s="3">
        <v>0.93105635087577121</v>
      </c>
      <c r="G121" s="3">
        <v>0.9419660055690946</v>
      </c>
      <c r="H121" s="3">
        <v>0.84893151895599706</v>
      </c>
      <c r="I121" s="3">
        <v>0.87285313370177553</v>
      </c>
      <c r="J121" s="3">
        <v>0.89321925868932772</v>
      </c>
      <c r="K121" s="3">
        <v>0.80351906461615885</v>
      </c>
      <c r="L121" s="3"/>
      <c r="M121">
        <f t="shared" si="11"/>
        <v>669.97425382334518</v>
      </c>
      <c r="N121">
        <f t="shared" si="10"/>
        <v>388.69506950921021</v>
      </c>
      <c r="O121">
        <f t="shared" si="10"/>
        <v>0</v>
      </c>
      <c r="P121">
        <f t="shared" si="10"/>
        <v>224.14523173454688</v>
      </c>
      <c r="Q121">
        <f t="shared" si="10"/>
        <v>171.1050203417484</v>
      </c>
      <c r="R121">
        <f t="shared" si="10"/>
        <v>0</v>
      </c>
      <c r="S121">
        <f t="shared" si="10"/>
        <v>0.35316583189990541</v>
      </c>
      <c r="T121">
        <f t="shared" si="10"/>
        <v>65.624023357487118</v>
      </c>
      <c r="U121">
        <f t="shared" si="10"/>
        <v>0.81987774421807724</v>
      </c>
      <c r="V121">
        <f t="shared" si="10"/>
        <v>0</v>
      </c>
      <c r="W121">
        <f t="shared" si="5"/>
        <v>1520.7166423424562</v>
      </c>
    </row>
    <row r="122" spans="1:24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6" t="s">
        <v>1</v>
      </c>
      <c r="N122" s="6" t="s">
        <v>2</v>
      </c>
      <c r="O122" s="6" t="s">
        <v>3</v>
      </c>
      <c r="P122" s="6" t="s">
        <v>4</v>
      </c>
      <c r="Q122" s="6" t="s">
        <v>5</v>
      </c>
      <c r="R122" s="6" t="s">
        <v>6</v>
      </c>
      <c r="S122" s="6" t="s">
        <v>7</v>
      </c>
      <c r="T122" s="6" t="s">
        <v>8</v>
      </c>
      <c r="U122" s="6" t="s">
        <v>9</v>
      </c>
      <c r="V122" s="6" t="s">
        <v>10</v>
      </c>
    </row>
    <row r="123" spans="1:24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6">
        <v>0.17849999999999999</v>
      </c>
      <c r="N123" s="6">
        <v>0.34250000000000003</v>
      </c>
      <c r="O123" s="6">
        <v>7.2599999999999998E-2</v>
      </c>
      <c r="P123" s="6">
        <v>0.20330000000000001</v>
      </c>
      <c r="Q123" s="6">
        <v>0</v>
      </c>
      <c r="R123" s="6">
        <v>0.20300000000000001</v>
      </c>
      <c r="S123" s="6">
        <v>0</v>
      </c>
      <c r="T123" s="6">
        <v>0</v>
      </c>
      <c r="U123" s="6">
        <v>0</v>
      </c>
      <c r="V123" s="6">
        <v>0</v>
      </c>
      <c r="W123">
        <f>W121</f>
        <v>1520.7166423424562</v>
      </c>
      <c r="X123" s="5" t="s">
        <v>26</v>
      </c>
    </row>
    <row r="124" spans="1:24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6">
        <f>M123*$W$123</f>
        <v>271.4479206581284</v>
      </c>
      <c r="N124" s="6">
        <f t="shared" ref="N124:V124" si="12">N123*$W$123</f>
        <v>520.84545000229127</v>
      </c>
      <c r="O124" s="6">
        <f t="shared" si="12"/>
        <v>110.40402823406232</v>
      </c>
      <c r="P124" s="6">
        <f t="shared" si="12"/>
        <v>309.16169338822135</v>
      </c>
      <c r="Q124" s="6">
        <f t="shared" si="12"/>
        <v>0</v>
      </c>
      <c r="R124" s="6">
        <f t="shared" si="12"/>
        <v>308.70547839551864</v>
      </c>
      <c r="S124" s="6">
        <f t="shared" si="12"/>
        <v>0</v>
      </c>
      <c r="T124" s="6">
        <f t="shared" si="12"/>
        <v>0</v>
      </c>
      <c r="U124" s="6">
        <f t="shared" si="12"/>
        <v>0</v>
      </c>
      <c r="V124" s="6">
        <f t="shared" si="12"/>
        <v>0</v>
      </c>
      <c r="W124" s="6">
        <f>SUM(M124:V124)</f>
        <v>1520.564570678222</v>
      </c>
    </row>
    <row r="125" spans="1:24">
      <c r="A125" s="2">
        <v>43466</v>
      </c>
      <c r="B125" s="3">
        <v>1.1063626887620333</v>
      </c>
      <c r="C125" s="3">
        <v>1.0281579206458602</v>
      </c>
      <c r="D125" s="3">
        <v>1.0551540495713438</v>
      </c>
      <c r="E125" s="3">
        <v>1.1443170977722421</v>
      </c>
      <c r="F125" s="3">
        <v>1.0232680987832636</v>
      </c>
      <c r="G125" s="3">
        <v>1.0068141687914671</v>
      </c>
      <c r="H125" s="3">
        <v>1.0614148844872011</v>
      </c>
      <c r="I125" s="3">
        <v>1.0740088421147971</v>
      </c>
      <c r="J125" s="3">
        <v>1.0668347255064452</v>
      </c>
      <c r="K125" s="3">
        <v>1.2381866646525803</v>
      </c>
      <c r="L125" s="3"/>
      <c r="M125">
        <f>M124*B125</f>
        <v>300.31985135819002</v>
      </c>
      <c r="N125">
        <f t="shared" ref="N125:V136" si="13">N124*C125</f>
        <v>535.51137485221318</v>
      </c>
      <c r="O125">
        <f t="shared" si="13"/>
        <v>116.49325748015984</v>
      </c>
      <c r="P125">
        <f t="shared" si="13"/>
        <v>353.77901172036121</v>
      </c>
      <c r="Q125">
        <f t="shared" si="13"/>
        <v>0</v>
      </c>
      <c r="R125">
        <f t="shared" si="13"/>
        <v>310.8090496321563</v>
      </c>
      <c r="S125">
        <f t="shared" si="13"/>
        <v>0</v>
      </c>
      <c r="T125">
        <f t="shared" si="13"/>
        <v>0</v>
      </c>
      <c r="U125">
        <f t="shared" si="13"/>
        <v>0</v>
      </c>
      <c r="V125">
        <f t="shared" si="13"/>
        <v>0</v>
      </c>
      <c r="W125">
        <f t="shared" si="5"/>
        <v>1616.9125450430806</v>
      </c>
    </row>
    <row r="126" spans="1:24">
      <c r="A126" s="2">
        <v>43497</v>
      </c>
      <c r="B126" s="3">
        <v>1.0680727738750198</v>
      </c>
      <c r="C126" s="3">
        <v>1.0727760126400459</v>
      </c>
      <c r="D126" s="3">
        <v>1.0403147550993812</v>
      </c>
      <c r="E126" s="3">
        <v>0.95409401180995246</v>
      </c>
      <c r="F126" s="3">
        <v>1.0971039218244545</v>
      </c>
      <c r="G126" s="3">
        <v>1.028302925541464</v>
      </c>
      <c r="H126" s="3">
        <v>1.0200367818442038</v>
      </c>
      <c r="I126" s="3">
        <v>1.0574240634399781</v>
      </c>
      <c r="J126" s="3">
        <v>0.99243501164148962</v>
      </c>
      <c r="K126" s="3">
        <v>0.99255353696173654</v>
      </c>
      <c r="L126" s="3"/>
      <c r="M126">
        <f t="shared" ref="M126:M136" si="14">M125*B126</f>
        <v>320.76345668987562</v>
      </c>
      <c r="N126">
        <f t="shared" si="13"/>
        <v>574.48375743734618</v>
      </c>
      <c r="O126">
        <f t="shared" si="13"/>
        <v>121.18965462620164</v>
      </c>
      <c r="P126">
        <f t="shared" si="13"/>
        <v>337.53843658643962</v>
      </c>
      <c r="Q126">
        <f t="shared" si="13"/>
        <v>0</v>
      </c>
      <c r="R126">
        <f t="shared" si="13"/>
        <v>319.60585502150838</v>
      </c>
      <c r="S126">
        <f t="shared" si="13"/>
        <v>0</v>
      </c>
      <c r="T126">
        <f t="shared" si="13"/>
        <v>0</v>
      </c>
      <c r="U126">
        <f t="shared" si="13"/>
        <v>0</v>
      </c>
      <c r="V126">
        <f t="shared" si="13"/>
        <v>0</v>
      </c>
      <c r="W126">
        <f t="shared" si="5"/>
        <v>1673.5811603613715</v>
      </c>
    </row>
    <row r="127" spans="1:24">
      <c r="A127" s="2">
        <v>43525</v>
      </c>
      <c r="B127" s="3">
        <v>0.97010439261685932</v>
      </c>
      <c r="C127" s="3">
        <v>1.0527537539297844</v>
      </c>
      <c r="D127" s="3">
        <v>1.0970257278440996</v>
      </c>
      <c r="E127" s="3">
        <v>1.0859356996037919</v>
      </c>
      <c r="F127" s="3">
        <v>1.0544829008399574</v>
      </c>
      <c r="G127" s="3">
        <v>1.0329634363133906</v>
      </c>
      <c r="H127" s="3">
        <v>0.96853078710224061</v>
      </c>
      <c r="I127" s="3">
        <v>1.0338764434381402</v>
      </c>
      <c r="J127" s="3">
        <v>1.0052406145783708</v>
      </c>
      <c r="K127" s="3">
        <v>0.97249141919349802</v>
      </c>
      <c r="L127" s="3"/>
      <c r="M127">
        <f t="shared" si="14"/>
        <v>311.17403832581607</v>
      </c>
      <c r="N127">
        <f t="shared" si="13"/>
        <v>604.78993221385394</v>
      </c>
      <c r="O127">
        <f t="shared" si="13"/>
        <v>132.94816907348391</v>
      </c>
      <c r="P127">
        <f t="shared" si="13"/>
        <v>366.54503827766547</v>
      </c>
      <c r="Q127">
        <f t="shared" si="13"/>
        <v>0</v>
      </c>
      <c r="R127">
        <f t="shared" si="13"/>
        <v>330.14116226889661</v>
      </c>
      <c r="S127">
        <f t="shared" si="13"/>
        <v>0</v>
      </c>
      <c r="T127">
        <f t="shared" si="13"/>
        <v>0</v>
      </c>
      <c r="U127">
        <f t="shared" si="13"/>
        <v>0</v>
      </c>
      <c r="V127">
        <f t="shared" si="13"/>
        <v>0</v>
      </c>
      <c r="W127">
        <f t="shared" si="5"/>
        <v>1745.5983401597161</v>
      </c>
    </row>
    <row r="128" spans="1:24">
      <c r="A128" s="2">
        <v>43556</v>
      </c>
      <c r="B128" s="3">
        <v>1.1105076711019766</v>
      </c>
      <c r="C128" s="3">
        <v>1.1073427487308334</v>
      </c>
      <c r="D128" s="3">
        <v>1.0564359264319225</v>
      </c>
      <c r="E128" s="3">
        <v>1.0818587467495999</v>
      </c>
      <c r="F128" s="3">
        <v>1.0527562001055613</v>
      </c>
      <c r="G128" s="3">
        <v>1.0403897485115245</v>
      </c>
      <c r="H128" s="3">
        <v>1.0018625827814569</v>
      </c>
      <c r="I128" s="3">
        <v>1.0887943721860931</v>
      </c>
      <c r="J128" s="3">
        <v>1.1433649018159975</v>
      </c>
      <c r="K128" s="3">
        <v>1.1362905153280212</v>
      </c>
      <c r="L128" s="3"/>
      <c r="M128">
        <f t="shared" si="14"/>
        <v>345.56115660859922</v>
      </c>
      <c r="N128">
        <f t="shared" si="13"/>
        <v>669.70974594242341</v>
      </c>
      <c r="O128">
        <f t="shared" si="13"/>
        <v>140.45122216257386</v>
      </c>
      <c r="P128">
        <f t="shared" si="13"/>
        <v>396.5499557383593</v>
      </c>
      <c r="Q128">
        <f t="shared" si="13"/>
        <v>0</v>
      </c>
      <c r="R128">
        <f t="shared" si="13"/>
        <v>343.47548078623976</v>
      </c>
      <c r="S128">
        <f t="shared" si="13"/>
        <v>0</v>
      </c>
      <c r="T128">
        <f t="shared" si="13"/>
        <v>0</v>
      </c>
      <c r="U128">
        <f t="shared" si="13"/>
        <v>0</v>
      </c>
      <c r="V128">
        <f t="shared" si="13"/>
        <v>0</v>
      </c>
      <c r="W128">
        <f t="shared" si="5"/>
        <v>1895.7475612381957</v>
      </c>
    </row>
    <row r="129" spans="1:24">
      <c r="A129" s="2">
        <v>43586</v>
      </c>
      <c r="B129" s="3">
        <v>1.0156302229118077</v>
      </c>
      <c r="C129" s="3">
        <v>0.94701373903459085</v>
      </c>
      <c r="D129" s="3">
        <v>0.87242740818258846</v>
      </c>
      <c r="E129" s="3">
        <v>0.92138680818831076</v>
      </c>
      <c r="F129" s="3">
        <v>0.98114704657318819</v>
      </c>
      <c r="G129" s="3">
        <v>1.0035430327235855</v>
      </c>
      <c r="H129" s="3">
        <v>0.91654614749018803</v>
      </c>
      <c r="I129" s="3">
        <v>0.94187918543255655</v>
      </c>
      <c r="J129" s="3">
        <v>0.84331604145077721</v>
      </c>
      <c r="K129" s="3">
        <v>0.87906654366618997</v>
      </c>
      <c r="L129" s="3"/>
      <c r="M129">
        <f t="shared" si="14"/>
        <v>350.96235451605372</v>
      </c>
      <c r="N129">
        <f t="shared" si="13"/>
        <v>634.22433057284036</v>
      </c>
      <c r="O129">
        <f t="shared" si="13"/>
        <v>122.53349572737123</v>
      </c>
      <c r="P129">
        <f t="shared" si="13"/>
        <v>365.37589800498279</v>
      </c>
      <c r="Q129">
        <f t="shared" si="13"/>
        <v>0</v>
      </c>
      <c r="R129">
        <f t="shared" si="13"/>
        <v>344.69242565441465</v>
      </c>
      <c r="S129">
        <f t="shared" si="13"/>
        <v>0</v>
      </c>
      <c r="T129">
        <f t="shared" si="13"/>
        <v>0</v>
      </c>
      <c r="U129">
        <f t="shared" si="13"/>
        <v>0</v>
      </c>
      <c r="V129">
        <f t="shared" si="13"/>
        <v>0</v>
      </c>
      <c r="W129">
        <f t="shared" si="5"/>
        <v>1817.7885044756629</v>
      </c>
    </row>
    <row r="130" spans="1:24">
      <c r="A130" s="2">
        <v>43617</v>
      </c>
      <c r="B130" s="3">
        <v>1.0738465154350487</v>
      </c>
      <c r="C130" s="3">
        <v>1.0831177797542042</v>
      </c>
      <c r="D130" s="3">
        <v>1.1305191692228631</v>
      </c>
      <c r="E130" s="3">
        <v>1.0667917419190964</v>
      </c>
      <c r="F130" s="3">
        <v>1.0757453718992702</v>
      </c>
      <c r="G130" s="3">
        <v>1.0473596601127824</v>
      </c>
      <c r="H130" s="3">
        <v>1.0664863886970113</v>
      </c>
      <c r="I130" s="3">
        <v>1.0312194878048779</v>
      </c>
      <c r="J130" s="3">
        <v>1.0766773673304832</v>
      </c>
      <c r="K130" s="3">
        <v>1.1267899717847154</v>
      </c>
      <c r="L130" s="3"/>
      <c r="M130">
        <f t="shared" si="14"/>
        <v>376.87970144594453</v>
      </c>
      <c r="N130">
        <f t="shared" si="13"/>
        <v>686.93964879615135</v>
      </c>
      <c r="O130">
        <f t="shared" si="13"/>
        <v>138.52646579168098</v>
      </c>
      <c r="P130">
        <f t="shared" si="13"/>
        <v>389.77999068798971</v>
      </c>
      <c r="Q130">
        <f t="shared" si="13"/>
        <v>0</v>
      </c>
      <c r="R130">
        <f t="shared" si="13"/>
        <v>361.01694177685823</v>
      </c>
      <c r="S130">
        <f t="shared" si="13"/>
        <v>0</v>
      </c>
      <c r="T130">
        <f t="shared" si="13"/>
        <v>0</v>
      </c>
      <c r="U130">
        <f t="shared" si="13"/>
        <v>0</v>
      </c>
      <c r="V130">
        <f t="shared" si="13"/>
        <v>0</v>
      </c>
      <c r="W130">
        <f t="shared" si="5"/>
        <v>1953.1427484986248</v>
      </c>
    </row>
    <row r="131" spans="1:24">
      <c r="A131" s="2">
        <v>43647</v>
      </c>
      <c r="B131" s="3">
        <v>0.99623151244406771</v>
      </c>
      <c r="C131" s="3">
        <v>1.0172439301231151</v>
      </c>
      <c r="D131" s="3">
        <v>1.0763944624090542</v>
      </c>
      <c r="E131" s="3">
        <v>0.98582082077847877</v>
      </c>
      <c r="F131" s="3">
        <v>1.0256410079117082</v>
      </c>
      <c r="G131" s="3">
        <v>1.0147356108112182</v>
      </c>
      <c r="H131" s="3">
        <v>1.0230346576500422</v>
      </c>
      <c r="I131" s="3">
        <v>1.0210501187570984</v>
      </c>
      <c r="J131" s="3">
        <v>1.0171193787464192</v>
      </c>
      <c r="K131" s="3">
        <v>1.0161360133676425</v>
      </c>
      <c r="L131" s="3"/>
      <c r="M131">
        <f t="shared" si="14"/>
        <v>375.45943498096204</v>
      </c>
      <c r="N131">
        <f t="shared" si="13"/>
        <v>698.78518809878938</v>
      </c>
      <c r="O131">
        <f t="shared" si="13"/>
        <v>149.10912067526269</v>
      </c>
      <c r="P131">
        <f t="shared" si="13"/>
        <v>384.25323034306183</v>
      </c>
      <c r="Q131">
        <f t="shared" si="13"/>
        <v>0</v>
      </c>
      <c r="R131">
        <f t="shared" si="13"/>
        <v>366.33674692713822</v>
      </c>
      <c r="S131">
        <f t="shared" si="13"/>
        <v>0</v>
      </c>
      <c r="T131">
        <f t="shared" si="13"/>
        <v>0</v>
      </c>
      <c r="U131">
        <f t="shared" si="13"/>
        <v>0</v>
      </c>
      <c r="V131">
        <f t="shared" si="13"/>
        <v>0</v>
      </c>
      <c r="W131">
        <f t="shared" si="5"/>
        <v>1973.943721025214</v>
      </c>
    </row>
    <row r="132" spans="1:24">
      <c r="A132" s="2">
        <v>43678</v>
      </c>
      <c r="B132" s="3">
        <v>1.0605792064844419</v>
      </c>
      <c r="C132" s="3">
        <v>1.0116679896773175</v>
      </c>
      <c r="D132" s="3">
        <v>0.97981605256537929</v>
      </c>
      <c r="E132" s="3">
        <v>0.95152617720972499</v>
      </c>
      <c r="F132" s="3">
        <v>1.0158427359550561</v>
      </c>
      <c r="G132" s="3">
        <v>1.034405846457831</v>
      </c>
      <c r="H132" s="3">
        <v>0.96199132410658961</v>
      </c>
      <c r="I132" s="3">
        <v>1.0252490166897854</v>
      </c>
      <c r="J132" s="3">
        <v>0.93110415325170204</v>
      </c>
      <c r="K132" s="3">
        <v>0.90430008969645359</v>
      </c>
      <c r="L132" s="3"/>
      <c r="M132">
        <f t="shared" si="14"/>
        <v>398.20446961920567</v>
      </c>
      <c r="N132">
        <f t="shared" si="13"/>
        <v>706.93860646018845</v>
      </c>
      <c r="O132">
        <f t="shared" si="13"/>
        <v>146.09951002153068</v>
      </c>
      <c r="P132">
        <f t="shared" si="13"/>
        <v>365.62700734882151</v>
      </c>
      <c r="Q132">
        <f t="shared" si="13"/>
        <v>0</v>
      </c>
      <c r="R132">
        <f t="shared" si="13"/>
        <v>378.94087279377464</v>
      </c>
      <c r="S132">
        <f t="shared" si="13"/>
        <v>0</v>
      </c>
      <c r="T132">
        <f t="shared" si="13"/>
        <v>0</v>
      </c>
      <c r="U132">
        <f t="shared" si="13"/>
        <v>0</v>
      </c>
      <c r="V132">
        <f t="shared" si="13"/>
        <v>0</v>
      </c>
      <c r="W132">
        <f t="shared" si="5"/>
        <v>1995.810466243521</v>
      </c>
    </row>
    <row r="133" spans="1:24">
      <c r="A133" s="2">
        <v>43709</v>
      </c>
      <c r="B133" s="3">
        <v>1.0154903887749755</v>
      </c>
      <c r="C133" s="3">
        <v>1.0084868561693974</v>
      </c>
      <c r="D133" s="3">
        <v>1.0729615584370689</v>
      </c>
      <c r="E133" s="3">
        <v>0.97726725903165879</v>
      </c>
      <c r="F133" s="3">
        <v>0.95127744907121925</v>
      </c>
      <c r="G133" s="3">
        <v>0.98504384096415176</v>
      </c>
      <c r="H133" s="3">
        <v>1.0831006871376423</v>
      </c>
      <c r="I133" s="3">
        <v>1.0185269777915489</v>
      </c>
      <c r="J133" s="3">
        <v>1.0284404903137869</v>
      </c>
      <c r="K133" s="3">
        <v>1.0735043379488527</v>
      </c>
      <c r="L133" s="3"/>
      <c r="M133">
        <f t="shared" si="14"/>
        <v>404.3728116655401</v>
      </c>
      <c r="N133">
        <f t="shared" si="13"/>
        <v>712.93829273381027</v>
      </c>
      <c r="O133">
        <f t="shared" si="13"/>
        <v>156.75915795959372</v>
      </c>
      <c r="P133">
        <f t="shared" si="13"/>
        <v>357.31530329973094</v>
      </c>
      <c r="Q133">
        <f t="shared" si="13"/>
        <v>0</v>
      </c>
      <c r="R133">
        <f t="shared" si="13"/>
        <v>373.2733728350878</v>
      </c>
      <c r="S133">
        <f t="shared" si="13"/>
        <v>0</v>
      </c>
      <c r="T133">
        <f t="shared" si="13"/>
        <v>0</v>
      </c>
      <c r="U133">
        <f t="shared" si="13"/>
        <v>0</v>
      </c>
      <c r="V133">
        <f t="shared" si="13"/>
        <v>0</v>
      </c>
      <c r="W133">
        <f t="shared" si="5"/>
        <v>2004.6589384937629</v>
      </c>
    </row>
    <row r="134" spans="1:24">
      <c r="A134" s="2">
        <v>43739</v>
      </c>
      <c r="B134" s="3">
        <v>0.96569757199250161</v>
      </c>
      <c r="C134" s="3">
        <v>1.0312162557089566</v>
      </c>
      <c r="D134" s="3">
        <v>1.1106844488101084</v>
      </c>
      <c r="E134" s="3">
        <v>1.0234746957278962</v>
      </c>
      <c r="F134" s="3">
        <v>1.0398233021284606</v>
      </c>
      <c r="G134" s="3">
        <v>0.91611937304813185</v>
      </c>
      <c r="H134" s="3">
        <v>1.0235924271132519</v>
      </c>
      <c r="I134" s="3">
        <v>0.99423243148924434</v>
      </c>
      <c r="J134" s="3">
        <v>1.0792125886671005</v>
      </c>
      <c r="K134" s="3">
        <v>1.0402431806530636</v>
      </c>
      <c r="L134" s="3"/>
      <c r="M134">
        <f t="shared" si="14"/>
        <v>390.5018424051932</v>
      </c>
      <c r="N134">
        <f t="shared" si="13"/>
        <v>735.19355678449585</v>
      </c>
      <c r="O134">
        <f t="shared" si="13"/>
        <v>174.10995895428806</v>
      </c>
      <c r="P134">
        <f t="shared" si="13"/>
        <v>365.70317132361305</v>
      </c>
      <c r="Q134">
        <f t="shared" si="13"/>
        <v>0</v>
      </c>
      <c r="R134">
        <f t="shared" si="13"/>
        <v>341.96296829724218</v>
      </c>
      <c r="S134">
        <f t="shared" si="13"/>
        <v>0</v>
      </c>
      <c r="T134">
        <f t="shared" si="13"/>
        <v>0</v>
      </c>
      <c r="U134">
        <f t="shared" si="13"/>
        <v>0</v>
      </c>
      <c r="V134">
        <f t="shared" si="13"/>
        <v>0</v>
      </c>
      <c r="W134">
        <f t="shared" si="5"/>
        <v>2007.4714977648323</v>
      </c>
    </row>
    <row r="135" spans="1:24">
      <c r="A135" s="2">
        <v>43770</v>
      </c>
      <c r="B135" s="3">
        <v>1.0380960132384838</v>
      </c>
      <c r="C135" s="3">
        <v>1.0558695004488214</v>
      </c>
      <c r="D135" s="3">
        <v>1.0743286874791556</v>
      </c>
      <c r="E135" s="3">
        <v>1.0135873042675583</v>
      </c>
      <c r="F135" s="3">
        <v>1.0315889185307563</v>
      </c>
      <c r="G135" s="3">
        <v>0.98871377206985933</v>
      </c>
      <c r="H135" s="3">
        <v>1.0548130533640703</v>
      </c>
      <c r="I135" s="3">
        <v>0.98505136099955382</v>
      </c>
      <c r="J135" s="3">
        <v>1.0744842795762057</v>
      </c>
      <c r="K135" s="3">
        <v>1.045366016624464</v>
      </c>
      <c r="L135" s="3"/>
      <c r="M135">
        <f t="shared" si="14"/>
        <v>405.37840576311373</v>
      </c>
      <c r="N135">
        <f t="shared" si="13"/>
        <v>776.26845353523788</v>
      </c>
      <c r="O135">
        <f t="shared" si="13"/>
        <v>187.05132368040995</v>
      </c>
      <c r="P135">
        <f t="shared" si="13"/>
        <v>370.672091583998</v>
      </c>
      <c r="Q135">
        <f t="shared" si="13"/>
        <v>0</v>
      </c>
      <c r="R135">
        <f t="shared" si="13"/>
        <v>338.10349629337202</v>
      </c>
      <c r="S135">
        <f t="shared" si="13"/>
        <v>0</v>
      </c>
      <c r="T135">
        <f t="shared" si="13"/>
        <v>0</v>
      </c>
      <c r="U135">
        <f t="shared" si="13"/>
        <v>0</v>
      </c>
      <c r="V135">
        <f t="shared" si="13"/>
        <v>0</v>
      </c>
      <c r="W135">
        <f t="shared" si="5"/>
        <v>2077.4737708561315</v>
      </c>
    </row>
    <row r="136" spans="1:24" ht="14.65" thickBot="1">
      <c r="A136" s="4">
        <v>43800</v>
      </c>
      <c r="B136" s="3">
        <v>0.99578039024059639</v>
      </c>
      <c r="C136" s="3">
        <v>1.0417491860962746</v>
      </c>
      <c r="D136" s="3">
        <v>1.098783880261927</v>
      </c>
      <c r="E136" s="3">
        <v>1.0261216900697279</v>
      </c>
      <c r="F136" s="3">
        <v>1.0183729829920596</v>
      </c>
      <c r="G136" s="3">
        <v>1.0160942259583345</v>
      </c>
      <c r="H136" s="3">
        <v>0.98788101336542433</v>
      </c>
      <c r="I136" s="3">
        <v>1.0185730229411996</v>
      </c>
      <c r="J136" s="3">
        <v>1.0331446847210994</v>
      </c>
      <c r="K136" s="3">
        <v>1.0634983467718979</v>
      </c>
      <c r="L136" s="3"/>
      <c r="M136">
        <f t="shared" si="14"/>
        <v>403.66786708590422</v>
      </c>
      <c r="N136">
        <f t="shared" si="13"/>
        <v>808.67702966254785</v>
      </c>
      <c r="O136">
        <f t="shared" si="13"/>
        <v>205.52897924169051</v>
      </c>
      <c r="P136">
        <f t="shared" si="13"/>
        <v>380.35467307785296</v>
      </c>
      <c r="Q136">
        <f t="shared" si="13"/>
        <v>0</v>
      </c>
      <c r="R136">
        <f t="shared" si="13"/>
        <v>343.54501036002046</v>
      </c>
      <c r="S136">
        <f t="shared" si="13"/>
        <v>0</v>
      </c>
      <c r="T136">
        <f t="shared" si="13"/>
        <v>0</v>
      </c>
      <c r="U136">
        <f t="shared" si="13"/>
        <v>0</v>
      </c>
      <c r="V136">
        <f t="shared" si="13"/>
        <v>0</v>
      </c>
      <c r="W136">
        <f t="shared" si="5"/>
        <v>2141.7735594280161</v>
      </c>
      <c r="X136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A14A3-2526-4AB8-AD58-52FB9BDD8814}">
  <sheetPr>
    <tabColor theme="5" tint="0.59999389629810485"/>
  </sheetPr>
  <dimension ref="A1:X136"/>
  <sheetViews>
    <sheetView topLeftCell="A56" zoomScale="55" zoomScaleNormal="55" workbookViewId="0">
      <selection activeCell="W95" sqref="W95:W106"/>
    </sheetView>
  </sheetViews>
  <sheetFormatPr defaultRowHeight="14.25"/>
  <cols>
    <col min="1" max="1" width="12.796875" customWidth="1"/>
  </cols>
  <sheetData>
    <row r="1" spans="1:23" ht="14.65" thickBo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spans="1:23">
      <c r="A2" s="2">
        <v>40179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/>
    </row>
    <row r="3" spans="1:23">
      <c r="A3" s="2">
        <v>40210</v>
      </c>
      <c r="B3" s="3">
        <v>1.043478329715982</v>
      </c>
      <c r="C3" s="3">
        <v>1.017388218594748</v>
      </c>
      <c r="D3" s="3">
        <v>1.0653961651402202</v>
      </c>
      <c r="E3" s="3">
        <v>0.94410334104138427</v>
      </c>
      <c r="F3" s="3">
        <v>1.0396196513470681</v>
      </c>
      <c r="G3" s="3">
        <v>1.0227454428960436</v>
      </c>
      <c r="H3" s="3">
        <v>0.96166021807949353</v>
      </c>
      <c r="I3" s="3">
        <v>1.038534428300695</v>
      </c>
      <c r="J3" s="3">
        <v>1.052277779974691</v>
      </c>
      <c r="K3" s="3">
        <v>1.024096354695893</v>
      </c>
      <c r="L3" s="3"/>
    </row>
    <row r="4" spans="1:23">
      <c r="A4" s="2">
        <v>40238</v>
      </c>
      <c r="B4" s="3">
        <v>1.0702160347166658</v>
      </c>
      <c r="C4" s="3">
        <v>1.021625427275898</v>
      </c>
      <c r="D4" s="3">
        <v>1.1484703381579577</v>
      </c>
      <c r="E4" s="3">
        <v>1.1467060810810812</v>
      </c>
      <c r="F4" s="3">
        <v>1.0674249530956847</v>
      </c>
      <c r="G4" s="3">
        <v>1.0449491478449224</v>
      </c>
      <c r="H4" s="3">
        <v>1.1382589978054132</v>
      </c>
      <c r="I4" s="3">
        <v>1.1453771289537711</v>
      </c>
      <c r="J4" s="3">
        <v>1.0393896735273243</v>
      </c>
      <c r="K4" s="3">
        <v>1.1911764705882353</v>
      </c>
      <c r="L4" s="3"/>
    </row>
    <row r="5" spans="1:23">
      <c r="A5" s="2">
        <v>40269</v>
      </c>
      <c r="B5" s="3">
        <v>1.020067267242643</v>
      </c>
      <c r="C5" s="3">
        <v>1.0426766800042102</v>
      </c>
      <c r="D5" s="3">
        <v>1.1110213125280224</v>
      </c>
      <c r="E5" s="3">
        <v>1.0097959784930397</v>
      </c>
      <c r="F5" s="3">
        <v>0.99121173239591331</v>
      </c>
      <c r="G5" s="3">
        <v>1.0580035213128969</v>
      </c>
      <c r="H5" s="3">
        <v>1.0639460133693439</v>
      </c>
      <c r="I5" s="3">
        <v>1.0499203398831651</v>
      </c>
      <c r="J5" s="3">
        <v>1.0317513816404444</v>
      </c>
      <c r="K5" s="3">
        <v>1.0790123703703705</v>
      </c>
      <c r="L5" s="3"/>
    </row>
    <row r="6" spans="1:23">
      <c r="A6" s="2">
        <v>40299</v>
      </c>
      <c r="B6" s="3">
        <v>0.9414536334250635</v>
      </c>
      <c r="C6" s="3">
        <v>0.84479365275724772</v>
      </c>
      <c r="D6" s="3">
        <v>0.9838753076123129</v>
      </c>
      <c r="E6" s="3">
        <v>0.91509846827133468</v>
      </c>
      <c r="F6" s="3">
        <v>0.80305881400603729</v>
      </c>
      <c r="G6" s="3">
        <v>0.94730141364507225</v>
      </c>
      <c r="H6" s="3">
        <v>0.86650559146766559</v>
      </c>
      <c r="I6" s="3">
        <v>0.91502276176024278</v>
      </c>
      <c r="J6" s="3">
        <v>0.89708808395394057</v>
      </c>
      <c r="K6" s="3">
        <v>0.90617842319957842</v>
      </c>
      <c r="L6" s="3"/>
    </row>
    <row r="7" spans="1:23">
      <c r="A7" s="2">
        <v>40330</v>
      </c>
      <c r="B7" s="3">
        <v>0.93218220551006514</v>
      </c>
      <c r="C7" s="3">
        <v>0.89186049968451553</v>
      </c>
      <c r="D7" s="3">
        <v>0.97917309314316126</v>
      </c>
      <c r="E7" s="3">
        <v>0.87087517934002878</v>
      </c>
      <c r="F7" s="3">
        <v>0.97640077284018778</v>
      </c>
      <c r="G7" s="3">
        <v>0.98504561155769654</v>
      </c>
      <c r="H7" s="3">
        <v>0.89229693648320207</v>
      </c>
      <c r="I7" s="3">
        <v>0.96019900497512445</v>
      </c>
      <c r="J7" s="3">
        <v>0.85614157668234681</v>
      </c>
      <c r="K7" s="3">
        <v>0.94949494694418923</v>
      </c>
      <c r="L7" s="3"/>
    </row>
    <row r="8" spans="1:23">
      <c r="A8" s="2">
        <v>40360</v>
      </c>
      <c r="B8" s="3">
        <v>1.0087248590604028</v>
      </c>
      <c r="C8" s="3">
        <v>1.1216861799217732</v>
      </c>
      <c r="D8" s="3">
        <v>1.022740858672631</v>
      </c>
      <c r="E8" s="3">
        <v>1.0789859051803039</v>
      </c>
      <c r="F8" s="3">
        <v>1.0367491166077738</v>
      </c>
      <c r="G8" s="3">
        <v>1.0586002705966173</v>
      </c>
      <c r="H8" s="3">
        <v>1.083203125</v>
      </c>
      <c r="I8" s="3">
        <v>1.1208981001727114</v>
      </c>
      <c r="J8" s="3">
        <v>1.1628608859483363</v>
      </c>
      <c r="K8" s="3">
        <v>1.0904255899162547</v>
      </c>
      <c r="L8" s="3"/>
    </row>
    <row r="9" spans="1:23">
      <c r="A9" s="2">
        <v>40391</v>
      </c>
      <c r="B9" s="3">
        <v>0.92508310245953163</v>
      </c>
      <c r="C9" s="3">
        <v>0.90933746258572112</v>
      </c>
      <c r="D9" s="3">
        <v>0.94499515646258503</v>
      </c>
      <c r="E9" s="3">
        <v>1.0588684366782595</v>
      </c>
      <c r="F9" s="3">
        <v>0.94042268575323784</v>
      </c>
      <c r="G9" s="3">
        <v>1.0477555550944118</v>
      </c>
      <c r="H9" s="3">
        <v>0.84926069239091229</v>
      </c>
      <c r="I9" s="3">
        <v>0.87827426810477671</v>
      </c>
      <c r="J9" s="3">
        <v>0.91478329010744719</v>
      </c>
      <c r="K9" s="3">
        <v>0.90487799999999996</v>
      </c>
      <c r="L9" s="3"/>
    </row>
    <row r="10" spans="1:23">
      <c r="A10" s="2">
        <v>40422</v>
      </c>
      <c r="B10" s="3">
        <v>1.0253164855573857</v>
      </c>
      <c r="C10" s="3">
        <v>1.0434597802922785</v>
      </c>
      <c r="D10" s="3">
        <v>1.1672151679602605</v>
      </c>
      <c r="E10" s="3">
        <v>1.2581911399503323</v>
      </c>
      <c r="F10" s="3">
        <v>1.0765439213369719</v>
      </c>
      <c r="G10" s="3">
        <v>1.0198467566341844</v>
      </c>
      <c r="H10" s="3">
        <v>1.0666667544232167</v>
      </c>
      <c r="I10" s="3">
        <v>1.0573099415204676</v>
      </c>
      <c r="J10" s="3">
        <v>0.99959493723795312</v>
      </c>
      <c r="K10" s="3">
        <v>1.0539083587012592</v>
      </c>
      <c r="L10" s="3"/>
      <c r="O10" s="3">
        <v>1</v>
      </c>
    </row>
    <row r="11" spans="1:23">
      <c r="A11" s="2">
        <v>40452</v>
      </c>
      <c r="B11" s="3">
        <v>1.0001403198672885</v>
      </c>
      <c r="C11" s="3">
        <v>1.0890159248672928</v>
      </c>
      <c r="D11" s="3">
        <v>1.0607224502954382</v>
      </c>
      <c r="E11" s="3">
        <v>1.0520183369412963</v>
      </c>
      <c r="F11" s="3">
        <v>1.0525181765409009</v>
      </c>
      <c r="G11" s="3">
        <v>1.043752448161255</v>
      </c>
      <c r="H11" s="3">
        <v>1.0374203010581091</v>
      </c>
      <c r="I11" s="3">
        <v>1.1410398230088497</v>
      </c>
      <c r="J11" s="3">
        <v>1.0076985818476498</v>
      </c>
      <c r="K11" s="3">
        <v>1.0664962438105496</v>
      </c>
      <c r="L11" s="3"/>
    </row>
    <row r="12" spans="1:23">
      <c r="A12" s="2">
        <v>40483</v>
      </c>
      <c r="B12" s="3">
        <v>0.95441155906282005</v>
      </c>
      <c r="C12" s="3">
        <v>0.94713160854893141</v>
      </c>
      <c r="D12" s="3">
        <v>1.0337895930948344</v>
      </c>
      <c r="E12" s="3">
        <v>1.0615505658778672</v>
      </c>
      <c r="F12" s="3">
        <v>0.94485665584152212</v>
      </c>
      <c r="G12" s="3">
        <v>1.0068150446244712</v>
      </c>
      <c r="H12" s="3">
        <v>1.0441289349243643</v>
      </c>
      <c r="I12" s="3">
        <v>0.9714008725157538</v>
      </c>
      <c r="J12" s="3">
        <v>0.98351419447067978</v>
      </c>
      <c r="K12" s="3">
        <v>1.0071942204509778</v>
      </c>
      <c r="L12" s="3"/>
    </row>
    <row r="13" spans="1:23">
      <c r="A13" s="2">
        <v>40513</v>
      </c>
      <c r="B13" s="3">
        <v>1.0274838767271623</v>
      </c>
      <c r="C13" s="3">
        <v>1.1049089469517022</v>
      </c>
      <c r="D13" s="3">
        <v>1.0366704161979752</v>
      </c>
      <c r="E13" s="3">
        <v>1.0262257696693273</v>
      </c>
      <c r="F13" s="3">
        <v>0.95301280974949232</v>
      </c>
      <c r="G13" s="3">
        <v>0.9803320441762946</v>
      </c>
      <c r="H13" s="3">
        <v>1.1389195567408876</v>
      </c>
      <c r="I13" s="3">
        <v>1.0963073852295409</v>
      </c>
      <c r="J13" s="3">
        <v>1.1124284592162086</v>
      </c>
      <c r="K13" s="3">
        <v>1.1261904523809523</v>
      </c>
      <c r="L13" s="3"/>
    </row>
    <row r="14" spans="1:23">
      <c r="A14" s="2">
        <v>40544</v>
      </c>
      <c r="B14" s="3">
        <v>1.1386066863906916</v>
      </c>
      <c r="C14" s="3">
        <v>0.99355069867431034</v>
      </c>
      <c r="D14" s="3">
        <v>1.0519592881944444</v>
      </c>
      <c r="E14" s="3">
        <v>0.94244444444444442</v>
      </c>
      <c r="F14" s="3">
        <v>0.99246950795507272</v>
      </c>
      <c r="G14" s="3">
        <v>0.95974460761478364</v>
      </c>
      <c r="H14" s="3">
        <v>1.0461438528557601</v>
      </c>
      <c r="I14" s="3">
        <v>1.0355029585798816</v>
      </c>
      <c r="J14" s="3">
        <v>1.0804851554753823</v>
      </c>
      <c r="K14" s="3">
        <v>1.0190275268293347</v>
      </c>
      <c r="L14" s="3"/>
    </row>
    <row r="15" spans="1:23">
      <c r="A15" s="2">
        <v>40575</v>
      </c>
      <c r="B15" s="3">
        <v>0.99447243704704613</v>
      </c>
      <c r="C15" s="3">
        <v>0.95852866931121516</v>
      </c>
      <c r="D15" s="3">
        <v>1.0409348593988517</v>
      </c>
      <c r="E15" s="3">
        <v>1.0215161518509788</v>
      </c>
      <c r="F15" s="3">
        <v>1.0458125125268434</v>
      </c>
      <c r="G15" s="3">
        <v>1.0272838611995077</v>
      </c>
      <c r="H15" s="3">
        <v>0.99506477452589615</v>
      </c>
      <c r="I15" s="3">
        <v>1.1323076923076925</v>
      </c>
      <c r="J15" s="3">
        <v>1.0095238095238095</v>
      </c>
      <c r="K15" s="3">
        <v>0.97095431595530468</v>
      </c>
      <c r="L15" s="3"/>
    </row>
    <row r="16" spans="1:23">
      <c r="A16" s="2">
        <v>40603</v>
      </c>
      <c r="B16" s="3">
        <v>1.0156644509517712</v>
      </c>
      <c r="C16" s="3">
        <v>0.95522945823927774</v>
      </c>
      <c r="D16" s="3">
        <v>0.98669347995024514</v>
      </c>
      <c r="E16" s="3">
        <v>1.0394714063131167</v>
      </c>
      <c r="F16" s="3">
        <v>1.0078028743160643</v>
      </c>
      <c r="G16" s="3">
        <v>1.0054174947145877</v>
      </c>
      <c r="H16" s="3">
        <v>0.98295105287979234</v>
      </c>
      <c r="I16" s="3">
        <v>0.95962732919254645</v>
      </c>
      <c r="J16" s="3">
        <v>0.92048517520215634</v>
      </c>
      <c r="K16" s="3">
        <v>0.9444444859924036</v>
      </c>
      <c r="L16" s="3"/>
    </row>
    <row r="17" spans="1:12">
      <c r="A17" s="2">
        <v>40634</v>
      </c>
      <c r="B17" s="3">
        <v>0.98569649289312211</v>
      </c>
      <c r="C17" s="3">
        <v>1.0208744001919812</v>
      </c>
      <c r="D17" s="3">
        <v>1.0046483485776971</v>
      </c>
      <c r="E17" s="3">
        <v>1.0870482429356574</v>
      </c>
      <c r="F17" s="3">
        <v>1.0611246910554366</v>
      </c>
      <c r="G17" s="3">
        <v>1.0291760036365358</v>
      </c>
      <c r="H17" s="3">
        <v>0.91800699836035948</v>
      </c>
      <c r="I17" s="3">
        <v>1.060275080906149</v>
      </c>
      <c r="J17" s="3">
        <v>0.95717423133235724</v>
      </c>
      <c r="K17" s="3">
        <v>1.0384615602158018</v>
      </c>
      <c r="L17" s="3"/>
    </row>
    <row r="18" spans="1:12">
      <c r="A18" s="2">
        <v>40664</v>
      </c>
      <c r="B18" s="3">
        <v>0.98296532492113564</v>
      </c>
      <c r="C18" s="3">
        <v>0.96489197530864201</v>
      </c>
      <c r="D18" s="3">
        <v>0.99343099998936391</v>
      </c>
      <c r="E18" s="3">
        <v>1.0044941524947655</v>
      </c>
      <c r="F18" s="3">
        <v>1.0376343042685969</v>
      </c>
      <c r="G18" s="3">
        <v>1.0412463680563497</v>
      </c>
      <c r="H18" s="3">
        <v>0.97457918328480986</v>
      </c>
      <c r="I18" s="3">
        <v>0.96299122472338794</v>
      </c>
      <c r="J18" s="3">
        <v>0.92390057361376676</v>
      </c>
      <c r="K18" s="3">
        <v>0.89651416572923026</v>
      </c>
      <c r="L18" s="3"/>
    </row>
    <row r="19" spans="1:12">
      <c r="A19" s="2">
        <v>40695</v>
      </c>
      <c r="B19" s="3">
        <v>1.0394094855093841</v>
      </c>
      <c r="C19" s="3">
        <v>1.0395841663334666</v>
      </c>
      <c r="D19" s="3">
        <v>0.96504037029583412</v>
      </c>
      <c r="E19" s="3">
        <v>1.0396563119629876</v>
      </c>
      <c r="F19" s="3">
        <v>1.0394770313090071</v>
      </c>
      <c r="G19" s="3">
        <v>1.0340936836633101</v>
      </c>
      <c r="H19" s="3">
        <v>0.98907289428717338</v>
      </c>
      <c r="I19" s="3">
        <v>1.0039619651347069</v>
      </c>
      <c r="J19" s="3">
        <v>0.95240066225165565</v>
      </c>
      <c r="K19" s="3">
        <v>1.0119075814382708</v>
      </c>
      <c r="L19" s="3"/>
    </row>
    <row r="20" spans="1:12">
      <c r="A20" s="2">
        <v>40725</v>
      </c>
      <c r="B20" s="3">
        <v>0.93528469883556009</v>
      </c>
      <c r="C20" s="3">
        <v>1.0538461538461539</v>
      </c>
      <c r="D20" s="3">
        <v>1.1632853734509578</v>
      </c>
      <c r="E20" s="3">
        <v>1.0881705706880531</v>
      </c>
      <c r="F20" s="3">
        <v>1.0151910270500344</v>
      </c>
      <c r="G20" s="3">
        <v>1.0256167338709679</v>
      </c>
      <c r="H20" s="3">
        <v>0.9957235208739672</v>
      </c>
      <c r="I20" s="3">
        <v>0.94790844514601424</v>
      </c>
      <c r="J20" s="3">
        <v>0.9669708822251194</v>
      </c>
      <c r="K20" s="3">
        <v>0.92074930165103996</v>
      </c>
      <c r="L20" s="3"/>
    </row>
    <row r="21" spans="1:12">
      <c r="A21" s="2">
        <v>40756</v>
      </c>
      <c r="B21" s="3">
        <v>0.97966458551440982</v>
      </c>
      <c r="C21" s="3">
        <v>0.97080291970802934</v>
      </c>
      <c r="D21" s="3">
        <v>0.98553067989204424</v>
      </c>
      <c r="E21" s="3">
        <v>0.96723889987416867</v>
      </c>
      <c r="F21" s="3">
        <v>1.0273555763385551</v>
      </c>
      <c r="G21" s="3">
        <v>1.0454440432894065</v>
      </c>
      <c r="H21" s="3">
        <v>0.93414456212796848</v>
      </c>
      <c r="I21" s="3">
        <v>0.89550374687760204</v>
      </c>
      <c r="J21" s="3">
        <v>0.7865168539325843</v>
      </c>
      <c r="K21" s="3">
        <v>0.80985912884715694</v>
      </c>
      <c r="L21" s="3"/>
    </row>
    <row r="22" spans="1:12">
      <c r="A22" s="2">
        <v>40787</v>
      </c>
      <c r="B22" s="3">
        <v>0.97910765658154308</v>
      </c>
      <c r="C22" s="3">
        <v>0.93571424812030068</v>
      </c>
      <c r="D22" s="3">
        <v>0.99087902738729217</v>
      </c>
      <c r="E22" s="3">
        <v>1.0046461924452912</v>
      </c>
      <c r="F22" s="3">
        <v>0.97542107307333048</v>
      </c>
      <c r="G22" s="3">
        <v>0.97135268349285764</v>
      </c>
      <c r="H22" s="3">
        <v>0.92413796934865888</v>
      </c>
      <c r="I22" s="3">
        <v>0.97257089725708978</v>
      </c>
      <c r="J22" s="3">
        <v>0.77200000000000002</v>
      </c>
      <c r="K22" s="3">
        <v>0.82512083172691886</v>
      </c>
      <c r="L22" s="3"/>
    </row>
    <row r="23" spans="1:12">
      <c r="A23" s="2">
        <v>40817</v>
      </c>
      <c r="B23" s="3">
        <v>1.0448788965429363</v>
      </c>
      <c r="C23" s="3">
        <v>1.0699075962196705</v>
      </c>
      <c r="D23" s="3">
        <v>1.0615231950547528</v>
      </c>
      <c r="E23" s="3">
        <v>0.98742080192387727</v>
      </c>
      <c r="F23" s="3">
        <v>1.0879608492767148</v>
      </c>
      <c r="G23" s="3">
        <v>1.0572762240947393</v>
      </c>
      <c r="H23" s="3">
        <v>1.074212227437304</v>
      </c>
      <c r="I23" s="3">
        <v>1.1209369024856595</v>
      </c>
      <c r="J23" s="3">
        <v>1.30569940784604</v>
      </c>
      <c r="K23" s="3">
        <v>1.2330210291560879</v>
      </c>
      <c r="L23" s="3"/>
    </row>
    <row r="24" spans="1:12">
      <c r="A24" s="2">
        <v>40848</v>
      </c>
      <c r="B24" s="3">
        <v>1.0296442679935633</v>
      </c>
      <c r="C24" s="3">
        <v>0.96057082090014334</v>
      </c>
      <c r="D24" s="3">
        <v>0.9442165835006695</v>
      </c>
      <c r="E24" s="3">
        <v>0.90061355440026225</v>
      </c>
      <c r="F24" s="3">
        <v>1.0397812121046017</v>
      </c>
      <c r="G24" s="3">
        <v>1.0287560480076694</v>
      </c>
      <c r="H24" s="3">
        <v>0.99807028174450019</v>
      </c>
      <c r="I24" s="3">
        <v>0.96673773987206835</v>
      </c>
      <c r="J24" s="3">
        <v>0.8384354216800125</v>
      </c>
      <c r="K24" s="3">
        <v>0.8698955365622032</v>
      </c>
      <c r="L24" s="3"/>
    </row>
    <row r="25" spans="1:12">
      <c r="A25" s="2">
        <v>40878</v>
      </c>
      <c r="B25" s="3">
        <v>1.0351887387027834</v>
      </c>
      <c r="C25" s="3">
        <v>1.0148553166536358</v>
      </c>
      <c r="D25" s="3">
        <v>1.0596546520146519</v>
      </c>
      <c r="E25" s="3">
        <v>0.90020281865931662</v>
      </c>
      <c r="F25" s="3">
        <v>1.0470248530473343</v>
      </c>
      <c r="G25" s="3">
        <v>1.0503560003252512</v>
      </c>
      <c r="H25" s="3">
        <v>1.0657385125391139</v>
      </c>
      <c r="I25" s="3">
        <v>1.0458756065284516</v>
      </c>
      <c r="J25" s="3">
        <v>1.0229885057471266</v>
      </c>
      <c r="K25" s="3">
        <v>0.95742354439592436</v>
      </c>
      <c r="L25" s="3"/>
    </row>
    <row r="26" spans="1:12">
      <c r="A26" s="2">
        <v>40909</v>
      </c>
      <c r="B26" s="3">
        <v>1.0175525088367734</v>
      </c>
      <c r="C26" s="3">
        <v>1.137519342739574</v>
      </c>
      <c r="D26" s="3">
        <v>1.1271110098348442</v>
      </c>
      <c r="E26" s="3">
        <v>1.1232813402657424</v>
      </c>
      <c r="F26" s="3">
        <v>0.99123411799468142</v>
      </c>
      <c r="G26" s="3">
        <v>0.98724211128790773</v>
      </c>
      <c r="H26" s="3">
        <v>1.0598693780794404</v>
      </c>
      <c r="I26" s="3">
        <v>1.1210459721636439</v>
      </c>
      <c r="J26" s="3">
        <v>1.2326503635161927</v>
      </c>
      <c r="K26" s="3">
        <v>1.1676168820834998</v>
      </c>
      <c r="L26" s="3"/>
    </row>
    <row r="27" spans="1:12">
      <c r="A27" s="2">
        <v>40940</v>
      </c>
      <c r="B27" s="3">
        <v>1.0739796404275996</v>
      </c>
      <c r="C27" s="3">
        <v>1.0748391102323362</v>
      </c>
      <c r="D27" s="3">
        <v>1.1883105634988127</v>
      </c>
      <c r="E27" s="3">
        <v>0.92414112322567388</v>
      </c>
      <c r="F27" s="3">
        <v>1.1562997217806041</v>
      </c>
      <c r="G27" s="3">
        <v>1.0023220191119024</v>
      </c>
      <c r="H27" s="3">
        <v>1.0712085611505842</v>
      </c>
      <c r="I27" s="3">
        <v>1.1064710308502634</v>
      </c>
      <c r="J27" s="3">
        <v>0.99410193029490623</v>
      </c>
      <c r="K27" s="3">
        <v>1.0846354519738102</v>
      </c>
      <c r="L27" s="3"/>
    </row>
    <row r="28" spans="1:12">
      <c r="A28" s="2">
        <v>40969</v>
      </c>
      <c r="B28" s="3">
        <v>1.0164008249564156</v>
      </c>
      <c r="C28" s="3">
        <v>1.0163830497794581</v>
      </c>
      <c r="D28" s="3">
        <v>1.1052835988663727</v>
      </c>
      <c r="E28" s="3">
        <v>1.1269964939618231</v>
      </c>
      <c r="F28" s="3">
        <v>1.0140070116350601</v>
      </c>
      <c r="G28" s="3">
        <v>0.98811441365949249</v>
      </c>
      <c r="H28" s="3">
        <v>1.0910833464019385</v>
      </c>
      <c r="I28" s="3">
        <v>1.0204012240734444</v>
      </c>
      <c r="J28" s="3">
        <v>1.0593310647609997</v>
      </c>
      <c r="K28" s="3">
        <v>1.0969387454981994</v>
      </c>
      <c r="L28" s="3"/>
    </row>
    <row r="29" spans="1:12">
      <c r="A29" s="2">
        <v>41000</v>
      </c>
      <c r="B29" s="3">
        <v>1.0075673268688257</v>
      </c>
      <c r="C29" s="3">
        <v>0.99256050790827699</v>
      </c>
      <c r="D29" s="3">
        <v>0.97403049620548743</v>
      </c>
      <c r="E29" s="3">
        <v>1.1451286356229322</v>
      </c>
      <c r="F29" s="3">
        <v>1.0422034237288136</v>
      </c>
      <c r="G29" s="3">
        <v>0.99337409772424257</v>
      </c>
      <c r="H29" s="3">
        <v>0.97891033915964665</v>
      </c>
      <c r="I29" s="3">
        <v>1.0113295568143952</v>
      </c>
      <c r="J29" s="3">
        <v>0.87983716292449909</v>
      </c>
      <c r="K29" s="3">
        <v>0.90396722035478017</v>
      </c>
      <c r="L29" s="3"/>
    </row>
    <row r="30" spans="1:12">
      <c r="A30" s="2">
        <v>41030</v>
      </c>
      <c r="B30" s="3">
        <v>0.91451294549908391</v>
      </c>
      <c r="C30" s="3">
        <v>0.91161777014366008</v>
      </c>
      <c r="D30" s="3">
        <v>0.98929764003692289</v>
      </c>
      <c r="E30" s="3">
        <v>0.91811125485122891</v>
      </c>
      <c r="F30" s="3">
        <v>0.93673761793014743</v>
      </c>
      <c r="G30" s="3">
        <v>0.91677782196340141</v>
      </c>
      <c r="H30" s="3">
        <v>0.95900661035347756</v>
      </c>
      <c r="I30" s="3">
        <v>0.95255354200988462</v>
      </c>
      <c r="J30" s="3">
        <v>0.77314810340578111</v>
      </c>
      <c r="K30" s="3">
        <v>0.80236075053387568</v>
      </c>
      <c r="L30" s="3"/>
    </row>
    <row r="31" spans="1:12">
      <c r="A31" s="2">
        <v>41061</v>
      </c>
      <c r="B31" s="3">
        <v>1.0516908073058886</v>
      </c>
      <c r="C31" s="3">
        <v>1.047961594794053</v>
      </c>
      <c r="D31" s="3">
        <v>1.0108527924513946</v>
      </c>
      <c r="E31" s="3">
        <v>1.0725189047015171</v>
      </c>
      <c r="F31" s="3">
        <v>1.0731770858742045</v>
      </c>
      <c r="G31" s="3">
        <v>0.99093354559809921</v>
      </c>
      <c r="H31" s="3">
        <v>1.0433697361425815</v>
      </c>
      <c r="I31" s="3">
        <v>1.1058457281217571</v>
      </c>
      <c r="J31" s="3">
        <v>1.0920658682634732</v>
      </c>
      <c r="K31" s="3">
        <v>1.0339494530365898</v>
      </c>
      <c r="L31" s="3"/>
    </row>
    <row r="32" spans="1:12">
      <c r="A32" s="2">
        <v>41091</v>
      </c>
      <c r="B32" s="3">
        <v>1.0251492300149465</v>
      </c>
      <c r="C32" s="3">
        <v>0.96338669499836549</v>
      </c>
      <c r="D32" s="3">
        <v>1.0458219037957404</v>
      </c>
      <c r="E32" s="3">
        <v>1.0216772498357782</v>
      </c>
      <c r="F32" s="3">
        <v>1.0440023633099527</v>
      </c>
      <c r="G32" s="3">
        <v>1.0093753756848003</v>
      </c>
      <c r="H32" s="3">
        <v>1.0110646534409287</v>
      </c>
      <c r="I32" s="3">
        <v>1.0181420081326242</v>
      </c>
      <c r="J32" s="3">
        <v>0.93625771076079511</v>
      </c>
      <c r="K32" s="3">
        <v>0.98978471360817222</v>
      </c>
      <c r="L32" s="3"/>
    </row>
    <row r="33" spans="1:12">
      <c r="A33" s="2">
        <v>41122</v>
      </c>
      <c r="B33" s="3">
        <v>1.0209477099007855</v>
      </c>
      <c r="C33" s="3">
        <v>1.0458093330780227</v>
      </c>
      <c r="D33" s="3">
        <v>1.0892003738895826</v>
      </c>
      <c r="E33" s="3">
        <v>1.064166309472782</v>
      </c>
      <c r="F33" s="3">
        <v>0.99364679670586209</v>
      </c>
      <c r="G33" s="3">
        <v>1.0014547560266926</v>
      </c>
      <c r="H33" s="3">
        <v>1.0065068912597783</v>
      </c>
      <c r="I33" s="3">
        <v>1.030107465437788</v>
      </c>
      <c r="J33" s="3">
        <v>1.0980966325036603</v>
      </c>
      <c r="K33" s="3">
        <v>1.0950976813526605</v>
      </c>
      <c r="L33" s="3"/>
    </row>
    <row r="34" spans="1:12">
      <c r="A34" s="2">
        <v>41153</v>
      </c>
      <c r="B34" s="3">
        <v>1.0245775512900763</v>
      </c>
      <c r="C34" s="3">
        <v>0.96560674886437381</v>
      </c>
      <c r="D34" s="3">
        <v>1.0027960013758401</v>
      </c>
      <c r="E34" s="3">
        <v>1.0243686309260078</v>
      </c>
      <c r="F34" s="3">
        <v>1.0470175438596492</v>
      </c>
      <c r="G34" s="3">
        <v>1.0252542412616883</v>
      </c>
      <c r="H34" s="3">
        <v>1.0146929184452811</v>
      </c>
      <c r="I34" s="3">
        <v>1.065911247593871</v>
      </c>
      <c r="J34" s="3">
        <v>1.1159999999999999</v>
      </c>
      <c r="K34" s="3">
        <v>1.1013127600576493</v>
      </c>
      <c r="L34" s="3"/>
    </row>
    <row r="35" spans="1:12">
      <c r="A35" s="2">
        <v>41183</v>
      </c>
      <c r="B35" s="3">
        <v>1.0031056008708161</v>
      </c>
      <c r="C35" s="3">
        <v>0.95900540994623651</v>
      </c>
      <c r="D35" s="3">
        <v>0.89239992057083228</v>
      </c>
      <c r="E35" s="3">
        <v>0.91573608052846822</v>
      </c>
      <c r="F35" s="3">
        <v>1.03336309204647</v>
      </c>
      <c r="G35" s="3">
        <v>0.94604907901907365</v>
      </c>
      <c r="H35" s="3">
        <v>0.97567332683676022</v>
      </c>
      <c r="I35" s="3">
        <v>1.0500838248414202</v>
      </c>
      <c r="J35" s="3">
        <v>1.0382317204301077</v>
      </c>
      <c r="K35" s="3">
        <v>1.1427260958824543</v>
      </c>
      <c r="L35" s="3"/>
    </row>
    <row r="36" spans="1:12">
      <c r="A36" s="2">
        <v>41214</v>
      </c>
      <c r="B36" s="3">
        <v>0.99605001592932663</v>
      </c>
      <c r="C36" s="3">
        <v>0.93272600095564107</v>
      </c>
      <c r="D36" s="3">
        <v>0.98313509407105237</v>
      </c>
      <c r="E36" s="3">
        <v>1.0822705998540081</v>
      </c>
      <c r="F36" s="3">
        <v>1.0789133202338805</v>
      </c>
      <c r="G36" s="3">
        <v>1.0027649538214878</v>
      </c>
      <c r="H36" s="3">
        <v>0.97981593884879614</v>
      </c>
      <c r="I36" s="3">
        <v>0.99120708719462236</v>
      </c>
      <c r="J36" s="3">
        <v>0.97065603973855219</v>
      </c>
      <c r="K36" s="3">
        <v>0.92457878910347113</v>
      </c>
      <c r="L36" s="3"/>
    </row>
    <row r="37" spans="1:12">
      <c r="A37" s="2">
        <v>41244</v>
      </c>
      <c r="B37" s="3">
        <v>0.98917468416372933</v>
      </c>
      <c r="C37" s="3">
        <v>1.0033808413455731</v>
      </c>
      <c r="D37" s="3">
        <v>0.90925709342029171</v>
      </c>
      <c r="E37" s="3">
        <v>0.99531838920849047</v>
      </c>
      <c r="F37" s="3">
        <v>1.0124907614726735</v>
      </c>
      <c r="G37" s="3">
        <v>1.0134420724558584</v>
      </c>
      <c r="H37" s="3">
        <v>1.0354438676427669</v>
      </c>
      <c r="I37" s="3">
        <v>1.0043010752688171</v>
      </c>
      <c r="J37" s="3">
        <v>1.1333728433092565</v>
      </c>
      <c r="K37" s="3">
        <v>1.1443448365634943</v>
      </c>
      <c r="L37" s="3"/>
    </row>
    <row r="38" spans="1:12">
      <c r="A38" s="2">
        <v>41275</v>
      </c>
      <c r="B38" s="3">
        <v>0.94127209945528112</v>
      </c>
      <c r="C38" s="3">
        <v>1.0277050553240381</v>
      </c>
      <c r="D38" s="3">
        <v>0.85591072452586325</v>
      </c>
      <c r="E38" s="3">
        <v>1.0583170566428828</v>
      </c>
      <c r="F38" s="3">
        <v>1.0417601530544924</v>
      </c>
      <c r="G38" s="3">
        <v>1.080263032312244</v>
      </c>
      <c r="H38" s="3">
        <v>1.0190170275014629</v>
      </c>
      <c r="I38" s="3">
        <v>1.0192720021413277</v>
      </c>
      <c r="J38" s="3">
        <v>1.1950836195039949</v>
      </c>
      <c r="K38" s="3">
        <v>1.0657229255378431</v>
      </c>
      <c r="L38" s="3"/>
    </row>
    <row r="39" spans="1:12">
      <c r="A39" s="2">
        <v>41306</v>
      </c>
      <c r="B39" s="3">
        <v>1.0130079079196073</v>
      </c>
      <c r="C39" s="3">
        <v>1.0127503820491663</v>
      </c>
      <c r="D39" s="3">
        <v>0.96906629783310294</v>
      </c>
      <c r="E39" s="3">
        <v>0.995367231638418</v>
      </c>
      <c r="F39" s="3">
        <v>1.0046228610063235</v>
      </c>
      <c r="G39" s="3">
        <v>1.00640152160351</v>
      </c>
      <c r="H39" s="3">
        <v>1.0071777199438576</v>
      </c>
      <c r="I39" s="3">
        <v>1.0449054073053883</v>
      </c>
      <c r="J39" s="3">
        <v>0.98687085339168479</v>
      </c>
      <c r="K39" s="3">
        <v>0.99549338235294138</v>
      </c>
      <c r="L39" s="3"/>
    </row>
    <row r="40" spans="1:12">
      <c r="A40" s="2">
        <v>41334</v>
      </c>
      <c r="B40" s="3">
        <v>1.0968181477272727</v>
      </c>
      <c r="C40" s="3">
        <v>1.0291367636380131</v>
      </c>
      <c r="D40" s="3">
        <v>1.0028545536410594</v>
      </c>
      <c r="E40" s="3">
        <v>1.0084004994891589</v>
      </c>
      <c r="F40" s="3">
        <v>1.0706000756429654</v>
      </c>
      <c r="G40" s="3">
        <v>1.0395203328567189</v>
      </c>
      <c r="H40" s="3">
        <v>1.0544469752310732</v>
      </c>
      <c r="I40" s="3">
        <v>1.0550389545111836</v>
      </c>
      <c r="J40" s="3">
        <v>0.97472288136243379</v>
      </c>
      <c r="K40" s="3">
        <v>1.0540862746226762</v>
      </c>
      <c r="L40" s="3"/>
    </row>
    <row r="41" spans="1:12">
      <c r="A41" s="2">
        <v>41365</v>
      </c>
      <c r="B41" s="3">
        <v>1.0266265963518419</v>
      </c>
      <c r="C41" s="3">
        <v>1.1569380231758817</v>
      </c>
      <c r="D41" s="3">
        <v>1.0002710432337045</v>
      </c>
      <c r="E41" s="3">
        <v>0.95241847724117223</v>
      </c>
      <c r="F41" s="3">
        <v>0.99187477606864738</v>
      </c>
      <c r="G41" s="3">
        <v>1.0245761555908084</v>
      </c>
      <c r="H41" s="3">
        <v>1.0267639347518824</v>
      </c>
      <c r="I41" s="3">
        <v>0.98380181038589809</v>
      </c>
      <c r="J41" s="3">
        <v>1.0077343039126478</v>
      </c>
      <c r="K41" s="3">
        <v>1.0547015798055344</v>
      </c>
      <c r="L41" s="3"/>
    </row>
    <row r="42" spans="1:12">
      <c r="A42" s="2">
        <v>41395</v>
      </c>
      <c r="B42" s="3">
        <v>1.0680190359478872</v>
      </c>
      <c r="C42" s="3">
        <v>1.0543807887843377</v>
      </c>
      <c r="D42" s="3">
        <v>1.0156963914096315</v>
      </c>
      <c r="E42" s="3">
        <v>1.0606359087506403</v>
      </c>
      <c r="F42" s="3">
        <v>1.0574616617612889</v>
      </c>
      <c r="G42" s="3">
        <v>0.94546701532667909</v>
      </c>
      <c r="H42" s="3">
        <v>1.0676671669299633</v>
      </c>
      <c r="I42" s="3">
        <v>0.97263917675544798</v>
      </c>
      <c r="J42" s="3">
        <v>1.1693002257336342</v>
      </c>
      <c r="K42" s="3">
        <v>1.1142306472353194</v>
      </c>
      <c r="L42" s="3"/>
    </row>
    <row r="43" spans="1:12">
      <c r="A43" s="2">
        <v>41426</v>
      </c>
      <c r="B43" s="3">
        <v>1.0248511475980129</v>
      </c>
      <c r="C43" s="3">
        <v>0.98968478569141616</v>
      </c>
      <c r="D43" s="3">
        <v>0.8817067490684567</v>
      </c>
      <c r="E43" s="3">
        <v>1.0315378900445764</v>
      </c>
      <c r="F43" s="3">
        <v>1.0258785225103852</v>
      </c>
      <c r="G43" s="3">
        <v>1.0251630941286114</v>
      </c>
      <c r="H43" s="3">
        <v>1.0177558820654966</v>
      </c>
      <c r="I43" s="3">
        <v>1.0393328871960612</v>
      </c>
      <c r="J43" s="3">
        <v>0.94324324324324327</v>
      </c>
      <c r="K43" s="3">
        <v>0.92267742170888944</v>
      </c>
      <c r="L43" s="3"/>
    </row>
    <row r="44" spans="1:12">
      <c r="A44" s="2">
        <v>41456</v>
      </c>
      <c r="B44" s="3">
        <v>1.1075051088650665</v>
      </c>
      <c r="C44" s="3">
        <v>0.9218297359053349</v>
      </c>
      <c r="D44" s="3">
        <v>1.1412250545234901</v>
      </c>
      <c r="E44" s="3">
        <v>1.0847347761892758</v>
      </c>
      <c r="F44" s="3">
        <v>0.96859094938440493</v>
      </c>
      <c r="G44" s="3">
        <v>0.99070709090909082</v>
      </c>
      <c r="H44" s="3">
        <v>1.0540344075599708</v>
      </c>
      <c r="I44" s="3">
        <v>1.0797605269461077</v>
      </c>
      <c r="J44" s="3">
        <v>1.113794474007368</v>
      </c>
      <c r="K44" s="3">
        <v>1.0869292873268859</v>
      </c>
      <c r="L44" s="3"/>
    </row>
    <row r="45" spans="1:12">
      <c r="A45" s="2">
        <v>41487</v>
      </c>
      <c r="B45" s="3">
        <v>1.0191474770442688</v>
      </c>
      <c r="C45" s="3">
        <v>1.0489950376884423</v>
      </c>
      <c r="D45" s="3">
        <v>1.0766579929135305</v>
      </c>
      <c r="E45" s="3">
        <v>0.93280658654803794</v>
      </c>
      <c r="F45" s="3">
        <v>0.98536808056873793</v>
      </c>
      <c r="G45" s="3">
        <v>0.9620717687179493</v>
      </c>
      <c r="H45" s="3">
        <v>0.9443678620689655</v>
      </c>
      <c r="I45" s="3">
        <v>0.93367342796479913</v>
      </c>
      <c r="J45" s="3">
        <v>0.94671080289271603</v>
      </c>
      <c r="K45" s="3">
        <v>0.92692755901280321</v>
      </c>
      <c r="L45" s="3"/>
    </row>
    <row r="46" spans="1:12">
      <c r="A46" s="2">
        <v>41518</v>
      </c>
      <c r="B46" s="3">
        <v>1.0419049590247502</v>
      </c>
      <c r="C46" s="3">
        <v>0.99640709602352706</v>
      </c>
      <c r="D46" s="3">
        <v>0.97851076809200066</v>
      </c>
      <c r="E46" s="3">
        <v>1.1126770588653998</v>
      </c>
      <c r="F46" s="3">
        <v>1.0956312808164201</v>
      </c>
      <c r="G46" s="3">
        <v>1.0196057437515287</v>
      </c>
      <c r="H46" s="3">
        <v>1.0058422100368933</v>
      </c>
      <c r="I46" s="3">
        <v>1.0719885483487763</v>
      </c>
      <c r="J46" s="3">
        <v>1.0461956909937888</v>
      </c>
      <c r="K46" s="3">
        <v>1.0037243118673986</v>
      </c>
      <c r="L46" s="3"/>
    </row>
    <row r="47" spans="1:12">
      <c r="A47" s="2">
        <v>41548</v>
      </c>
      <c r="B47" s="3">
        <v>1.0453939072035929</v>
      </c>
      <c r="C47" s="3">
        <v>1.064002435817381</v>
      </c>
      <c r="D47" s="3">
        <v>1.0963816015317511</v>
      </c>
      <c r="E47" s="3">
        <v>1.1643743602865917</v>
      </c>
      <c r="F47" s="3">
        <v>1.0291470003496808</v>
      </c>
      <c r="G47" s="3">
        <v>1.0032220975285533</v>
      </c>
      <c r="H47" s="3">
        <v>1.0331558325266215</v>
      </c>
      <c r="I47" s="3">
        <v>1.0549645414434636</v>
      </c>
      <c r="J47" s="3">
        <v>1.0660481979202896</v>
      </c>
      <c r="K47" s="3">
        <v>1.0055658835524997</v>
      </c>
      <c r="L47" s="3"/>
    </row>
    <row r="48" spans="1:12">
      <c r="A48" s="2">
        <v>41579</v>
      </c>
      <c r="B48" s="3">
        <v>1.0624718932794928</v>
      </c>
      <c r="C48" s="3">
        <v>1.0768144874329286</v>
      </c>
      <c r="D48" s="3">
        <v>1.0638417180848192</v>
      </c>
      <c r="E48" s="3">
        <v>1.0812845095184465</v>
      </c>
      <c r="F48" s="3">
        <v>1.0345248792393349</v>
      </c>
      <c r="G48" s="3">
        <v>1.0088065274183544</v>
      </c>
      <c r="H48" s="3">
        <v>1.0311548613528898</v>
      </c>
      <c r="I48" s="3">
        <v>1.0476890776339949</v>
      </c>
      <c r="J48" s="3">
        <v>1.0894534980856247</v>
      </c>
      <c r="K48" s="3">
        <v>1.0848708299481515</v>
      </c>
      <c r="L48" s="3"/>
    </row>
    <row r="49" spans="1:24">
      <c r="A49" s="2">
        <v>41609</v>
      </c>
      <c r="B49" s="3">
        <v>1.0493400585775401</v>
      </c>
      <c r="C49" s="3">
        <v>0.98111720479629672</v>
      </c>
      <c r="D49" s="3">
        <v>1.0089016701407136</v>
      </c>
      <c r="E49" s="3">
        <v>1.013134546008841</v>
      </c>
      <c r="F49" s="3">
        <v>1.0944656602982146</v>
      </c>
      <c r="G49" s="3">
        <v>0.99650812375963471</v>
      </c>
      <c r="H49" s="3">
        <v>1.0313494320763288</v>
      </c>
      <c r="I49" s="3">
        <v>1.042109566557432</v>
      </c>
      <c r="J49" s="3">
        <v>1.0019169968663577</v>
      </c>
      <c r="K49" s="3">
        <v>0.98469393366190217</v>
      </c>
      <c r="L49" s="3"/>
    </row>
    <row r="50" spans="1:24">
      <c r="A50" s="2">
        <v>41640</v>
      </c>
      <c r="B50" s="3">
        <v>1.0151352074496109</v>
      </c>
      <c r="C50" s="3">
        <v>1.0114942528735633</v>
      </c>
      <c r="D50" s="3">
        <v>0.89230330875343644</v>
      </c>
      <c r="E50" s="3">
        <v>0.8994457785076968</v>
      </c>
      <c r="F50" s="3">
        <v>0.96744206816748946</v>
      </c>
      <c r="G50" s="3">
        <v>0.97052456941692855</v>
      </c>
      <c r="H50" s="3">
        <v>0.99867837010227456</v>
      </c>
      <c r="I50" s="3">
        <v>1.0477197980481125</v>
      </c>
      <c r="J50" s="3">
        <v>0.94100762305460384</v>
      </c>
      <c r="K50" s="3">
        <v>0.91018996526213847</v>
      </c>
      <c r="L50" s="3"/>
    </row>
    <row r="51" spans="1:24">
      <c r="A51" s="2">
        <v>41671</v>
      </c>
      <c r="B51" s="3">
        <v>1.0754754403160709</v>
      </c>
      <c r="C51" s="3">
        <v>1.0124207452431289</v>
      </c>
      <c r="D51" s="3">
        <v>1.0512186348674064</v>
      </c>
      <c r="E51" s="3">
        <v>1.0095068164710475</v>
      </c>
      <c r="F51" s="3">
        <v>1.0487862061471922</v>
      </c>
      <c r="G51" s="3">
        <v>1.0104067539642509</v>
      </c>
      <c r="H51" s="3">
        <v>1.0238199823555358</v>
      </c>
      <c r="I51" s="3">
        <v>0.94931125803489436</v>
      </c>
      <c r="J51" s="3">
        <v>1.0437139613690274</v>
      </c>
      <c r="K51" s="3">
        <v>1.0253004638414505</v>
      </c>
      <c r="L51" s="3"/>
    </row>
    <row r="52" spans="1:24">
      <c r="A52" s="2">
        <v>41699</v>
      </c>
      <c r="B52" s="3">
        <v>1.0057917559003371</v>
      </c>
      <c r="C52" s="3">
        <v>1.0699556494399465</v>
      </c>
      <c r="D52" s="3">
        <v>1.0199528718487698</v>
      </c>
      <c r="E52" s="3">
        <v>0.92894233637116819</v>
      </c>
      <c r="F52" s="3">
        <v>0.955386368852149</v>
      </c>
      <c r="G52" s="3">
        <v>1.0302679657326754</v>
      </c>
      <c r="H52" s="3">
        <v>1.0715209854166732</v>
      </c>
      <c r="I52" s="3">
        <v>0.96807896955229122</v>
      </c>
      <c r="J52" s="3">
        <v>1.0120130198705526</v>
      </c>
      <c r="K52" s="3">
        <v>0.97881959739215307</v>
      </c>
      <c r="L52" s="3"/>
    </row>
    <row r="53" spans="1:24">
      <c r="A53" s="2">
        <v>41730</v>
      </c>
      <c r="B53" s="3">
        <v>1.0055133176453896</v>
      </c>
      <c r="C53" s="3">
        <v>0.98560624612801928</v>
      </c>
      <c r="D53" s="3">
        <v>1.0993962373248416</v>
      </c>
      <c r="E53" s="3">
        <v>0.90415311091041939</v>
      </c>
      <c r="F53" s="3">
        <v>0.93861762253312331</v>
      </c>
      <c r="G53" s="3">
        <v>1.0341731922286361</v>
      </c>
      <c r="H53" s="3">
        <v>0.99798948540452426</v>
      </c>
      <c r="I53" s="3">
        <v>1.0343724620303758</v>
      </c>
      <c r="J53" s="3">
        <v>0.9923002887391722</v>
      </c>
      <c r="K53" s="3">
        <v>1.0065126473324641</v>
      </c>
      <c r="L53" s="3"/>
    </row>
    <row r="54" spans="1:24">
      <c r="A54" s="2">
        <v>41760</v>
      </c>
      <c r="B54" s="3">
        <v>0.99701471303164813</v>
      </c>
      <c r="C54" s="3">
        <v>1.0133662617145416</v>
      </c>
      <c r="D54" s="3">
        <v>1.0727177714335552</v>
      </c>
      <c r="E54" s="3">
        <v>1.0276855292144806</v>
      </c>
      <c r="F54" s="3">
        <v>1.0603129164404521</v>
      </c>
      <c r="G54" s="3">
        <v>1.0004932235300816</v>
      </c>
      <c r="H54" s="3">
        <v>1.022965350986409</v>
      </c>
      <c r="I54" s="3">
        <v>1.0085008117658738</v>
      </c>
      <c r="J54" s="3">
        <v>0.99773685741998064</v>
      </c>
      <c r="K54" s="3">
        <v>0.99290336046754335</v>
      </c>
      <c r="L54" s="3"/>
    </row>
    <row r="55" spans="1:24">
      <c r="A55" s="2">
        <v>41791</v>
      </c>
      <c r="B55" s="3">
        <v>0.98215705403570019</v>
      </c>
      <c r="C55" s="3">
        <v>1.018563801137367</v>
      </c>
      <c r="D55" s="3">
        <v>1.0276619208362596</v>
      </c>
      <c r="E55" s="3">
        <v>1.0391297392417214</v>
      </c>
      <c r="F55" s="3">
        <v>0.98082208257692116</v>
      </c>
      <c r="G55" s="3">
        <v>0.99319725919353241</v>
      </c>
      <c r="H55" s="3">
        <v>1.0350532106154631</v>
      </c>
      <c r="I55" s="3">
        <v>1.0283524904214558</v>
      </c>
      <c r="J55" s="3">
        <v>1.0476345091498862</v>
      </c>
      <c r="K55" s="3">
        <v>0.99011978137481604</v>
      </c>
      <c r="L55" s="3"/>
    </row>
    <row r="56" spans="1:24">
      <c r="A56" s="2">
        <v>41821</v>
      </c>
      <c r="B56" s="3">
        <v>1.0388229027268812</v>
      </c>
      <c r="C56" s="3">
        <v>1.035011965587243</v>
      </c>
      <c r="D56" s="3">
        <v>1.0287313031313892</v>
      </c>
      <c r="E56" s="3">
        <v>0.96369850360243847</v>
      </c>
      <c r="F56" s="3">
        <v>1.0014237007669802</v>
      </c>
      <c r="G56" s="3">
        <v>0.93865395947297903</v>
      </c>
      <c r="H56" s="3">
        <v>0.96841706681093864</v>
      </c>
      <c r="I56" s="3">
        <v>1.0009314456035767</v>
      </c>
      <c r="J56" s="3">
        <v>1.0003092483569906</v>
      </c>
      <c r="K56" s="3">
        <v>1.0384289188292535</v>
      </c>
      <c r="L56" s="3"/>
    </row>
    <row r="57" spans="1:24">
      <c r="A57" s="2">
        <v>41852</v>
      </c>
      <c r="B57" s="3">
        <v>1.0421033656219478</v>
      </c>
      <c r="C57" s="3">
        <v>1.0525949953660798</v>
      </c>
      <c r="D57" s="3">
        <v>1.0721757322175733</v>
      </c>
      <c r="E57" s="3">
        <v>1.0832294961500368</v>
      </c>
      <c r="F57" s="3">
        <v>1.0071560970031013</v>
      </c>
      <c r="G57" s="3">
        <v>0.99111678280703863</v>
      </c>
      <c r="H57" s="3">
        <v>1.0106089779721423</v>
      </c>
      <c r="I57" s="3">
        <v>1.0184254978596687</v>
      </c>
      <c r="J57" s="3">
        <v>1.0609153061224488</v>
      </c>
      <c r="K57" s="3">
        <v>1.0560213044367206</v>
      </c>
      <c r="L57" s="3"/>
    </row>
    <row r="58" spans="1:24">
      <c r="A58" s="2">
        <v>41883</v>
      </c>
      <c r="B58" s="3">
        <v>1.0504597643678162</v>
      </c>
      <c r="C58" s="3">
        <v>1.0204710763812459</v>
      </c>
      <c r="D58" s="3">
        <v>0.98292682926829267</v>
      </c>
      <c r="E58" s="3">
        <v>0.9510382255781028</v>
      </c>
      <c r="F58" s="3">
        <v>1.0039995858460458</v>
      </c>
      <c r="G58" s="3">
        <v>1.0116303562566116</v>
      </c>
      <c r="H58" s="3">
        <v>1.0083592536617274</v>
      </c>
      <c r="I58" s="3">
        <v>0.98282156495535211</v>
      </c>
      <c r="J58" s="3">
        <v>1.0075779362408064</v>
      </c>
      <c r="K58" s="3">
        <v>1.0032913454679053</v>
      </c>
      <c r="L58" s="3"/>
    </row>
    <row r="59" spans="1:24">
      <c r="A59" s="2">
        <v>41913</v>
      </c>
      <c r="B59" s="3">
        <v>1.0426195866211816</v>
      </c>
      <c r="C59" s="3">
        <v>1.0127264880775133</v>
      </c>
      <c r="D59" s="3">
        <v>1.0719602977667493</v>
      </c>
      <c r="E59" s="3">
        <v>0.94733903982136214</v>
      </c>
      <c r="F59" s="3">
        <v>1.1315086306698905</v>
      </c>
      <c r="G59" s="3">
        <v>0.98860884903720814</v>
      </c>
      <c r="H59" s="3">
        <v>1.0235203590422279</v>
      </c>
      <c r="I59" s="3">
        <v>1.0291930096390112</v>
      </c>
      <c r="J59" s="3">
        <v>1.0109922186867226</v>
      </c>
      <c r="K59" s="3">
        <v>1.0329988228483211</v>
      </c>
      <c r="L59" s="3"/>
    </row>
    <row r="60" spans="1:24">
      <c r="A60" s="2">
        <v>41944</v>
      </c>
      <c r="B60" s="3">
        <v>1.0051948940737563</v>
      </c>
      <c r="C60" s="3">
        <v>1.0183173585022927</v>
      </c>
      <c r="D60" s="3">
        <v>1.1012037037037037</v>
      </c>
      <c r="E60" s="3">
        <v>1.1086229948274735</v>
      </c>
      <c r="F60" s="3">
        <v>1.0694197595798287</v>
      </c>
      <c r="G60" s="3">
        <v>1.0328602891434879</v>
      </c>
      <c r="H60" s="3">
        <v>1.0261819551704652</v>
      </c>
      <c r="I60" s="3">
        <v>1.0305330092333518</v>
      </c>
      <c r="J60" s="3">
        <v>1.0065808009562003</v>
      </c>
      <c r="K60" s="3">
        <v>1.0082197274092983</v>
      </c>
      <c r="L60" s="3"/>
      <c r="M60" s="5"/>
    </row>
    <row r="61" spans="1:24">
      <c r="A61" s="2">
        <v>41974</v>
      </c>
      <c r="B61" s="3">
        <v>1.0052725465156875</v>
      </c>
      <c r="C61" s="3">
        <v>0.97155406878155059</v>
      </c>
      <c r="D61" s="3">
        <v>0.92810893803077443</v>
      </c>
      <c r="E61" s="3">
        <v>0.91646001160288271</v>
      </c>
      <c r="F61" s="3">
        <v>1.015531228699311</v>
      </c>
      <c r="G61" s="3">
        <v>0.96787520850893938</v>
      </c>
      <c r="H61" s="3">
        <v>1.0062408223201176</v>
      </c>
      <c r="I61" s="3">
        <v>1.0170055750350633</v>
      </c>
      <c r="J61" s="3">
        <v>1.102899346219443</v>
      </c>
      <c r="K61" s="3">
        <v>1.0025940336743739</v>
      </c>
      <c r="L61" s="3"/>
      <c r="M61" s="5"/>
    </row>
    <row r="62" spans="1:24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6" t="s">
        <v>1</v>
      </c>
      <c r="N62" s="6" t="s">
        <v>2</v>
      </c>
      <c r="O62" s="6" t="s">
        <v>3</v>
      </c>
      <c r="P62" s="6" t="s">
        <v>4</v>
      </c>
      <c r="Q62" s="6" t="s">
        <v>5</v>
      </c>
      <c r="R62" s="6" t="s">
        <v>6</v>
      </c>
      <c r="S62" s="6" t="s">
        <v>7</v>
      </c>
      <c r="T62" s="6" t="s">
        <v>8</v>
      </c>
      <c r="U62" s="6" t="s">
        <v>9</v>
      </c>
      <c r="V62" s="6" t="s">
        <v>10</v>
      </c>
    </row>
    <row r="63" spans="1:24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6">
        <v>0.26740000000000003</v>
      </c>
      <c r="N63" s="6">
        <v>0</v>
      </c>
      <c r="O63" s="6">
        <v>0.1734</v>
      </c>
      <c r="P63" s="6">
        <v>1.84E-2</v>
      </c>
      <c r="Q63" s="6">
        <v>0.17169999999999999</v>
      </c>
      <c r="R63" s="6">
        <v>0.2331</v>
      </c>
      <c r="S63" s="6">
        <v>0</v>
      </c>
      <c r="T63" s="6">
        <v>0.13589999999999999</v>
      </c>
      <c r="U63" s="6">
        <v>0</v>
      </c>
      <c r="V63" s="6">
        <v>0</v>
      </c>
      <c r="W63" s="6">
        <v>1000</v>
      </c>
      <c r="X63" s="5" t="s">
        <v>38</v>
      </c>
    </row>
    <row r="64" spans="1:24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6">
        <f>M63*$W$63</f>
        <v>267.40000000000003</v>
      </c>
      <c r="N64" s="6">
        <f t="shared" ref="N64:V64" si="0">N63*$W$63</f>
        <v>0</v>
      </c>
      <c r="O64" s="6">
        <f t="shared" si="0"/>
        <v>173.4</v>
      </c>
      <c r="P64" s="6">
        <f t="shared" si="0"/>
        <v>18.399999999999999</v>
      </c>
      <c r="Q64" s="6">
        <f t="shared" si="0"/>
        <v>171.7</v>
      </c>
      <c r="R64" s="6">
        <f t="shared" si="0"/>
        <v>233.1</v>
      </c>
      <c r="S64" s="6">
        <f t="shared" si="0"/>
        <v>0</v>
      </c>
      <c r="T64" s="6">
        <f t="shared" si="0"/>
        <v>135.9</v>
      </c>
      <c r="U64" s="6">
        <f t="shared" si="0"/>
        <v>0</v>
      </c>
      <c r="V64" s="6">
        <f t="shared" si="0"/>
        <v>0</v>
      </c>
      <c r="W64" s="6">
        <f>SUM(M64:V64)</f>
        <v>999.90000000000009</v>
      </c>
    </row>
    <row r="65" spans="1:24">
      <c r="A65" s="2">
        <v>42005</v>
      </c>
      <c r="B65" s="3">
        <v>0.9781896876599272</v>
      </c>
      <c r="C65" s="3">
        <v>0.86975244629165882</v>
      </c>
      <c r="D65" s="3">
        <v>1.0614242457482965</v>
      </c>
      <c r="E65" s="3">
        <v>1.1423554051876914</v>
      </c>
      <c r="F65" s="3">
        <v>0.97219676710007152</v>
      </c>
      <c r="G65" s="3">
        <v>0.98655288110628236</v>
      </c>
      <c r="H65" s="3">
        <v>0.94709956220357538</v>
      </c>
      <c r="I65" s="3">
        <v>0.9162214072132876</v>
      </c>
      <c r="J65" s="3">
        <v>0.87139180080906709</v>
      </c>
      <c r="K65" s="3">
        <v>0.86767695679769075</v>
      </c>
      <c r="L65" s="3"/>
      <c r="M65">
        <f>M64*B65</f>
        <v>261.56792248026454</v>
      </c>
      <c r="N65">
        <f>N64*C65</f>
        <v>0</v>
      </c>
      <c r="O65">
        <f>O64*D65</f>
        <v>184.05096421275462</v>
      </c>
      <c r="P65">
        <f>P64*E65</f>
        <v>21.019339455453519</v>
      </c>
      <c r="Q65">
        <f>Q64*F65</f>
        <v>166.92618491108226</v>
      </c>
      <c r="R65">
        <f>R64*G65</f>
        <v>229.96547658587443</v>
      </c>
      <c r="S65">
        <f>S64*H65</f>
        <v>0</v>
      </c>
      <c r="T65">
        <f>T64*I65</f>
        <v>124.51448924028578</v>
      </c>
      <c r="U65">
        <f>U64*J65</f>
        <v>0</v>
      </c>
      <c r="V65">
        <f t="shared" ref="V65:V76" si="1">V64*K65</f>
        <v>0</v>
      </c>
      <c r="W65">
        <f>SUM(M65:V65)</f>
        <v>988.04437688571511</v>
      </c>
    </row>
    <row r="66" spans="1:24">
      <c r="A66" s="2">
        <v>42036</v>
      </c>
      <c r="B66" s="3">
        <v>1.0620056713384742</v>
      </c>
      <c r="C66" s="3">
        <v>1.0853959363665378</v>
      </c>
      <c r="D66" s="3">
        <v>1.0964493309508592</v>
      </c>
      <c r="E66" s="3">
        <v>1.0722928384057766</v>
      </c>
      <c r="F66" s="3">
        <v>1.0643364000731805</v>
      </c>
      <c r="G66" s="3">
        <v>1.0698831659480059</v>
      </c>
      <c r="H66" s="3">
        <v>1.0552774096794071</v>
      </c>
      <c r="I66" s="3">
        <v>1.117215423623126</v>
      </c>
      <c r="J66" s="3">
        <v>1.0585625537248577</v>
      </c>
      <c r="K66" s="3">
        <v>1.1165068558784481</v>
      </c>
      <c r="L66" s="3"/>
      <c r="M66">
        <f>M65*B66</f>
        <v>277.78661711426332</v>
      </c>
      <c r="N66">
        <f>N65*C66</f>
        <v>0</v>
      </c>
      <c r="O66">
        <f>O65*D66</f>
        <v>201.80255657193533</v>
      </c>
      <c r="P66">
        <f>P65*E66</f>
        <v>22.538887166102786</v>
      </c>
      <c r="Q66">
        <f>Q65*F66</f>
        <v>177.66561472621137</v>
      </c>
      <c r="R66">
        <f>R65*G66</f>
        <v>246.03619214843735</v>
      </c>
      <c r="S66">
        <f>S65*H66</f>
        <v>0</v>
      </c>
      <c r="T66">
        <f>T65*I66</f>
        <v>139.10950784380304</v>
      </c>
      <c r="U66">
        <f>U65*J66</f>
        <v>0</v>
      </c>
      <c r="V66">
        <f t="shared" si="1"/>
        <v>0</v>
      </c>
      <c r="W66">
        <f t="shared" ref="W66:W76" si="2">SUM(M66:V66)</f>
        <v>1064.9393755707533</v>
      </c>
    </row>
    <row r="67" spans="1:24">
      <c r="A67" s="2">
        <v>42064</v>
      </c>
      <c r="B67" s="3">
        <v>1.0145463831860078</v>
      </c>
      <c r="C67" s="3">
        <v>0.92725203773099363</v>
      </c>
      <c r="D67" s="3">
        <v>0.96862830648430298</v>
      </c>
      <c r="E67" s="3">
        <v>0.97879845216742689</v>
      </c>
      <c r="F67" s="3">
        <v>0.96435818752509217</v>
      </c>
      <c r="G67" s="3">
        <v>0.98523761404979548</v>
      </c>
      <c r="H67" s="3">
        <v>0.99288193113922385</v>
      </c>
      <c r="I67" s="3">
        <v>0.95099360218950491</v>
      </c>
      <c r="J67" s="3">
        <v>0.99720586763884145</v>
      </c>
      <c r="K67" s="3">
        <v>0.98283101804009998</v>
      </c>
      <c r="L67" s="3"/>
      <c r="M67">
        <f>M66*B67</f>
        <v>281.82740769075224</v>
      </c>
      <c r="N67">
        <f>N66*C67</f>
        <v>0</v>
      </c>
      <c r="O67">
        <f>O66*D67</f>
        <v>195.47166861647645</v>
      </c>
      <c r="P67">
        <f>P66*E67</f>
        <v>22.061027871757688</v>
      </c>
      <c r="Q67">
        <f>Q66*F67</f>
        <v>171.33329020290051</v>
      </c>
      <c r="R67">
        <f>R66*G67</f>
        <v>242.40411092222345</v>
      </c>
      <c r="S67">
        <f>S66*H67</f>
        <v>0</v>
      </c>
      <c r="T67">
        <f>T66*I67</f>
        <v>132.29225196318745</v>
      </c>
      <c r="U67">
        <f>U66*J67</f>
        <v>0</v>
      </c>
      <c r="V67">
        <f t="shared" si="1"/>
        <v>0</v>
      </c>
      <c r="W67">
        <f t="shared" si="2"/>
        <v>1045.3897572672979</v>
      </c>
    </row>
    <row r="68" spans="1:24">
      <c r="A68" s="2">
        <v>42095</v>
      </c>
      <c r="B68" s="3">
        <v>0.91939298169220118</v>
      </c>
      <c r="C68" s="3">
        <v>1.196261657648795</v>
      </c>
      <c r="D68" s="3">
        <v>1.0057863859197942</v>
      </c>
      <c r="E68" s="3">
        <v>1.1335125503896801</v>
      </c>
      <c r="F68" s="3">
        <v>1.0097844207439584</v>
      </c>
      <c r="G68" s="3">
        <v>0.9908661845060307</v>
      </c>
      <c r="H68" s="3">
        <v>1.0128675730563392</v>
      </c>
      <c r="I68" s="3">
        <v>1.0228439163150729</v>
      </c>
      <c r="J68" s="3">
        <v>1.0453909230986529</v>
      </c>
      <c r="K68" s="3">
        <v>1.0349378881987576</v>
      </c>
      <c r="L68" s="3"/>
      <c r="M68">
        <f>M67*B68</f>
        <v>259.1101406793843</v>
      </c>
      <c r="N68">
        <f>N67*C68</f>
        <v>0</v>
      </c>
      <c r="O68">
        <f>O67*D68</f>
        <v>196.60274312747751</v>
      </c>
      <c r="P68">
        <f>P67*E68</f>
        <v>25.006451967133874</v>
      </c>
      <c r="Q68">
        <f>Q67*F68</f>
        <v>173.0096872016924</v>
      </c>
      <c r="R68">
        <f>R67*G68</f>
        <v>240.19003649808019</v>
      </c>
      <c r="S68">
        <f>S67*H68</f>
        <v>0</v>
      </c>
      <c r="T68">
        <f>T67*I68</f>
        <v>135.31432509616704</v>
      </c>
      <c r="U68">
        <f>U67*J68</f>
        <v>0</v>
      </c>
      <c r="V68">
        <f t="shared" si="1"/>
        <v>0</v>
      </c>
      <c r="W68">
        <f t="shared" si="2"/>
        <v>1029.2333845699352</v>
      </c>
    </row>
    <row r="69" spans="1:24">
      <c r="A69" s="2">
        <v>42125</v>
      </c>
      <c r="B69" s="3">
        <v>1.0085744423823866</v>
      </c>
      <c r="C69" s="3">
        <v>0.96340464562920725</v>
      </c>
      <c r="D69" s="3">
        <v>1.0409908110267678</v>
      </c>
      <c r="E69" s="3">
        <v>1.01766318850286</v>
      </c>
      <c r="F69" s="3">
        <v>1.0398182722262708</v>
      </c>
      <c r="G69" s="3">
        <v>0.993578425885704</v>
      </c>
      <c r="H69" s="3">
        <v>1.0156080041962978</v>
      </c>
      <c r="I69" s="3">
        <v>1.0121191486190841</v>
      </c>
      <c r="J69" s="3">
        <v>1.0238541939465506</v>
      </c>
      <c r="K69" s="3">
        <v>1.014253600900225</v>
      </c>
      <c r="L69" s="3"/>
      <c r="M69">
        <f>M68*B69</f>
        <v>261.33186565133178</v>
      </c>
      <c r="N69">
        <f>N68*C69</f>
        <v>0</v>
      </c>
      <c r="O69">
        <f>O68*D69</f>
        <v>204.66164901836012</v>
      </c>
      <c r="P69">
        <f>P68*E69</f>
        <v>25.448145642017074</v>
      </c>
      <c r="Q69">
        <f>Q68*F69</f>
        <v>179.89863402447133</v>
      </c>
      <c r="R69">
        <f>R68*G69</f>
        <v>238.64763837719229</v>
      </c>
      <c r="S69">
        <f>S68*H69</f>
        <v>0</v>
      </c>
      <c r="T69">
        <f>T68*I69</f>
        <v>136.95421951229855</v>
      </c>
      <c r="U69">
        <f>U68*J69</f>
        <v>0</v>
      </c>
      <c r="V69">
        <f t="shared" si="1"/>
        <v>0</v>
      </c>
      <c r="W69">
        <f t="shared" si="2"/>
        <v>1046.9421522256712</v>
      </c>
    </row>
    <row r="70" spans="1:24">
      <c r="A70" s="2">
        <v>42156</v>
      </c>
      <c r="B70" s="3">
        <v>0.98777894241943054</v>
      </c>
      <c r="C70" s="3">
        <v>0.94216818305232231</v>
      </c>
      <c r="D70" s="3">
        <v>0.96277249002149223</v>
      </c>
      <c r="E70" s="3">
        <v>1.0113226009365608</v>
      </c>
      <c r="F70" s="3">
        <v>0.97772280139778678</v>
      </c>
      <c r="G70" s="3">
        <v>0.99103512978213271</v>
      </c>
      <c r="H70" s="3">
        <v>1.0050036276805507</v>
      </c>
      <c r="I70" s="3">
        <v>1.0287375983578515</v>
      </c>
      <c r="J70" s="3">
        <v>1.0154450257736902</v>
      </c>
      <c r="K70" s="3">
        <v>1.0214497033487535</v>
      </c>
      <c r="L70" s="3"/>
      <c r="M70">
        <f>M69*B70</f>
        <v>258.13811387356924</v>
      </c>
      <c r="N70">
        <f>N69*C70</f>
        <v>0</v>
      </c>
      <c r="O70">
        <f>O69*D70</f>
        <v>197.04260543731127</v>
      </c>
      <c r="P70">
        <f>P69*E70</f>
        <v>25.736284839697113</v>
      </c>
      <c r="Q70">
        <f>Q69*F70</f>
        <v>175.89099642604131</v>
      </c>
      <c r="R70">
        <f>R69*G70</f>
        <v>236.50819327134025</v>
      </c>
      <c r="S70">
        <f>S69*H70</f>
        <v>0</v>
      </c>
      <c r="T70">
        <f>T69*I70</f>
        <v>140.889954866056</v>
      </c>
      <c r="U70">
        <f>U69*J70</f>
        <v>0</v>
      </c>
      <c r="V70">
        <f t="shared" si="1"/>
        <v>0</v>
      </c>
      <c r="W70">
        <f t="shared" si="2"/>
        <v>1034.2061487140152</v>
      </c>
    </row>
    <row r="71" spans="1:24">
      <c r="A71" s="2">
        <v>42186</v>
      </c>
      <c r="B71" s="3">
        <v>1.114039874579017</v>
      </c>
      <c r="C71" s="3">
        <v>1.0577576191276277</v>
      </c>
      <c r="D71" s="3">
        <v>0.96707329984852108</v>
      </c>
      <c r="E71" s="3">
        <v>1.2351125803404823</v>
      </c>
      <c r="F71" s="3">
        <v>1.1219656553398167</v>
      </c>
      <c r="G71" s="3">
        <v>1.0503839381508362</v>
      </c>
      <c r="H71" s="3">
        <v>1.0289828759252178</v>
      </c>
      <c r="I71" s="3">
        <v>1.0377452610575324</v>
      </c>
      <c r="J71" s="3">
        <v>1.0012889661951803</v>
      </c>
      <c r="K71" s="3">
        <v>1.0582910369916352</v>
      </c>
      <c r="L71" s="3"/>
      <c r="M71">
        <f>M70*B71</f>
        <v>287.57615200377506</v>
      </c>
      <c r="N71">
        <f>N70*C71</f>
        <v>0</v>
      </c>
      <c r="O71">
        <f>O70*D71</f>
        <v>190.55464265101074</v>
      </c>
      <c r="P71">
        <f>P70*E71</f>
        <v>31.787209176735939</v>
      </c>
      <c r="Q71">
        <f>Q70*F71</f>
        <v>197.34365707351679</v>
      </c>
      <c r="R71">
        <f>R70*G71</f>
        <v>248.42440745328946</v>
      </c>
      <c r="S71">
        <f>S70*H71</f>
        <v>0</v>
      </c>
      <c r="T71">
        <f>T70*I71</f>
        <v>146.20788299285925</v>
      </c>
      <c r="U71">
        <f>U70*J71</f>
        <v>0</v>
      </c>
      <c r="V71">
        <f t="shared" si="1"/>
        <v>0</v>
      </c>
      <c r="W71">
        <f t="shared" si="2"/>
        <v>1101.8939513511873</v>
      </c>
    </row>
    <row r="72" spans="1:24">
      <c r="A72" s="2">
        <v>42217</v>
      </c>
      <c r="B72" s="3">
        <v>0.97141471352733799</v>
      </c>
      <c r="C72" s="3">
        <v>0.93190576162942707</v>
      </c>
      <c r="D72" s="3">
        <v>0.92959604519056727</v>
      </c>
      <c r="E72" s="3">
        <v>0.95661662010196336</v>
      </c>
      <c r="F72" s="3">
        <v>0.94637651692999825</v>
      </c>
      <c r="G72" s="3">
        <v>0.95153210543228417</v>
      </c>
      <c r="H72" s="3">
        <v>0.92154834839378519</v>
      </c>
      <c r="I72" s="3">
        <v>0.90257974683544306</v>
      </c>
      <c r="J72" s="3">
        <v>0.88697221936148296</v>
      </c>
      <c r="K72" s="3">
        <v>0.91481356337347852</v>
      </c>
      <c r="L72" s="3"/>
      <c r="M72">
        <f>M71*B72</f>
        <v>279.35570531604134</v>
      </c>
      <c r="N72">
        <f>N71*C72</f>
        <v>0</v>
      </c>
      <c r="O72">
        <f>O71*D72</f>
        <v>177.13884220108139</v>
      </c>
      <c r="P72">
        <f>P71*E72</f>
        <v>30.408172605123248</v>
      </c>
      <c r="Q72">
        <f>Q71*F72</f>
        <v>186.76140281946283</v>
      </c>
      <c r="R72">
        <f>R71*G72</f>
        <v>236.38379946479614</v>
      </c>
      <c r="S72">
        <f>S71*H72</f>
        <v>0</v>
      </c>
      <c r="T72">
        <f>T71*I72</f>
        <v>131.96427401704099</v>
      </c>
      <c r="U72">
        <f>U71*J72</f>
        <v>0</v>
      </c>
      <c r="V72">
        <f t="shared" si="1"/>
        <v>0</v>
      </c>
      <c r="W72">
        <f t="shared" si="2"/>
        <v>1042.0121964235459</v>
      </c>
    </row>
    <row r="73" spans="1:24">
      <c r="A73" s="2">
        <v>42248</v>
      </c>
      <c r="B73" s="3">
        <v>1.0304702515821242</v>
      </c>
      <c r="C73" s="3">
        <v>1.0170036305147059</v>
      </c>
      <c r="D73" s="3">
        <v>0.97818375387783785</v>
      </c>
      <c r="E73" s="3">
        <v>0.99805022527051701</v>
      </c>
      <c r="F73" s="3">
        <v>0.9769986124685015</v>
      </c>
      <c r="G73" s="3">
        <v>1.0369396138793816</v>
      </c>
      <c r="H73" s="3">
        <v>0.9628726059301479</v>
      </c>
      <c r="I73" s="3">
        <v>1.0097638910078504</v>
      </c>
      <c r="J73" s="3">
        <v>0.91436862367580196</v>
      </c>
      <c r="K73" s="3">
        <v>0.92763651832460736</v>
      </c>
      <c r="L73" s="3"/>
      <c r="M73">
        <f>M72*B73</f>
        <v>287.86774393792285</v>
      </c>
      <c r="N73">
        <f>N72*C73</f>
        <v>0</v>
      </c>
      <c r="O73">
        <f>O72*D73</f>
        <v>173.27433762182775</v>
      </c>
      <c r="P73">
        <f>P72*E73</f>
        <v>30.348883518608023</v>
      </c>
      <c r="Q73">
        <f>Q72*F73</f>
        <v>182.46563141728606</v>
      </c>
      <c r="R73">
        <f>R72*G73</f>
        <v>245.11572574436687</v>
      </c>
      <c r="S73">
        <f>S72*H73</f>
        <v>0</v>
      </c>
      <c r="T73">
        <f>T72*I73</f>
        <v>133.25275880547349</v>
      </c>
      <c r="U73">
        <f>U72*J73</f>
        <v>0</v>
      </c>
      <c r="V73">
        <f t="shared" si="1"/>
        <v>0</v>
      </c>
      <c r="W73">
        <f t="shared" si="2"/>
        <v>1052.3250810454851</v>
      </c>
    </row>
    <row r="74" spans="1:24">
      <c r="A74" s="2">
        <v>42278</v>
      </c>
      <c r="B74" s="3">
        <v>1.0603926685677745</v>
      </c>
      <c r="C74" s="3">
        <v>1.1893357744842192</v>
      </c>
      <c r="D74" s="3">
        <v>1.0834088455699422</v>
      </c>
      <c r="E74" s="3">
        <v>1.222723632030319</v>
      </c>
      <c r="F74" s="3">
        <v>1.1136950551998244</v>
      </c>
      <c r="G74" s="3">
        <v>1.1392469414315127</v>
      </c>
      <c r="H74" s="3">
        <v>1.0543330303537695</v>
      </c>
      <c r="I74" s="3">
        <v>1.1009141314727802</v>
      </c>
      <c r="J74" s="3">
        <v>1.0466666984126984</v>
      </c>
      <c r="K74" s="3">
        <v>1.0717596639435667</v>
      </c>
      <c r="L74" s="3"/>
      <c r="M74">
        <f>M73*B74</f>
        <v>305.2528451889188</v>
      </c>
      <c r="N74">
        <f>N73*C74</f>
        <v>0</v>
      </c>
      <c r="O74">
        <f>O73*D74</f>
        <v>187.72695008976081</v>
      </c>
      <c r="P74">
        <f>P73*E74</f>
        <v>37.108297083937487</v>
      </c>
      <c r="Q74">
        <f>Q73*F74</f>
        <v>203.2110714533452</v>
      </c>
      <c r="R74">
        <f>R73*G74</f>
        <v>279.24734085103546</v>
      </c>
      <c r="S74">
        <f>S73*H74</f>
        <v>0</v>
      </c>
      <c r="T74">
        <f>T73*I74</f>
        <v>146.69984522667971</v>
      </c>
      <c r="U74">
        <f>U73*J74</f>
        <v>0</v>
      </c>
      <c r="V74">
        <f t="shared" si="1"/>
        <v>0</v>
      </c>
      <c r="W74">
        <f t="shared" si="2"/>
        <v>1159.2463498936775</v>
      </c>
    </row>
    <row r="75" spans="1:24">
      <c r="A75" s="2">
        <v>42309</v>
      </c>
      <c r="B75" s="3">
        <v>0.99695219945455849</v>
      </c>
      <c r="C75" s="3">
        <v>1.0324847840517626</v>
      </c>
      <c r="D75" s="3">
        <v>0.98995819246861927</v>
      </c>
      <c r="E75" s="3">
        <v>1.0621505671832558</v>
      </c>
      <c r="F75" s="3">
        <v>1.0184325852427796</v>
      </c>
      <c r="G75" s="3">
        <v>1.0170156258351892</v>
      </c>
      <c r="H75" s="3">
        <v>1.0177317882846655</v>
      </c>
      <c r="I75" s="3">
        <v>0.97189399463091641</v>
      </c>
      <c r="J75" s="3">
        <v>1.040339640875352</v>
      </c>
      <c r="K75" s="3">
        <v>1.0173030286741782</v>
      </c>
      <c r="L75" s="3"/>
      <c r="M75">
        <f>M74*B75</f>
        <v>304.32249540085445</v>
      </c>
      <c r="N75">
        <f>N74*C75</f>
        <v>0</v>
      </c>
      <c r="O75">
        <f>O74*D75</f>
        <v>185.84183218850632</v>
      </c>
      <c r="P75">
        <f>P74*E75</f>
        <v>39.414598794908962</v>
      </c>
      <c r="Q75">
        <f>Q74*F75</f>
        <v>206.95677685018555</v>
      </c>
      <c r="R75">
        <f>R74*G75</f>
        <v>283.99890911842823</v>
      </c>
      <c r="S75">
        <f>S74*H75</f>
        <v>0</v>
      </c>
      <c r="T75">
        <f>T74*I75</f>
        <v>142.57669858909492</v>
      </c>
      <c r="U75">
        <f>U74*J75</f>
        <v>0</v>
      </c>
      <c r="V75">
        <f t="shared" si="1"/>
        <v>0</v>
      </c>
      <c r="W75">
        <f t="shared" si="2"/>
        <v>1163.1113109419784</v>
      </c>
    </row>
    <row r="76" spans="1:24">
      <c r="A76" s="2">
        <v>42339</v>
      </c>
      <c r="B76" s="3">
        <v>0.99082857289964277</v>
      </c>
      <c r="C76" s="3">
        <v>1.0207912059168796</v>
      </c>
      <c r="D76" s="3">
        <v>0.88977177042191813</v>
      </c>
      <c r="E76" s="3">
        <v>1.0166815874439479</v>
      </c>
      <c r="F76" s="3">
        <v>0.98152133953875875</v>
      </c>
      <c r="G76" s="3">
        <v>1.0348633046649158</v>
      </c>
      <c r="H76" s="3">
        <v>0.98656992691723866</v>
      </c>
      <c r="I76" s="3">
        <v>0.92720999014130789</v>
      </c>
      <c r="J76" s="3">
        <v>0.92740524569694593</v>
      </c>
      <c r="K76" s="3">
        <v>0.95673876871880192</v>
      </c>
      <c r="L76" s="3"/>
      <c r="M76">
        <f>M75*B76</f>
        <v>301.53142381928672</v>
      </c>
      <c r="N76">
        <f>N75*C76</f>
        <v>0</v>
      </c>
      <c r="O76">
        <f>O75*D76</f>
        <v>165.35681604482028</v>
      </c>
      <c r="P76">
        <f>P75*E76</f>
        <v>40.072096871274361</v>
      </c>
      <c r="Q76">
        <f>Q75*F76</f>
        <v>203.13249284061808</v>
      </c>
      <c r="R76">
        <f>R75*G76</f>
        <v>293.90004961152772</v>
      </c>
      <c r="S76">
        <f>S75*H76</f>
        <v>0</v>
      </c>
      <c r="T76">
        <f>T75*I76</f>
        <v>132.19853929317492</v>
      </c>
      <c r="U76">
        <f>U75*J76</f>
        <v>0</v>
      </c>
      <c r="V76">
        <f t="shared" si="1"/>
        <v>0</v>
      </c>
      <c r="W76">
        <f t="shared" si="2"/>
        <v>1136.1914184807019</v>
      </c>
    </row>
    <row r="77" spans="1:24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6" t="s">
        <v>1</v>
      </c>
      <c r="N77" s="6" t="s">
        <v>2</v>
      </c>
      <c r="O77" s="6" t="s">
        <v>3</v>
      </c>
      <c r="P77" s="6" t="s">
        <v>4</v>
      </c>
      <c r="Q77" s="6" t="s">
        <v>5</v>
      </c>
      <c r="R77" s="6" t="s">
        <v>6</v>
      </c>
      <c r="S77" s="6" t="s">
        <v>7</v>
      </c>
      <c r="T77" s="6" t="s">
        <v>8</v>
      </c>
      <c r="U77" s="6" t="s">
        <v>9</v>
      </c>
      <c r="V77" s="6" t="s">
        <v>10</v>
      </c>
    </row>
    <row r="78" spans="1:24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6">
        <v>0</v>
      </c>
      <c r="N78" s="6">
        <v>0</v>
      </c>
      <c r="O78" s="6">
        <v>0</v>
      </c>
      <c r="P78" s="6">
        <v>1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f>W76</f>
        <v>1136.1914184807019</v>
      </c>
      <c r="X78" s="5" t="s">
        <v>39</v>
      </c>
    </row>
    <row r="79" spans="1:24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6">
        <f>M78*$W$78</f>
        <v>0</v>
      </c>
      <c r="N79" s="6">
        <f t="shared" ref="N79:V79" si="3">N78*$W$78</f>
        <v>0</v>
      </c>
      <c r="O79" s="6">
        <f t="shared" si="3"/>
        <v>0</v>
      </c>
      <c r="P79" s="6">
        <f t="shared" si="3"/>
        <v>1136.1914184807019</v>
      </c>
      <c r="Q79" s="6">
        <f t="shared" si="3"/>
        <v>0</v>
      </c>
      <c r="R79" s="6">
        <f t="shared" si="3"/>
        <v>0</v>
      </c>
      <c r="S79" s="6">
        <f t="shared" si="3"/>
        <v>0</v>
      </c>
      <c r="T79" s="6">
        <f t="shared" si="3"/>
        <v>0</v>
      </c>
      <c r="U79" s="6">
        <f t="shared" si="3"/>
        <v>0</v>
      </c>
      <c r="V79" s="6">
        <f t="shared" si="3"/>
        <v>0</v>
      </c>
      <c r="W79" s="6">
        <f>SUM(M79:V79)</f>
        <v>1136.1914184807019</v>
      </c>
    </row>
    <row r="80" spans="1:24">
      <c r="A80" s="2">
        <v>42370</v>
      </c>
      <c r="B80" s="3">
        <v>0.97167859005328827</v>
      </c>
      <c r="C80" s="3">
        <v>0.9929704397981256</v>
      </c>
      <c r="D80" s="3">
        <v>0.92475766958929628</v>
      </c>
      <c r="E80" s="3">
        <v>0.86848456810928232</v>
      </c>
      <c r="F80" s="3">
        <v>0.96054152312540841</v>
      </c>
      <c r="G80" s="3">
        <v>1.0477399699317755</v>
      </c>
      <c r="H80" s="3">
        <v>0.92402500139762689</v>
      </c>
      <c r="I80" s="3">
        <v>0.98724082934609247</v>
      </c>
      <c r="J80" s="3">
        <v>0.81358062916003238</v>
      </c>
      <c r="K80" s="3">
        <v>0.82280197101449271</v>
      </c>
      <c r="L80" s="3"/>
      <c r="M80">
        <f>M79*B80</f>
        <v>0</v>
      </c>
      <c r="N80">
        <f>N79*C80</f>
        <v>0</v>
      </c>
      <c r="O80">
        <f>O79*D80</f>
        <v>0</v>
      </c>
      <c r="P80">
        <f>P79*E80</f>
        <v>986.76471336868531</v>
      </c>
      <c r="Q80">
        <f>Q79*F80</f>
        <v>0</v>
      </c>
      <c r="R80">
        <f>R79*G80</f>
        <v>0</v>
      </c>
      <c r="S80">
        <f>S79*H80</f>
        <v>0</v>
      </c>
      <c r="T80">
        <f>T79*I80</f>
        <v>0</v>
      </c>
      <c r="U80">
        <f>U79*J80</f>
        <v>0</v>
      </c>
      <c r="V80">
        <f t="shared" ref="V80:V91" si="4">V79*K80</f>
        <v>0</v>
      </c>
      <c r="W80">
        <f>SUM(M80:V80)</f>
        <v>986.76471336868531</v>
      </c>
    </row>
    <row r="81" spans="1:24">
      <c r="A81" s="2">
        <v>42401</v>
      </c>
      <c r="B81" s="3">
        <v>1.0227013886255925</v>
      </c>
      <c r="C81" s="3">
        <v>0.92357961517516785</v>
      </c>
      <c r="D81" s="3">
        <v>0.99332245709153311</v>
      </c>
      <c r="E81" s="3">
        <v>0.94126061328790456</v>
      </c>
      <c r="F81" s="3">
        <v>0.9718083090833215</v>
      </c>
      <c r="G81" s="3">
        <v>0.94676040512813386</v>
      </c>
      <c r="H81" s="3">
        <v>0.93410308580529566</v>
      </c>
      <c r="I81" s="3">
        <v>1.0362591994255967</v>
      </c>
      <c r="J81" s="3">
        <v>0.95440502142214145</v>
      </c>
      <c r="K81" s="3">
        <v>0.91240009805542044</v>
      </c>
      <c r="L81" s="3"/>
      <c r="M81">
        <f>M80*B81</f>
        <v>0</v>
      </c>
      <c r="N81">
        <f>N80*C81</f>
        <v>0</v>
      </c>
      <c r="O81">
        <f>O80*D81</f>
        <v>0</v>
      </c>
      <c r="P81">
        <f>P80*E81</f>
        <v>928.80275927627213</v>
      </c>
      <c r="Q81">
        <f>Q80*F81</f>
        <v>0</v>
      </c>
      <c r="R81">
        <f>R80*G81</f>
        <v>0</v>
      </c>
      <c r="S81">
        <f>S80*H81</f>
        <v>0</v>
      </c>
      <c r="T81">
        <f>T80*I81</f>
        <v>0</v>
      </c>
      <c r="U81">
        <f>U80*J81</f>
        <v>0</v>
      </c>
      <c r="V81">
        <f t="shared" si="4"/>
        <v>0</v>
      </c>
      <c r="W81">
        <f t="shared" ref="W81:W136" si="5">SUM(M81:V81)</f>
        <v>928.80275927627213</v>
      </c>
    </row>
    <row r="82" spans="1:24">
      <c r="A82" s="2">
        <v>42430</v>
      </c>
      <c r="B82" s="3">
        <v>1.0264609443682589</v>
      </c>
      <c r="C82" s="3">
        <v>1.0854952616844484</v>
      </c>
      <c r="D82" s="3">
        <v>1.1272105852844934</v>
      </c>
      <c r="E82" s="3">
        <v>1.0744226480280406</v>
      </c>
      <c r="F82" s="3">
        <v>1.0564995725445443</v>
      </c>
      <c r="G82" s="3">
        <v>1.0724464361729424</v>
      </c>
      <c r="H82" s="3">
        <v>1.0306906023312277</v>
      </c>
      <c r="I82" s="3">
        <v>1.0580287891910618</v>
      </c>
      <c r="J82" s="3">
        <v>1.0125505662934995</v>
      </c>
      <c r="K82" s="3">
        <v>1.0746461299689127</v>
      </c>
      <c r="L82" s="3"/>
      <c r="M82">
        <f>M81*B82</f>
        <v>0</v>
      </c>
      <c r="N82">
        <f>N81*C82</f>
        <v>0</v>
      </c>
      <c r="O82">
        <f>O81*D82</f>
        <v>0</v>
      </c>
      <c r="P82">
        <f>P81*E82</f>
        <v>997.92672011736295</v>
      </c>
      <c r="Q82">
        <f>Q81*F82</f>
        <v>0</v>
      </c>
      <c r="R82">
        <f>R81*G82</f>
        <v>0</v>
      </c>
      <c r="S82">
        <f>S81*H82</f>
        <v>0</v>
      </c>
      <c r="T82">
        <f>T81*I82</f>
        <v>0</v>
      </c>
      <c r="U82">
        <f>U81*J82</f>
        <v>0</v>
      </c>
      <c r="V82">
        <f t="shared" si="4"/>
        <v>0</v>
      </c>
      <c r="W82">
        <f t="shared" si="5"/>
        <v>997.92672011736295</v>
      </c>
    </row>
    <row r="83" spans="1:24">
      <c r="A83" s="2">
        <v>42461</v>
      </c>
      <c r="B83" s="3">
        <v>1.0491196613995486</v>
      </c>
      <c r="C83" s="3">
        <v>0.90295127648017393</v>
      </c>
      <c r="D83" s="3">
        <v>0.86007890118649055</v>
      </c>
      <c r="E83" s="3">
        <v>1.1110943033183176</v>
      </c>
      <c r="F83" s="3">
        <v>1.0099371727273598</v>
      </c>
      <c r="G83" s="3">
        <v>1.0064449236155315</v>
      </c>
      <c r="H83" s="3">
        <v>1.0334987379342693</v>
      </c>
      <c r="I83" s="3">
        <v>0.99476090390435812</v>
      </c>
      <c r="J83" s="3">
        <v>1.0819671731307476</v>
      </c>
      <c r="K83" s="3">
        <v>1.1085029700598801</v>
      </c>
      <c r="L83" s="3"/>
      <c r="M83">
        <f>M82*B83</f>
        <v>0</v>
      </c>
      <c r="N83">
        <f>N82*C83</f>
        <v>0</v>
      </c>
      <c r="O83">
        <f>O82*D83</f>
        <v>0</v>
      </c>
      <c r="P83">
        <f>P82*E83</f>
        <v>1108.790693851535</v>
      </c>
      <c r="Q83">
        <f>Q82*F83</f>
        <v>0</v>
      </c>
      <c r="R83">
        <f>R82*G83</f>
        <v>0</v>
      </c>
      <c r="S83">
        <f>S82*H83</f>
        <v>0</v>
      </c>
      <c r="T83">
        <f>T82*I83</f>
        <v>0</v>
      </c>
      <c r="U83">
        <f>U82*J83</f>
        <v>0</v>
      </c>
      <c r="V83">
        <f t="shared" si="4"/>
        <v>0</v>
      </c>
      <c r="W83">
        <f t="shared" si="5"/>
        <v>1108.790693851535</v>
      </c>
    </row>
    <row r="84" spans="1:24">
      <c r="A84" s="2">
        <v>42491</v>
      </c>
      <c r="B84" s="3">
        <v>1.0165676517650475</v>
      </c>
      <c r="C84" s="3">
        <v>1.0627632055897975</v>
      </c>
      <c r="D84" s="3">
        <v>1.0652870093999149</v>
      </c>
      <c r="E84" s="3">
        <v>1.0958170985005835</v>
      </c>
      <c r="F84" s="3">
        <v>1.0220093739515634</v>
      </c>
      <c r="G84" s="3">
        <v>0.96497746802083118</v>
      </c>
      <c r="H84" s="3">
        <v>1.0148059423769509</v>
      </c>
      <c r="I84" s="3">
        <v>1.0418038525939384</v>
      </c>
      <c r="J84" s="3">
        <v>1.0114560979843346</v>
      </c>
      <c r="K84" s="3">
        <v>1.0062662274474121</v>
      </c>
      <c r="L84" s="3"/>
      <c r="M84">
        <f>M83*B84</f>
        <v>0</v>
      </c>
      <c r="N84">
        <f>N83*C84</f>
        <v>0</v>
      </c>
      <c r="O84">
        <f>O83*D84</f>
        <v>0</v>
      </c>
      <c r="P84">
        <f>P83*E84</f>
        <v>1215.0318009808379</v>
      </c>
      <c r="Q84">
        <f>Q83*F84</f>
        <v>0</v>
      </c>
      <c r="R84">
        <f>R83*G84</f>
        <v>0</v>
      </c>
      <c r="S84">
        <f>S83*H84</f>
        <v>0</v>
      </c>
      <c r="T84">
        <f>T83*I84</f>
        <v>0</v>
      </c>
      <c r="U84">
        <f>U83*J84</f>
        <v>0</v>
      </c>
      <c r="V84">
        <f t="shared" si="4"/>
        <v>0</v>
      </c>
      <c r="W84">
        <f t="shared" si="5"/>
        <v>1215.0318009808379</v>
      </c>
    </row>
    <row r="85" spans="1:24">
      <c r="A85" s="2">
        <v>42522</v>
      </c>
      <c r="B85" s="3">
        <v>1.0505439707157256</v>
      </c>
      <c r="C85" s="3">
        <v>0.96547166037735854</v>
      </c>
      <c r="D85" s="3">
        <v>0.95734027638694164</v>
      </c>
      <c r="E85" s="3">
        <v>0.99008005091382001</v>
      </c>
      <c r="F85" s="3">
        <v>0.93957431113315659</v>
      </c>
      <c r="G85" s="3">
        <v>0.98590855293967816</v>
      </c>
      <c r="H85" s="3">
        <v>0.93316248160168602</v>
      </c>
      <c r="I85" s="3">
        <v>1.0298578515007901</v>
      </c>
      <c r="J85" s="3">
        <v>0.94921443371521985</v>
      </c>
      <c r="K85" s="3">
        <v>0.91024262400687139</v>
      </c>
      <c r="L85" s="3"/>
      <c r="M85">
        <f>M84*B85</f>
        <v>0</v>
      </c>
      <c r="N85">
        <f>N84*C85</f>
        <v>0</v>
      </c>
      <c r="O85">
        <f>O84*D85</f>
        <v>0</v>
      </c>
      <c r="P85">
        <f>P84*E85</f>
        <v>1202.9787473770184</v>
      </c>
      <c r="Q85">
        <f>Q84*F85</f>
        <v>0</v>
      </c>
      <c r="R85">
        <f>R84*G85</f>
        <v>0</v>
      </c>
      <c r="S85">
        <f>S84*H85</f>
        <v>0</v>
      </c>
      <c r="T85">
        <f>T84*I85</f>
        <v>0</v>
      </c>
      <c r="U85">
        <f>U84*J85</f>
        <v>0</v>
      </c>
      <c r="V85">
        <f t="shared" si="4"/>
        <v>0</v>
      </c>
      <c r="W85">
        <f t="shared" si="5"/>
        <v>1202.9787473770184</v>
      </c>
    </row>
    <row r="86" spans="1:24">
      <c r="A86" s="2">
        <v>42552</v>
      </c>
      <c r="B86" s="3">
        <v>1.0183744934389691</v>
      </c>
      <c r="C86" s="3">
        <v>1.1076803247090219</v>
      </c>
      <c r="D86" s="3">
        <v>1.0900627615062761</v>
      </c>
      <c r="E86" s="3">
        <v>1.0603532634835955</v>
      </c>
      <c r="F86" s="3">
        <v>1.052312324452267</v>
      </c>
      <c r="G86" s="3">
        <v>0.97764671689036786</v>
      </c>
      <c r="H86" s="3">
        <v>1.0135220573200061</v>
      </c>
      <c r="I86" s="3">
        <v>1.0315999069918727</v>
      </c>
      <c r="J86" s="3">
        <v>1.1058506543494997</v>
      </c>
      <c r="K86" s="3">
        <v>1.0334985145906703</v>
      </c>
      <c r="L86" s="3"/>
      <c r="M86">
        <f>M85*B86</f>
        <v>0</v>
      </c>
      <c r="N86">
        <f>N85*C86</f>
        <v>0</v>
      </c>
      <c r="O86">
        <f>O85*D86</f>
        <v>0</v>
      </c>
      <c r="P86">
        <f>P85*E86</f>
        <v>1275.5824406826293</v>
      </c>
      <c r="Q86">
        <f>Q85*F86</f>
        <v>0</v>
      </c>
      <c r="R86">
        <f>R85*G86</f>
        <v>0</v>
      </c>
      <c r="S86">
        <f>S85*H86</f>
        <v>0</v>
      </c>
      <c r="T86">
        <f>T85*I86</f>
        <v>0</v>
      </c>
      <c r="U86">
        <f>U85*J86</f>
        <v>0</v>
      </c>
      <c r="V86">
        <f t="shared" si="4"/>
        <v>0</v>
      </c>
      <c r="W86">
        <f t="shared" si="5"/>
        <v>1275.5824406826293</v>
      </c>
    </row>
    <row r="87" spans="1:24">
      <c r="A87" s="2">
        <v>42583</v>
      </c>
      <c r="B87" s="3">
        <v>0.96138173088088841</v>
      </c>
      <c r="C87" s="3">
        <v>1.0137614502470007</v>
      </c>
      <c r="D87" s="3">
        <v>1.0181364552346224</v>
      </c>
      <c r="E87" s="3">
        <v>1.0136398315066923</v>
      </c>
      <c r="F87" s="3">
        <v>1.0365150402364494</v>
      </c>
      <c r="G87" s="3">
        <v>0.98308544015154375</v>
      </c>
      <c r="H87" s="3">
        <v>1.0589951624141096</v>
      </c>
      <c r="I87" s="3">
        <v>0.97040895167286245</v>
      </c>
      <c r="J87" s="3">
        <v>1.1159067525234945</v>
      </c>
      <c r="K87" s="3">
        <v>1.0897055674570744</v>
      </c>
      <c r="L87" s="3"/>
      <c r="M87">
        <f>M86*B87</f>
        <v>0</v>
      </c>
      <c r="N87">
        <f>N86*C87</f>
        <v>0</v>
      </c>
      <c r="O87">
        <f>O86*D87</f>
        <v>0</v>
      </c>
      <c r="P87">
        <f>P86*E87</f>
        <v>1292.9811702464358</v>
      </c>
      <c r="Q87">
        <f>Q86*F87</f>
        <v>0</v>
      </c>
      <c r="R87">
        <f>R86*G87</f>
        <v>0</v>
      </c>
      <c r="S87">
        <f>S86*H87</f>
        <v>0</v>
      </c>
      <c r="T87">
        <f>T86*I87</f>
        <v>0</v>
      </c>
      <c r="U87">
        <f>U86*J87</f>
        <v>0</v>
      </c>
      <c r="V87">
        <f t="shared" si="4"/>
        <v>0</v>
      </c>
      <c r="W87">
        <f t="shared" si="5"/>
        <v>1292.9811702464358</v>
      </c>
    </row>
    <row r="88" spans="1:24">
      <c r="A88" s="2">
        <v>42614</v>
      </c>
      <c r="B88" s="3">
        <v>0.98662386308340999</v>
      </c>
      <c r="C88" s="3">
        <v>1.0024364601885913</v>
      </c>
      <c r="D88" s="3">
        <v>1.0655042789820923</v>
      </c>
      <c r="E88" s="3">
        <v>1.0886031774923295</v>
      </c>
      <c r="F88" s="3">
        <v>1.0222496286217644</v>
      </c>
      <c r="G88" s="3">
        <v>0.99740616471014476</v>
      </c>
      <c r="H88" s="3">
        <v>0.87165354078058144</v>
      </c>
      <c r="I88" s="3">
        <v>1.0165490954168221</v>
      </c>
      <c r="J88" s="3">
        <v>1</v>
      </c>
      <c r="K88" s="3">
        <v>0.9893170930323798</v>
      </c>
      <c r="L88" s="3"/>
      <c r="M88">
        <f>M87*B88</f>
        <v>0</v>
      </c>
      <c r="N88">
        <f>N87*C88</f>
        <v>0</v>
      </c>
      <c r="O88">
        <f>O87*D88</f>
        <v>0</v>
      </c>
      <c r="P88">
        <f>P87*E88</f>
        <v>1407.5434103680207</v>
      </c>
      <c r="Q88">
        <f>Q87*F88</f>
        <v>0</v>
      </c>
      <c r="R88">
        <f>R87*G88</f>
        <v>0</v>
      </c>
      <c r="S88">
        <f>S87*H88</f>
        <v>0</v>
      </c>
      <c r="T88">
        <f>T87*I88</f>
        <v>0</v>
      </c>
      <c r="U88">
        <f>U87*J88</f>
        <v>0</v>
      </c>
      <c r="V88">
        <f t="shared" si="4"/>
        <v>0</v>
      </c>
      <c r="W88">
        <f t="shared" si="5"/>
        <v>1407.5434103680207</v>
      </c>
    </row>
    <row r="89" spans="1:24">
      <c r="A89" s="2">
        <v>42644</v>
      </c>
      <c r="B89" s="3">
        <v>1.0277824293851894</v>
      </c>
      <c r="C89" s="3">
        <v>1.0402777791763118</v>
      </c>
      <c r="D89" s="3">
        <v>1.0043343297891436</v>
      </c>
      <c r="E89" s="3">
        <v>0.94328265652428223</v>
      </c>
      <c r="F89" s="3">
        <v>0.99770259967482233</v>
      </c>
      <c r="G89" s="3">
        <v>0.97581483204044006</v>
      </c>
      <c r="H89" s="3">
        <v>1.0390695356610105</v>
      </c>
      <c r="I89" s="3">
        <v>0.93186620029340972</v>
      </c>
      <c r="J89" s="3">
        <v>1.0470991563599765</v>
      </c>
      <c r="K89" s="3">
        <v>1.0406521702307856</v>
      </c>
      <c r="L89" s="3"/>
      <c r="M89">
        <f>M88*B89</f>
        <v>0</v>
      </c>
      <c r="N89">
        <f>N88*C89</f>
        <v>0</v>
      </c>
      <c r="O89">
        <f>O88*D89</f>
        <v>0</v>
      </c>
      <c r="P89">
        <f>P88*E89</f>
        <v>1327.7112873051944</v>
      </c>
      <c r="Q89">
        <f>Q88*F89</f>
        <v>0</v>
      </c>
      <c r="R89">
        <f>R88*G89</f>
        <v>0</v>
      </c>
      <c r="S89">
        <f>S88*H89</f>
        <v>0</v>
      </c>
      <c r="T89">
        <f>T88*I89</f>
        <v>0</v>
      </c>
      <c r="U89">
        <f>U88*J89</f>
        <v>0</v>
      </c>
      <c r="V89">
        <f t="shared" si="4"/>
        <v>0</v>
      </c>
      <c r="W89">
        <f t="shared" si="5"/>
        <v>1327.7112873051944</v>
      </c>
    </row>
    <row r="90" spans="1:24">
      <c r="A90" s="2">
        <v>42675</v>
      </c>
      <c r="B90" s="3">
        <v>1.0765889869999798</v>
      </c>
      <c r="C90" s="3">
        <v>1.0056742324991399</v>
      </c>
      <c r="D90" s="3">
        <v>0.9734014091949974</v>
      </c>
      <c r="E90" s="3">
        <v>0.95030510875123175</v>
      </c>
      <c r="F90" s="3">
        <v>0.93709851079630313</v>
      </c>
      <c r="G90" s="3">
        <v>1.0595184951585681</v>
      </c>
      <c r="H90" s="3">
        <v>1.1501847489756465</v>
      </c>
      <c r="I90" s="3">
        <v>1.1243934325461016</v>
      </c>
      <c r="J90" s="3">
        <v>1.2320524575513851</v>
      </c>
      <c r="K90" s="3">
        <v>1.1473041038736886</v>
      </c>
      <c r="L90" s="3"/>
      <c r="M90">
        <f>M89*B90</f>
        <v>0</v>
      </c>
      <c r="N90">
        <f>N89*C90</f>
        <v>0</v>
      </c>
      <c r="O90">
        <f>O89*D90</f>
        <v>0</v>
      </c>
      <c r="P90">
        <f>P89*E90</f>
        <v>1261.7308192728008</v>
      </c>
      <c r="Q90">
        <f>Q89*F90</f>
        <v>0</v>
      </c>
      <c r="R90">
        <f>R89*G90</f>
        <v>0</v>
      </c>
      <c r="S90">
        <f>S89*H90</f>
        <v>0</v>
      </c>
      <c r="T90">
        <f>T89*I90</f>
        <v>0</v>
      </c>
      <c r="U90">
        <f>U89*J90</f>
        <v>0</v>
      </c>
      <c r="V90">
        <f t="shared" si="4"/>
        <v>0</v>
      </c>
      <c r="W90">
        <f t="shared" si="5"/>
        <v>1261.7308192728008</v>
      </c>
    </row>
    <row r="91" spans="1:24">
      <c r="A91" s="2">
        <v>42705</v>
      </c>
      <c r="B91" s="3">
        <v>0.94228087464655985</v>
      </c>
      <c r="C91" s="3">
        <v>1.0311981590175294</v>
      </c>
      <c r="D91" s="3">
        <v>1.047955159173187</v>
      </c>
      <c r="E91" s="3">
        <v>0.99906737546131597</v>
      </c>
      <c r="F91" s="3">
        <v>1.0090532462493536</v>
      </c>
      <c r="G91" s="3">
        <v>1.0205416622924874</v>
      </c>
      <c r="H91" s="3">
        <v>1.0413832782079848</v>
      </c>
      <c r="I91" s="3">
        <v>0.99338227612193131</v>
      </c>
      <c r="J91" s="3">
        <v>1.0215183505435603</v>
      </c>
      <c r="K91" s="3">
        <v>1.0539102864676411</v>
      </c>
      <c r="L91" s="3"/>
      <c r="M91">
        <f>M90*B91</f>
        <v>0</v>
      </c>
      <c r="N91">
        <f>N90*C91</f>
        <v>0</v>
      </c>
      <c r="O91">
        <f>O90*D91</f>
        <v>0</v>
      </c>
      <c r="P91">
        <f>P90*E91</f>
        <v>1260.554098149533</v>
      </c>
      <c r="Q91">
        <f>Q90*F91</f>
        <v>0</v>
      </c>
      <c r="R91">
        <f>R90*G91</f>
        <v>0</v>
      </c>
      <c r="S91">
        <f>S90*H91</f>
        <v>0</v>
      </c>
      <c r="T91">
        <f>T90*I91</f>
        <v>0</v>
      </c>
      <c r="U91">
        <f>U90*J91</f>
        <v>0</v>
      </c>
      <c r="V91">
        <f t="shared" si="4"/>
        <v>0</v>
      </c>
      <c r="W91">
        <f t="shared" si="5"/>
        <v>1260.554098149533</v>
      </c>
    </row>
    <row r="92" spans="1:24" ht="14.65" thickBot="1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6" t="s">
        <v>1</v>
      </c>
      <c r="N92" s="6" t="s">
        <v>2</v>
      </c>
      <c r="O92" s="6" t="s">
        <v>3</v>
      </c>
      <c r="P92" s="6" t="s">
        <v>4</v>
      </c>
      <c r="Q92" s="6" t="s">
        <v>5</v>
      </c>
      <c r="R92" s="6" t="s">
        <v>6</v>
      </c>
      <c r="S92" s="6" t="s">
        <v>7</v>
      </c>
      <c r="T92" s="6" t="s">
        <v>8</v>
      </c>
      <c r="U92" s="6" t="s">
        <v>9</v>
      </c>
      <c r="V92" s="6" t="s">
        <v>10</v>
      </c>
      <c r="X92" s="5" t="s">
        <v>40</v>
      </c>
    </row>
    <row r="93" spans="1:24" ht="14.65" thickBot="1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26">
        <v>0.36359999999999998</v>
      </c>
      <c r="N93" s="27">
        <v>0.17860000000000001</v>
      </c>
      <c r="O93" s="27">
        <v>0</v>
      </c>
      <c r="P93" s="27">
        <v>8.0000000000000004E-4</v>
      </c>
      <c r="Q93" s="27">
        <v>0.10879999999999999</v>
      </c>
      <c r="R93" s="27">
        <v>0</v>
      </c>
      <c r="S93" s="27">
        <v>0</v>
      </c>
      <c r="T93" s="27">
        <v>0.27889999999999998</v>
      </c>
      <c r="U93" s="27">
        <v>6.9400000000000003E-2</v>
      </c>
      <c r="V93" s="27">
        <v>0</v>
      </c>
      <c r="W93" s="6">
        <f>W91</f>
        <v>1260.554098149533</v>
      </c>
      <c r="X93" s="5" t="s">
        <v>17</v>
      </c>
    </row>
    <row r="94" spans="1:24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6">
        <f>M93*$W$93</f>
        <v>458.33747008717017</v>
      </c>
      <c r="N94" s="6">
        <f t="shared" ref="N94:V94" si="6">N93*$W$93</f>
        <v>225.1349619295066</v>
      </c>
      <c r="O94" s="6">
        <f t="shared" si="6"/>
        <v>0</v>
      </c>
      <c r="P94" s="6">
        <f t="shared" si="6"/>
        <v>1.0084432785196265</v>
      </c>
      <c r="Q94" s="6">
        <f t="shared" si="6"/>
        <v>137.14828587866918</v>
      </c>
      <c r="R94" s="6">
        <f t="shared" si="6"/>
        <v>0</v>
      </c>
      <c r="S94" s="6">
        <f t="shared" si="6"/>
        <v>0</v>
      </c>
      <c r="T94" s="6">
        <f t="shared" si="6"/>
        <v>351.56853797390477</v>
      </c>
      <c r="U94" s="6">
        <f t="shared" si="6"/>
        <v>87.482454411577592</v>
      </c>
      <c r="V94" s="6">
        <f t="shared" si="6"/>
        <v>0</v>
      </c>
      <c r="W94" s="6">
        <f>SUM(M94:V94)</f>
        <v>1260.6801535593481</v>
      </c>
    </row>
    <row r="95" spans="1:24">
      <c r="A95" s="2">
        <v>42736</v>
      </c>
      <c r="B95" s="3">
        <v>1.0055613346758316</v>
      </c>
      <c r="C95" s="3">
        <v>1.0403927106596831</v>
      </c>
      <c r="D95" s="3">
        <v>1.0477465031946123</v>
      </c>
      <c r="E95" s="3">
        <v>1.0981636817048288</v>
      </c>
      <c r="F95" s="3">
        <v>1.0601128195377909</v>
      </c>
      <c r="G95" s="3">
        <v>1.0069832319505156</v>
      </c>
      <c r="H95" s="3">
        <v>1.0221375608394565</v>
      </c>
      <c r="I95" s="3">
        <v>1.0922518990730254</v>
      </c>
      <c r="J95" s="3">
        <v>1.0056805207100592</v>
      </c>
      <c r="K95" s="3">
        <v>0.93942456671714625</v>
      </c>
      <c r="L95" s="3"/>
      <c r="M95">
        <f>M94*B95</f>
        <v>460.88643815279892</v>
      </c>
      <c r="N95">
        <f t="shared" ref="N95:V106" si="7">N94*C95</f>
        <v>234.22877330610393</v>
      </c>
      <c r="O95">
        <f t="shared" si="7"/>
        <v>0</v>
      </c>
      <c r="P95">
        <f t="shared" si="7"/>
        <v>1.1074357835296011</v>
      </c>
      <c r="Q95">
        <f t="shared" si="7"/>
        <v>145.39265603761098</v>
      </c>
      <c r="R95">
        <f t="shared" si="7"/>
        <v>0</v>
      </c>
      <c r="S95">
        <f t="shared" si="7"/>
        <v>0</v>
      </c>
      <c r="T95">
        <f t="shared" si="7"/>
        <v>384.00140325632452</v>
      </c>
      <c r="U95">
        <f t="shared" si="7"/>
        <v>87.979400305629369</v>
      </c>
      <c r="V95">
        <f t="shared" si="7"/>
        <v>0</v>
      </c>
      <c r="W95">
        <f t="shared" si="5"/>
        <v>1313.5961068419972</v>
      </c>
    </row>
    <row r="96" spans="1:24">
      <c r="A96" s="2">
        <v>42767</v>
      </c>
      <c r="B96" s="3">
        <v>1.0606771371449717</v>
      </c>
      <c r="C96" s="3">
        <v>0.9896364736384694</v>
      </c>
      <c r="D96" s="3">
        <v>1.1288834281005358</v>
      </c>
      <c r="E96" s="3">
        <v>1.0261815466070821</v>
      </c>
      <c r="F96" s="3">
        <v>1.0632330197465001</v>
      </c>
      <c r="G96" s="3">
        <v>1.0414457208125969</v>
      </c>
      <c r="H96" s="3">
        <v>1.0275164023605041</v>
      </c>
      <c r="I96" s="3">
        <v>0.99230970544443653</v>
      </c>
      <c r="J96" s="3">
        <v>1.0748410414289933</v>
      </c>
      <c r="K96" s="3">
        <v>1.0712878176146223</v>
      </c>
      <c r="L96" s="3"/>
      <c r="M96">
        <f t="shared" ref="M96:M106" si="8">M95*B96</f>
        <v>488.85170776885383</v>
      </c>
      <c r="N96">
        <f t="shared" si="7"/>
        <v>231.80133723931715</v>
      </c>
      <c r="O96">
        <f t="shared" si="7"/>
        <v>0</v>
      </c>
      <c r="P96">
        <f t="shared" si="7"/>
        <v>1.1364301651104318</v>
      </c>
      <c r="Q96">
        <f t="shared" si="7"/>
        <v>154.58627272783332</v>
      </c>
      <c r="R96">
        <f t="shared" si="7"/>
        <v>0</v>
      </c>
      <c r="S96">
        <f t="shared" si="7"/>
        <v>0</v>
      </c>
      <c r="T96">
        <f t="shared" si="7"/>
        <v>381.04831935553369</v>
      </c>
      <c r="U96">
        <f t="shared" si="7"/>
        <v>94.563870248800967</v>
      </c>
      <c r="V96">
        <f t="shared" si="7"/>
        <v>0</v>
      </c>
      <c r="W96">
        <f t="shared" si="5"/>
        <v>1351.9879375054493</v>
      </c>
    </row>
    <row r="97" spans="1:24">
      <c r="A97" s="2">
        <v>42795</v>
      </c>
      <c r="B97" s="3">
        <v>1.0038263149889042</v>
      </c>
      <c r="C97" s="3">
        <v>1.0293841981869334</v>
      </c>
      <c r="D97" s="3">
        <v>1.0486896839567943</v>
      </c>
      <c r="E97" s="3">
        <v>1.0491101261268136</v>
      </c>
      <c r="F97" s="3">
        <v>1.0105754034438161</v>
      </c>
      <c r="G97" s="3">
        <v>1.0153544768452101</v>
      </c>
      <c r="H97" s="3">
        <v>0.961644765693767</v>
      </c>
      <c r="I97" s="3">
        <v>1.0045430788104266</v>
      </c>
      <c r="J97" s="3">
        <v>0.93803376124518345</v>
      </c>
      <c r="K97" s="3">
        <v>1.0001671793986426</v>
      </c>
      <c r="L97" s="3"/>
      <c r="M97">
        <f t="shared" si="8"/>
        <v>490.72220838564118</v>
      </c>
      <c r="N97">
        <f t="shared" si="7"/>
        <v>238.61263367275342</v>
      </c>
      <c r="O97">
        <f t="shared" si="7"/>
        <v>0</v>
      </c>
      <c r="P97">
        <f t="shared" si="7"/>
        <v>1.1922403938533208</v>
      </c>
      <c r="Q97">
        <f t="shared" si="7"/>
        <v>156.22108492880594</v>
      </c>
      <c r="R97">
        <f t="shared" si="7"/>
        <v>0</v>
      </c>
      <c r="S97">
        <f t="shared" si="7"/>
        <v>0</v>
      </c>
      <c r="T97">
        <f t="shared" si="7"/>
        <v>382.77945190094647</v>
      </c>
      <c r="U97">
        <f t="shared" si="7"/>
        <v>88.704102887384266</v>
      </c>
      <c r="V97">
        <f t="shared" si="7"/>
        <v>0</v>
      </c>
      <c r="W97">
        <f t="shared" si="5"/>
        <v>1358.2317221693845</v>
      </c>
    </row>
    <row r="98" spans="1:24">
      <c r="A98" s="2">
        <v>42826</v>
      </c>
      <c r="B98" s="3">
        <v>1.0069133257044844</v>
      </c>
      <c r="C98" s="3">
        <v>1.0394776489602544</v>
      </c>
      <c r="D98" s="3">
        <v>0.9999303076728302</v>
      </c>
      <c r="E98" s="3">
        <v>1.0433708574909197</v>
      </c>
      <c r="F98" s="3">
        <v>1.0264430957653956</v>
      </c>
      <c r="G98" s="3">
        <v>1.0796234235041784</v>
      </c>
      <c r="H98" s="3">
        <v>0.96730147323032711</v>
      </c>
      <c r="I98" s="3">
        <v>1.0425644852354348</v>
      </c>
      <c r="J98" s="3">
        <v>1.0123715919701213</v>
      </c>
      <c r="K98" s="3">
        <v>0.98829821130056839</v>
      </c>
      <c r="L98" s="3"/>
      <c r="M98">
        <f t="shared" si="8"/>
        <v>494.11473084263503</v>
      </c>
      <c r="N98">
        <f t="shared" si="7"/>
        <v>248.03249946236815</v>
      </c>
      <c r="O98">
        <f t="shared" si="7"/>
        <v>0</v>
      </c>
      <c r="P98">
        <f t="shared" si="7"/>
        <v>1.2439488820700513</v>
      </c>
      <c r="Q98">
        <f t="shared" si="7"/>
        <v>160.35205403815235</v>
      </c>
      <c r="R98">
        <f t="shared" si="7"/>
        <v>0</v>
      </c>
      <c r="S98">
        <f t="shared" si="7"/>
        <v>0</v>
      </c>
      <c r="T98">
        <f t="shared" si="7"/>
        <v>399.07226222981211</v>
      </c>
      <c r="U98">
        <f t="shared" si="7"/>
        <v>89.801513854382634</v>
      </c>
      <c r="V98">
        <f t="shared" si="7"/>
        <v>0</v>
      </c>
      <c r="W98">
        <f t="shared" si="5"/>
        <v>1392.6170093094204</v>
      </c>
    </row>
    <row r="99" spans="1:24">
      <c r="A99" s="2">
        <v>42856</v>
      </c>
      <c r="B99" s="3">
        <v>1.0433475319347916</v>
      </c>
      <c r="C99" s="3">
        <v>1.0201577128273112</v>
      </c>
      <c r="D99" s="3">
        <v>1.0634180613111346</v>
      </c>
      <c r="E99" s="3">
        <v>1.0752764678537066</v>
      </c>
      <c r="F99" s="3">
        <v>1.0439596794128516</v>
      </c>
      <c r="G99" s="3">
        <v>1.0783249235208636</v>
      </c>
      <c r="H99" s="3">
        <v>0.94985139301634469</v>
      </c>
      <c r="I99" s="3">
        <v>1.0637917852460266</v>
      </c>
      <c r="J99" s="3">
        <v>0.9624164851836865</v>
      </c>
      <c r="K99" s="3">
        <v>1.0240189787553955</v>
      </c>
      <c r="L99" s="3"/>
      <c r="M99">
        <f t="shared" si="8"/>
        <v>515.53338491728709</v>
      </c>
      <c r="N99">
        <f t="shared" si="7"/>
        <v>253.03226735837077</v>
      </c>
      <c r="O99">
        <f t="shared" si="7"/>
        <v>0</v>
      </c>
      <c r="P99">
        <f t="shared" si="7"/>
        <v>1.3375889601028517</v>
      </c>
      <c r="Q99">
        <f t="shared" si="7"/>
        <v>167.40107892686177</v>
      </c>
      <c r="R99">
        <f t="shared" si="7"/>
        <v>0</v>
      </c>
      <c r="S99">
        <f t="shared" si="7"/>
        <v>0</v>
      </c>
      <c r="T99">
        <f t="shared" si="7"/>
        <v>424.52979427962231</v>
      </c>
      <c r="U99">
        <f t="shared" si="7"/>
        <v>86.426457327909063</v>
      </c>
      <c r="V99">
        <f t="shared" si="7"/>
        <v>0</v>
      </c>
      <c r="W99">
        <f t="shared" si="5"/>
        <v>1448.2605717701538</v>
      </c>
    </row>
    <row r="100" spans="1:24">
      <c r="A100" s="2">
        <v>42887</v>
      </c>
      <c r="B100" s="3">
        <v>0.98747903127593939</v>
      </c>
      <c r="C100" s="3">
        <v>0.9869702741678279</v>
      </c>
      <c r="D100" s="3">
        <v>0.94278612052333388</v>
      </c>
      <c r="E100" s="3">
        <v>0.97323606951873221</v>
      </c>
      <c r="F100" s="3">
        <v>0.98477366424109014</v>
      </c>
      <c r="G100" s="3">
        <v>1.0150441050768382</v>
      </c>
      <c r="H100" s="3">
        <v>1.0834963058955085</v>
      </c>
      <c r="I100" s="3">
        <v>0.9335571823832377</v>
      </c>
      <c r="J100" s="3">
        <v>1.0675610652821723</v>
      </c>
      <c r="K100" s="3">
        <v>1.1047240815209105</v>
      </c>
      <c r="L100" s="3"/>
      <c r="M100">
        <f t="shared" si="8"/>
        <v>509.07840752852866</v>
      </c>
      <c r="N100">
        <f t="shared" si="7"/>
        <v>249.73532628799833</v>
      </c>
      <c r="O100">
        <f t="shared" si="7"/>
        <v>0</v>
      </c>
      <c r="P100">
        <f t="shared" si="7"/>
        <v>1.3017898221621476</v>
      </c>
      <c r="Q100">
        <f t="shared" si="7"/>
        <v>164.85217389271762</v>
      </c>
      <c r="R100">
        <f t="shared" si="7"/>
        <v>0</v>
      </c>
      <c r="S100">
        <f t="shared" si="7"/>
        <v>0</v>
      </c>
      <c r="T100">
        <f t="shared" si="7"/>
        <v>396.32283858541973</v>
      </c>
      <c r="U100">
        <f t="shared" si="7"/>
        <v>92.265520853546803</v>
      </c>
      <c r="V100">
        <f t="shared" si="7"/>
        <v>0</v>
      </c>
      <c r="W100">
        <f t="shared" si="5"/>
        <v>1413.5560569703732</v>
      </c>
    </row>
    <row r="101" spans="1:24">
      <c r="A101" s="2">
        <v>42917</v>
      </c>
      <c r="B101" s="3">
        <v>1.0523036662388061</v>
      </c>
      <c r="C101" s="3">
        <v>1.054693123458581</v>
      </c>
      <c r="D101" s="3">
        <v>1.032703734683968</v>
      </c>
      <c r="E101" s="3">
        <v>1.020433842130833</v>
      </c>
      <c r="F101" s="3">
        <v>1.0616336005719087</v>
      </c>
      <c r="G101" s="3">
        <v>1.0129276243685656</v>
      </c>
      <c r="H101" s="3">
        <v>0.97347047464356617</v>
      </c>
      <c r="I101" s="3">
        <v>1.0393114871177538</v>
      </c>
      <c r="J101" s="3">
        <v>1.0525134862541856</v>
      </c>
      <c r="K101" s="3">
        <v>1.023474881435775</v>
      </c>
      <c r="L101" s="3"/>
      <c r="M101">
        <f t="shared" si="8"/>
        <v>535.70507464528373</v>
      </c>
      <c r="N101">
        <f t="shared" si="7"/>
        <v>263.39413132063686</v>
      </c>
      <c r="O101">
        <f t="shared" si="7"/>
        <v>0</v>
      </c>
      <c r="P101">
        <f t="shared" si="7"/>
        <v>1.3283903898757341</v>
      </c>
      <c r="Q101">
        <f t="shared" si="7"/>
        <v>175.01260693183221</v>
      </c>
      <c r="R101">
        <f t="shared" si="7"/>
        <v>0</v>
      </c>
      <c r="S101">
        <f t="shared" si="7"/>
        <v>0</v>
      </c>
      <c r="T101">
        <f t="shared" si="7"/>
        <v>411.90287874894204</v>
      </c>
      <c r="U101">
        <f t="shared" si="7"/>
        <v>97.110705014624813</v>
      </c>
      <c r="V101">
        <f t="shared" si="7"/>
        <v>0</v>
      </c>
      <c r="W101">
        <f t="shared" si="5"/>
        <v>1484.4537870511954</v>
      </c>
    </row>
    <row r="102" spans="1:24">
      <c r="A102" s="2">
        <v>42948</v>
      </c>
      <c r="B102" s="3">
        <v>1.0453907841476264</v>
      </c>
      <c r="C102" s="3">
        <v>1.0284731786165</v>
      </c>
      <c r="D102" s="3">
        <v>1.1026692961115927</v>
      </c>
      <c r="E102" s="3">
        <v>0.99273115471056295</v>
      </c>
      <c r="F102" s="3">
        <v>1.0397750007990159</v>
      </c>
      <c r="G102" s="3">
        <v>1.0311331831322237</v>
      </c>
      <c r="H102" s="3">
        <v>0.94679275021862719</v>
      </c>
      <c r="I102" s="3">
        <v>1.0039555005202594</v>
      </c>
      <c r="J102" s="3">
        <v>0.97014921236037477</v>
      </c>
      <c r="K102" s="3">
        <v>0.99386416335416361</v>
      </c>
      <c r="L102" s="3"/>
      <c r="M102">
        <f t="shared" si="8"/>
        <v>560.02114805529595</v>
      </c>
      <c r="N102">
        <f t="shared" si="7"/>
        <v>270.89379946826722</v>
      </c>
      <c r="O102">
        <f t="shared" si="7"/>
        <v>0</v>
      </c>
      <c r="P102">
        <f t="shared" si="7"/>
        <v>1.3187345256477525</v>
      </c>
      <c r="Q102">
        <f t="shared" si="7"/>
        <v>181.97373351238369</v>
      </c>
      <c r="R102">
        <f t="shared" si="7"/>
        <v>0</v>
      </c>
      <c r="S102">
        <f t="shared" si="7"/>
        <v>0</v>
      </c>
      <c r="T102">
        <f t="shared" si="7"/>
        <v>413.53216080012982</v>
      </c>
      <c r="U102">
        <f t="shared" si="7"/>
        <v>94.211873981698957</v>
      </c>
      <c r="V102">
        <f t="shared" si="7"/>
        <v>0</v>
      </c>
      <c r="W102">
        <f t="shared" si="5"/>
        <v>1521.9514503434234</v>
      </c>
    </row>
    <row r="103" spans="1:24">
      <c r="A103" s="2">
        <v>42979</v>
      </c>
      <c r="B103" s="3">
        <v>1.0160450367049492</v>
      </c>
      <c r="C103" s="3">
        <v>0.99625519578394517</v>
      </c>
      <c r="D103" s="3">
        <v>0.93975607317073162</v>
      </c>
      <c r="E103" s="3">
        <v>0.98036920212868051</v>
      </c>
      <c r="F103" s="3">
        <v>1.0166151569730049</v>
      </c>
      <c r="G103" s="3">
        <v>0.97943359392740148</v>
      </c>
      <c r="H103" s="3">
        <v>1.0798903857450559</v>
      </c>
      <c r="I103" s="3">
        <v>0.947549841232459</v>
      </c>
      <c r="J103" s="3">
        <v>1.0586812747252747</v>
      </c>
      <c r="K103" s="3">
        <v>1.0692341477176854</v>
      </c>
      <c r="L103" s="3"/>
      <c r="M103">
        <f t="shared" si="8"/>
        <v>569.00670793139091</v>
      </c>
      <c r="N103">
        <f t="shared" si="7"/>
        <v>269.87935522591533</v>
      </c>
      <c r="O103">
        <f t="shared" si="7"/>
        <v>0</v>
      </c>
      <c r="P103">
        <f t="shared" si="7"/>
        <v>1.2928467147288312</v>
      </c>
      <c r="Q103">
        <f t="shared" si="7"/>
        <v>184.99725565965571</v>
      </c>
      <c r="R103">
        <f t="shared" si="7"/>
        <v>0</v>
      </c>
      <c r="S103">
        <f t="shared" si="7"/>
        <v>0</v>
      </c>
      <c r="T103">
        <f t="shared" si="7"/>
        <v>391.84233331067873</v>
      </c>
      <c r="U103">
        <f t="shared" si="7"/>
        <v>99.740346841201998</v>
      </c>
      <c r="V103">
        <f t="shared" si="7"/>
        <v>0</v>
      </c>
      <c r="W103">
        <f t="shared" si="5"/>
        <v>1516.7588456835715</v>
      </c>
    </row>
    <row r="104" spans="1:24">
      <c r="A104" s="2">
        <v>43009</v>
      </c>
      <c r="B104" s="3">
        <v>0.99313543801534399</v>
      </c>
      <c r="C104" s="3">
        <v>1.1166599843377631</v>
      </c>
      <c r="D104" s="3">
        <v>1.0968076588841855</v>
      </c>
      <c r="E104" s="3">
        <v>1.149716520523919</v>
      </c>
      <c r="F104" s="3">
        <v>1.0450399571463314</v>
      </c>
      <c r="G104" s="3">
        <v>1.0652923886714751</v>
      </c>
      <c r="H104" s="3">
        <v>1.0179509875629742</v>
      </c>
      <c r="I104" s="3">
        <v>0.93633053534303534</v>
      </c>
      <c r="J104" s="3">
        <v>1.0379904935848243</v>
      </c>
      <c r="K104" s="3">
        <v>1.0104481993524388</v>
      </c>
      <c r="L104" s="3"/>
      <c r="M104">
        <f t="shared" si="8"/>
        <v>565.10072611511077</v>
      </c>
      <c r="N104">
        <f t="shared" si="7"/>
        <v>301.36347657965621</v>
      </c>
      <c r="O104">
        <f t="shared" si="7"/>
        <v>0</v>
      </c>
      <c r="P104">
        <f t="shared" si="7"/>
        <v>1.4864072264288115</v>
      </c>
      <c r="Q104">
        <f t="shared" si="7"/>
        <v>193.3295241267555</v>
      </c>
      <c r="R104">
        <f t="shared" si="7"/>
        <v>0</v>
      </c>
      <c r="S104">
        <f t="shared" si="7"/>
        <v>0</v>
      </c>
      <c r="T104">
        <f t="shared" si="7"/>
        <v>366.89394171885192</v>
      </c>
      <c r="U104">
        <f t="shared" si="7"/>
        <v>103.52953184802084</v>
      </c>
      <c r="V104">
        <f t="shared" si="7"/>
        <v>0</v>
      </c>
      <c r="W104">
        <f t="shared" si="5"/>
        <v>1531.7036076148243</v>
      </c>
    </row>
    <row r="105" spans="1:24">
      <c r="A105" s="2">
        <v>43040</v>
      </c>
      <c r="B105" s="3">
        <v>1.0355659101042847</v>
      </c>
      <c r="C105" s="3">
        <v>1.0119018754508295</v>
      </c>
      <c r="D105" s="3">
        <v>1.0166233798685933</v>
      </c>
      <c r="E105" s="3">
        <v>1.0646623841922409</v>
      </c>
      <c r="F105" s="3">
        <v>1.0237315232660977</v>
      </c>
      <c r="G105" s="3">
        <v>1.0303157203207545</v>
      </c>
      <c r="H105" s="3">
        <v>1.0058781974684396</v>
      </c>
      <c r="I105" s="3">
        <v>1.0419095765170574</v>
      </c>
      <c r="J105" s="3">
        <v>1.0322000199999999</v>
      </c>
      <c r="K105" s="3">
        <v>1.0272108843537415</v>
      </c>
      <c r="L105" s="3"/>
      <c r="M105">
        <f t="shared" si="8"/>
        <v>585.19904773998678</v>
      </c>
      <c r="N105">
        <f t="shared" si="7"/>
        <v>304.95026714333625</v>
      </c>
      <c r="O105">
        <f t="shared" si="7"/>
        <v>0</v>
      </c>
      <c r="P105">
        <f t="shared" si="7"/>
        <v>1.5825218615702745</v>
      </c>
      <c r="Q105">
        <f t="shared" si="7"/>
        <v>197.91752822659319</v>
      </c>
      <c r="R105">
        <f t="shared" si="7"/>
        <v>0</v>
      </c>
      <c r="S105">
        <f t="shared" si="7"/>
        <v>0</v>
      </c>
      <c r="T105">
        <f t="shared" si="7"/>
        <v>382.27031144296296</v>
      </c>
      <c r="U105">
        <f t="shared" si="7"/>
        <v>106.86318484411774</v>
      </c>
      <c r="V105">
        <f t="shared" si="7"/>
        <v>0</v>
      </c>
      <c r="W105">
        <f t="shared" si="5"/>
        <v>1578.7828612585674</v>
      </c>
    </row>
    <row r="106" spans="1:24">
      <c r="A106" s="2">
        <v>43070</v>
      </c>
      <c r="B106" s="3">
        <v>1.0060478598340412</v>
      </c>
      <c r="C106" s="3">
        <v>1.016276619134528</v>
      </c>
      <c r="D106" s="3">
        <v>0.9847540769390013</v>
      </c>
      <c r="E106" s="3">
        <v>0.9938134185234444</v>
      </c>
      <c r="F106" s="3">
        <v>1.0127009596838425</v>
      </c>
      <c r="G106" s="3">
        <v>1.0008722102641612</v>
      </c>
      <c r="H106" s="3">
        <v>1.0743757203050164</v>
      </c>
      <c r="I106" s="3">
        <v>1.0668619587943007</v>
      </c>
      <c r="J106" s="3">
        <v>1.016663436995477</v>
      </c>
      <c r="K106" s="3">
        <v>0.98556296688741718</v>
      </c>
      <c r="L106" s="3"/>
      <c r="M106">
        <f t="shared" si="8"/>
        <v>588.73824955573264</v>
      </c>
      <c r="N106">
        <f t="shared" si="7"/>
        <v>309.9138264966009</v>
      </c>
      <c r="O106">
        <f t="shared" si="7"/>
        <v>0</v>
      </c>
      <c r="P106">
        <f t="shared" si="7"/>
        <v>1.5727314611352397</v>
      </c>
      <c r="Q106">
        <f t="shared" si="7"/>
        <v>200.43127077332491</v>
      </c>
      <c r="R106">
        <f t="shared" si="7"/>
        <v>0</v>
      </c>
      <c r="S106">
        <f t="shared" si="7"/>
        <v>0</v>
      </c>
      <c r="T106">
        <f t="shared" si="7"/>
        <v>407.82965325494683</v>
      </c>
      <c r="U106">
        <f t="shared" si="7"/>
        <v>108.64389279190371</v>
      </c>
      <c r="V106">
        <f t="shared" si="7"/>
        <v>0</v>
      </c>
      <c r="W106">
        <f t="shared" si="5"/>
        <v>1617.1296243336442</v>
      </c>
    </row>
    <row r="107" spans="1:24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6" t="s">
        <v>1</v>
      </c>
      <c r="N107" s="6" t="s">
        <v>2</v>
      </c>
      <c r="O107" s="6" t="s">
        <v>3</v>
      </c>
      <c r="P107" s="6" t="s">
        <v>4</v>
      </c>
      <c r="Q107" s="6" t="s">
        <v>5</v>
      </c>
      <c r="R107" s="6" t="s">
        <v>6</v>
      </c>
      <c r="S107" s="6" t="s">
        <v>7</v>
      </c>
      <c r="T107" s="6" t="s">
        <v>8</v>
      </c>
      <c r="U107" s="6" t="s">
        <v>9</v>
      </c>
      <c r="V107" s="6" t="s">
        <v>10</v>
      </c>
      <c r="X107" s="5" t="s">
        <v>41</v>
      </c>
    </row>
    <row r="108" spans="1:24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6">
        <v>9.7618320175351603E-2</v>
      </c>
      <c r="N108" s="6">
        <v>0.25602098475644203</v>
      </c>
      <c r="O108" s="6">
        <v>9.5846850199514805E-3</v>
      </c>
      <c r="P108" s="6">
        <v>3.6280682756623101E-4</v>
      </c>
      <c r="Q108" s="6">
        <v>4.7538256919137899E-2</v>
      </c>
      <c r="R108" s="6">
        <v>7.4955713048286896E-2</v>
      </c>
      <c r="S108" s="6">
        <v>0.117500011221741</v>
      </c>
      <c r="T108" s="6">
        <v>0.16948296664899301</v>
      </c>
      <c r="U108" s="12">
        <v>0</v>
      </c>
      <c r="V108" s="6">
        <v>0.226932446442905</v>
      </c>
      <c r="W108">
        <f>W106</f>
        <v>1617.1296243336442</v>
      </c>
      <c r="X108" s="5" t="s">
        <v>18</v>
      </c>
    </row>
    <row r="109" spans="1:24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6">
        <f>M108*$W$108</f>
        <v>157.86147743324773</v>
      </c>
      <c r="N109" s="6">
        <f t="shared" ref="N109:V109" si="9">N108*$W$108</f>
        <v>414.01911890071472</v>
      </c>
      <c r="O109" s="6">
        <f t="shared" si="9"/>
        <v>15.499678085670444</v>
      </c>
      <c r="P109" s="6">
        <f t="shared" si="9"/>
        <v>0.58670566876786034</v>
      </c>
      <c r="Q109" s="6">
        <f t="shared" si="9"/>
        <v>76.875523553121738</v>
      </c>
      <c r="R109" s="6">
        <f t="shared" si="9"/>
        <v>121.21310408343662</v>
      </c>
      <c r="S109" s="6">
        <f t="shared" si="9"/>
        <v>190.012749006213</v>
      </c>
      <c r="T109" s="6">
        <f t="shared" si="9"/>
        <v>274.07592618803761</v>
      </c>
      <c r="U109" s="6">
        <f t="shared" si="9"/>
        <v>0</v>
      </c>
      <c r="V109" s="6">
        <f t="shared" si="9"/>
        <v>366.97918186532979</v>
      </c>
      <c r="W109" s="6">
        <f>SUM(M109:V109)</f>
        <v>1617.1234647845395</v>
      </c>
    </row>
    <row r="110" spans="1:24">
      <c r="A110" s="2">
        <v>43101</v>
      </c>
      <c r="B110" s="3">
        <v>1.1052796114728403</v>
      </c>
      <c r="C110" s="3">
        <v>1.1107084508918814</v>
      </c>
      <c r="D110" s="3">
        <v>0.9893635641284303</v>
      </c>
      <c r="E110" s="3">
        <v>1.2406389773254376</v>
      </c>
      <c r="F110" s="3">
        <v>1.0895457487163414</v>
      </c>
      <c r="G110" s="3">
        <v>0.99430632100587735</v>
      </c>
      <c r="H110" s="3">
        <v>1.0842261606799459</v>
      </c>
      <c r="I110" s="3">
        <v>1.0619225983001896</v>
      </c>
      <c r="J110" s="3">
        <v>1.0777586796691694</v>
      </c>
      <c r="K110" s="3">
        <v>1.0546969329554128</v>
      </c>
      <c r="L110" s="3"/>
      <c r="M110">
        <f>M109*B110</f>
        <v>174.48107244394859</v>
      </c>
      <c r="N110">
        <f t="shared" ref="N110:V121" si="10">N109*C110</f>
        <v>459.85453419383452</v>
      </c>
      <c r="O110">
        <f t="shared" si="10"/>
        <v>15.334816753682237</v>
      </c>
      <c r="P110">
        <f t="shared" si="10"/>
        <v>0.7278899208911952</v>
      </c>
      <c r="Q110">
        <f t="shared" si="10"/>
        <v>83.759399867646763</v>
      </c>
      <c r="R110">
        <f t="shared" si="10"/>
        <v>120.52295557890436</v>
      </c>
      <c r="S110">
        <f t="shared" si="10"/>
        <v>206.01679333524854</v>
      </c>
      <c r="T110">
        <f t="shared" si="10"/>
        <v>291.0474196691319</v>
      </c>
      <c r="U110">
        <f t="shared" si="10"/>
        <v>0</v>
      </c>
      <c r="V110">
        <f t="shared" si="10"/>
        <v>387.05181757184999</v>
      </c>
      <c r="W110">
        <f t="shared" si="5"/>
        <v>1738.7966993351381</v>
      </c>
    </row>
    <row r="111" spans="1:24">
      <c r="A111" s="2">
        <v>43132</v>
      </c>
      <c r="B111" s="3">
        <v>0.99320838675707956</v>
      </c>
      <c r="C111" s="3">
        <v>0.98694868988635542</v>
      </c>
      <c r="D111" s="3">
        <v>1.063847605033631</v>
      </c>
      <c r="E111" s="3">
        <v>1.0424290733982846</v>
      </c>
      <c r="F111" s="3">
        <v>0.98961602697538376</v>
      </c>
      <c r="G111" s="3">
        <v>0.92170156551187077</v>
      </c>
      <c r="H111" s="3">
        <v>0.88795987971966972</v>
      </c>
      <c r="I111" s="3">
        <v>0.85139900896776433</v>
      </c>
      <c r="J111" s="3">
        <v>0.9906277805592888</v>
      </c>
      <c r="K111" s="3">
        <v>0.96190105905067314</v>
      </c>
      <c r="L111" s="3"/>
      <c r="M111">
        <f t="shared" ref="M111:M121" si="11">M110*B111</f>
        <v>173.29606448169932</v>
      </c>
      <c r="N111">
        <f t="shared" si="10"/>
        <v>453.85283006090521</v>
      </c>
      <c r="O111">
        <f t="shared" si="10"/>
        <v>16.313908077034448</v>
      </c>
      <c r="P111">
        <f t="shared" si="10"/>
        <v>0.75877361577055935</v>
      </c>
      <c r="Q111">
        <f t="shared" si="10"/>
        <v>82.889644518863079</v>
      </c>
      <c r="R111">
        <f t="shared" si="10"/>
        <v>111.08619683719381</v>
      </c>
      <c r="S111">
        <f t="shared" si="10"/>
        <v>182.93464703019936</v>
      </c>
      <c r="T111">
        <f t="shared" si="10"/>
        <v>247.79748466892389</v>
      </c>
      <c r="U111">
        <f t="shared" si="10"/>
        <v>0</v>
      </c>
      <c r="V111">
        <f t="shared" si="10"/>
        <v>372.30555322985043</v>
      </c>
      <c r="W111">
        <f t="shared" si="5"/>
        <v>1641.23510252044</v>
      </c>
    </row>
    <row r="112" spans="1:24">
      <c r="A112" s="2">
        <v>43160</v>
      </c>
      <c r="B112" s="3">
        <v>0.95882984644858793</v>
      </c>
      <c r="C112" s="3">
        <v>0.97333902015588203</v>
      </c>
      <c r="D112" s="3">
        <v>0.9419492688513198</v>
      </c>
      <c r="E112" s="3">
        <v>0.95695062863435165</v>
      </c>
      <c r="F112" s="3">
        <v>0.9729949654629092</v>
      </c>
      <c r="G112" s="3">
        <v>0.99137821759293099</v>
      </c>
      <c r="H112" s="3">
        <v>0.89727786337955828</v>
      </c>
      <c r="I112" s="3">
        <v>0.94366194265843517</v>
      </c>
      <c r="J112" s="3">
        <v>0.96322740092823989</v>
      </c>
      <c r="K112" s="3">
        <v>0.8941581903340361</v>
      </c>
      <c r="L112" s="3"/>
      <c r="M112">
        <f t="shared" si="11"/>
        <v>166.16143889713234</v>
      </c>
      <c r="N112">
        <f t="shared" si="10"/>
        <v>441.75266890645554</v>
      </c>
      <c r="O112">
        <f t="shared" si="10"/>
        <v>15.366873785270238</v>
      </c>
      <c r="P112">
        <f t="shared" si="10"/>
        <v>0.72610888860279676</v>
      </c>
      <c r="Q112">
        <f t="shared" si="10"/>
        <v>80.651206805864007</v>
      </c>
      <c r="R112">
        <f t="shared" si="10"/>
        <v>110.12843581963469</v>
      </c>
      <c r="S112">
        <f t="shared" si="10"/>
        <v>164.14320922535094</v>
      </c>
      <c r="T112">
        <f t="shared" si="10"/>
        <v>233.83705576855053</v>
      </c>
      <c r="U112">
        <f t="shared" si="10"/>
        <v>0</v>
      </c>
      <c r="V112">
        <f t="shared" si="10"/>
        <v>332.90005972731518</v>
      </c>
      <c r="W112">
        <f t="shared" si="5"/>
        <v>1545.6670578241763</v>
      </c>
    </row>
    <row r="113" spans="1:24">
      <c r="A113" s="2">
        <v>43191</v>
      </c>
      <c r="B113" s="3">
        <v>0.94942740403631465</v>
      </c>
      <c r="C113" s="3">
        <v>1.0246521318500756</v>
      </c>
      <c r="D113" s="3">
        <v>0.9849803075455954</v>
      </c>
      <c r="E113" s="3">
        <v>1.0820747888709548</v>
      </c>
      <c r="F113" s="3">
        <v>1.0606921402601872</v>
      </c>
      <c r="G113" s="3">
        <v>1.070725135224289</v>
      </c>
      <c r="H113" s="3">
        <v>0.99141383323793186</v>
      </c>
      <c r="I113" s="3">
        <v>0.91864210820264025</v>
      </c>
      <c r="J113" s="3">
        <v>0.95663454330308639</v>
      </c>
      <c r="K113" s="3">
        <v>1.011407362962963</v>
      </c>
      <c r="L113" s="3"/>
      <c r="M113">
        <f t="shared" si="11"/>
        <v>157.75822358304308</v>
      </c>
      <c r="N113">
        <f t="shared" si="10"/>
        <v>452.64281394546032</v>
      </c>
      <c r="O113">
        <f t="shared" si="10"/>
        <v>15.136068067029827</v>
      </c>
      <c r="P113">
        <f t="shared" si="10"/>
        <v>0.78570412233219489</v>
      </c>
      <c r="Q113">
        <f t="shared" si="10"/>
        <v>85.546101161478873</v>
      </c>
      <c r="R113">
        <f t="shared" si="10"/>
        <v>117.91728433501778</v>
      </c>
      <c r="S113">
        <f t="shared" si="10"/>
        <v>162.73384825808105</v>
      </c>
      <c r="T113">
        <f t="shared" si="10"/>
        <v>214.8125658871196</v>
      </c>
      <c r="U113">
        <f t="shared" si="10"/>
        <v>0</v>
      </c>
      <c r="V113">
        <f t="shared" si="10"/>
        <v>336.69757153901674</v>
      </c>
      <c r="W113">
        <f t="shared" si="5"/>
        <v>1544.0301808985794</v>
      </c>
    </row>
    <row r="114" spans="1:24">
      <c r="A114" s="2">
        <v>43221</v>
      </c>
      <c r="B114" s="3">
        <v>0.98036408465732561</v>
      </c>
      <c r="C114" s="3">
        <v>1.0568862186768462</v>
      </c>
      <c r="D114" s="3">
        <v>1.1307636483302346</v>
      </c>
      <c r="E114" s="3">
        <v>1.0405394172690867</v>
      </c>
      <c r="F114" s="3">
        <v>1.0302648493915081</v>
      </c>
      <c r="G114" s="3">
        <v>0.95562585456729754</v>
      </c>
      <c r="H114" s="3">
        <v>1.0390685727303419</v>
      </c>
      <c r="I114" s="3">
        <v>0.99331000297260286</v>
      </c>
      <c r="J114" s="3">
        <v>0.97132894171501249</v>
      </c>
      <c r="K114" s="3">
        <v>0.97685667102050711</v>
      </c>
      <c r="L114" s="3"/>
      <c r="M114">
        <f t="shared" si="11"/>
        <v>154.66049646015574</v>
      </c>
      <c r="N114">
        <f t="shared" si="10"/>
        <v>478.39195204206476</v>
      </c>
      <c r="O114">
        <f t="shared" si="10"/>
        <v>17.115315548849409</v>
      </c>
      <c r="P114">
        <f t="shared" si="10"/>
        <v>0.81755610959746128</v>
      </c>
      <c r="Q114">
        <f t="shared" si="10"/>
        <v>88.135141029161744</v>
      </c>
      <c r="R114">
        <f t="shared" si="10"/>
        <v>112.68480561090638</v>
      </c>
      <c r="S114">
        <f t="shared" si="10"/>
        <v>169.09162744444032</v>
      </c>
      <c r="T114">
        <f t="shared" si="10"/>
        <v>213.37547045988723</v>
      </c>
      <c r="U114">
        <f t="shared" si="10"/>
        <v>0</v>
      </c>
      <c r="V114">
        <f t="shared" si="10"/>
        <v>328.90526887429291</v>
      </c>
      <c r="W114">
        <f t="shared" si="5"/>
        <v>1563.1776335793561</v>
      </c>
    </row>
    <row r="115" spans="1:24">
      <c r="A115" s="2">
        <v>43252</v>
      </c>
      <c r="B115" s="3">
        <v>0.93924456204870277</v>
      </c>
      <c r="C115" s="3">
        <v>0.99767305737244261</v>
      </c>
      <c r="D115" s="3">
        <v>0.99058170900801024</v>
      </c>
      <c r="E115" s="3">
        <v>1.0430651915269133</v>
      </c>
      <c r="F115" s="3">
        <v>1.0132343634238496</v>
      </c>
      <c r="G115" s="3">
        <v>0.97925133989286095</v>
      </c>
      <c r="H115" s="3">
        <v>1.0268567687773007</v>
      </c>
      <c r="I115" s="3">
        <v>1.0522771327774214</v>
      </c>
      <c r="J115" s="3">
        <v>0.94535307031019278</v>
      </c>
      <c r="K115" s="3">
        <v>1.0034487328400441</v>
      </c>
      <c r="L115" s="3"/>
      <c r="M115">
        <f t="shared" si="11"/>
        <v>145.26403026395391</v>
      </c>
      <c r="N115">
        <f t="shared" si="10"/>
        <v>477.2787614161777</v>
      </c>
      <c r="O115">
        <f t="shared" si="10"/>
        <v>16.954118526590619</v>
      </c>
      <c r="P115">
        <f t="shared" si="10"/>
        <v>0.85276432004127412</v>
      </c>
      <c r="Q115">
        <f t="shared" si="10"/>
        <v>89.301553515953913</v>
      </c>
      <c r="R115">
        <f t="shared" si="10"/>
        <v>110.34674688004665</v>
      </c>
      <c r="S115">
        <f t="shared" si="10"/>
        <v>173.63288218489313</v>
      </c>
      <c r="T115">
        <f t="shared" si="10"/>
        <v>224.53012826056352</v>
      </c>
      <c r="U115">
        <f t="shared" si="10"/>
        <v>0</v>
      </c>
      <c r="V115">
        <f t="shared" si="10"/>
        <v>330.03957527632321</v>
      </c>
      <c r="W115">
        <f t="shared" si="5"/>
        <v>1568.2005606445439</v>
      </c>
    </row>
    <row r="116" spans="1:24">
      <c r="A116" s="2">
        <v>43282</v>
      </c>
      <c r="B116" s="3">
        <v>1.1038148249219908</v>
      </c>
      <c r="C116" s="3">
        <v>1.0757529756033568</v>
      </c>
      <c r="D116" s="3">
        <v>1.027983318027119</v>
      </c>
      <c r="E116" s="3">
        <v>1.0456760100170845</v>
      </c>
      <c r="F116" s="3">
        <v>1.0323896421077308</v>
      </c>
      <c r="G116" s="3">
        <v>1.0054246664697855</v>
      </c>
      <c r="H116" s="3">
        <v>1.0333694450463464</v>
      </c>
      <c r="I116" s="3">
        <v>1.0905211188503163</v>
      </c>
      <c r="J116" s="3">
        <v>1.0666666427566818</v>
      </c>
      <c r="K116" s="3">
        <v>1.0742677995895935</v>
      </c>
      <c r="L116" s="3"/>
      <c r="M116">
        <f t="shared" si="11"/>
        <v>160.34459013326907</v>
      </c>
      <c r="N116">
        <f t="shared" si="10"/>
        <v>513.43404778573779</v>
      </c>
      <c r="O116">
        <f t="shared" si="10"/>
        <v>17.428551017189672</v>
      </c>
      <c r="P116">
        <f t="shared" si="10"/>
        <v>0.89171519166569169</v>
      </c>
      <c r="Q116">
        <f t="shared" si="10"/>
        <v>92.19399887400003</v>
      </c>
      <c r="R116">
        <f t="shared" si="10"/>
        <v>110.94534117789675</v>
      </c>
      <c r="S116">
        <f t="shared" si="10"/>
        <v>179.42691510520066</v>
      </c>
      <c r="T116">
        <f t="shared" si="10"/>
        <v>244.85484668631474</v>
      </c>
      <c r="U116">
        <f t="shared" si="10"/>
        <v>0</v>
      </c>
      <c r="V116">
        <f t="shared" si="10"/>
        <v>354.55088830957976</v>
      </c>
      <c r="W116">
        <f t="shared" si="5"/>
        <v>1674.070894280854</v>
      </c>
    </row>
    <row r="117" spans="1:24">
      <c r="A117" s="2">
        <v>43313</v>
      </c>
      <c r="B117" s="3">
        <v>0.9825513588000363</v>
      </c>
      <c r="C117" s="3">
        <v>1.058917796777568</v>
      </c>
      <c r="D117" s="3">
        <v>1.1962268830196807</v>
      </c>
      <c r="E117" s="3">
        <v>1.1323644762722911</v>
      </c>
      <c r="F117" s="3">
        <v>1.0742284161829598</v>
      </c>
      <c r="G117" s="3">
        <v>1.0297702374532922</v>
      </c>
      <c r="H117" s="3">
        <v>1.020771495535495</v>
      </c>
      <c r="I117" s="3">
        <v>1.0338178600843448</v>
      </c>
      <c r="J117" s="3">
        <v>0.96578324830333762</v>
      </c>
      <c r="K117" s="3">
        <v>0.99095839464401714</v>
      </c>
      <c r="L117" s="3"/>
      <c r="M117">
        <f t="shared" si="11"/>
        <v>157.5467949116784</v>
      </c>
      <c r="N117">
        <f t="shared" si="10"/>
        <v>543.68445067186201</v>
      </c>
      <c r="O117">
        <f t="shared" si="10"/>
        <v>20.848501258842287</v>
      </c>
      <c r="P117">
        <f t="shared" si="10"/>
        <v>1.0097466059945666</v>
      </c>
      <c r="Q117">
        <f t="shared" si="10"/>
        <v>99.03741339199064</v>
      </c>
      <c r="R117">
        <f t="shared" si="10"/>
        <v>114.24821032909925</v>
      </c>
      <c r="S117">
        <f t="shared" si="10"/>
        <v>183.15388047125597</v>
      </c>
      <c r="T117">
        <f t="shared" si="10"/>
        <v>253.13531363252625</v>
      </c>
      <c r="U117">
        <f t="shared" si="10"/>
        <v>0</v>
      </c>
      <c r="V117">
        <f t="shared" si="10"/>
        <v>351.34517909887137</v>
      </c>
      <c r="W117">
        <f t="shared" si="5"/>
        <v>1724.0094903721206</v>
      </c>
    </row>
    <row r="118" spans="1:24">
      <c r="A118" s="2">
        <v>43344</v>
      </c>
      <c r="B118" s="3">
        <v>1.0797415395307071</v>
      </c>
      <c r="C118" s="3">
        <v>1.0181607848631571</v>
      </c>
      <c r="D118" s="3">
        <v>0.99169705237979078</v>
      </c>
      <c r="E118" s="3">
        <v>0.99517569834055974</v>
      </c>
      <c r="F118" s="3">
        <v>1.0217849889154129</v>
      </c>
      <c r="G118" s="3">
        <v>1.0311902676740496</v>
      </c>
      <c r="H118" s="3">
        <v>0.89876882694938443</v>
      </c>
      <c r="I118" s="3">
        <v>0.95728570114702882</v>
      </c>
      <c r="J118" s="3">
        <v>0.9537169382053271</v>
      </c>
      <c r="K118" s="3">
        <v>1.0070185291133782</v>
      </c>
      <c r="L118" s="3"/>
      <c r="M118">
        <f t="shared" si="11"/>
        <v>170.1098188860642</v>
      </c>
      <c r="N118">
        <f t="shared" si="10"/>
        <v>553.55818701395742</v>
      </c>
      <c r="O118">
        <f t="shared" si="10"/>
        <v>20.675397244930252</v>
      </c>
      <c r="P118">
        <f t="shared" si="10"/>
        <v>1.0048752837676529</v>
      </c>
      <c r="Q118">
        <f t="shared" si="10"/>
        <v>101.19494234494633</v>
      </c>
      <c r="R118">
        <f t="shared" si="10"/>
        <v>117.81164259054498</v>
      </c>
      <c r="S118">
        <f t="shared" si="10"/>
        <v>164.61299830237849</v>
      </c>
      <c r="T118">
        <f t="shared" si="10"/>
        <v>242.32281619578595</v>
      </c>
      <c r="U118">
        <f t="shared" si="10"/>
        <v>0</v>
      </c>
      <c r="V118">
        <f t="shared" si="10"/>
        <v>353.81110546722186</v>
      </c>
      <c r="W118">
        <f t="shared" si="5"/>
        <v>1725.1017833295969</v>
      </c>
    </row>
    <row r="119" spans="1:24">
      <c r="A119" s="2">
        <v>43374</v>
      </c>
      <c r="B119" s="3">
        <v>0.84937568980339118</v>
      </c>
      <c r="C119" s="3">
        <v>0.93389870768823879</v>
      </c>
      <c r="D119" s="3">
        <v>0.96952244228718987</v>
      </c>
      <c r="E119" s="3">
        <v>0.79780824168131326</v>
      </c>
      <c r="F119" s="3">
        <v>0.91844899509491618</v>
      </c>
      <c r="G119" s="3">
        <v>1.0574451635012023</v>
      </c>
      <c r="H119" s="3">
        <v>1.0127473171090693</v>
      </c>
      <c r="I119" s="3">
        <v>1.0770968370516805</v>
      </c>
      <c r="J119" s="3">
        <v>0.98045952329826058</v>
      </c>
      <c r="K119" s="3">
        <v>0.91246167863009975</v>
      </c>
      <c r="L119" s="3"/>
      <c r="M119">
        <f t="shared" si="11"/>
        <v>144.48714475868073</v>
      </c>
      <c r="N119">
        <f t="shared" si="10"/>
        <v>516.96727548257923</v>
      </c>
      <c r="O119">
        <f t="shared" si="10"/>
        <v>20.045261632162614</v>
      </c>
      <c r="P119">
        <f t="shared" si="10"/>
        <v>0.80169778325168184</v>
      </c>
      <c r="Q119">
        <f t="shared" si="10"/>
        <v>92.942393105403937</v>
      </c>
      <c r="R119">
        <f t="shared" si="10"/>
        <v>124.57935166150405</v>
      </c>
      <c r="S119">
        <f t="shared" si="10"/>
        <v>166.7113723920136</v>
      </c>
      <c r="T119">
        <f t="shared" si="10"/>
        <v>261.00513886993679</v>
      </c>
      <c r="U119">
        <f t="shared" si="10"/>
        <v>0</v>
      </c>
      <c r="V119">
        <f t="shared" si="10"/>
        <v>322.83907521259255</v>
      </c>
      <c r="W119">
        <f t="shared" si="5"/>
        <v>1650.3787108981251</v>
      </c>
    </row>
    <row r="120" spans="1:24">
      <c r="A120" s="2">
        <v>43405</v>
      </c>
      <c r="B120" s="3">
        <v>1.0223923323656492</v>
      </c>
      <c r="C120" s="3">
        <v>1.0381986806141501</v>
      </c>
      <c r="D120" s="3">
        <v>0.81595540528191535</v>
      </c>
      <c r="E120" s="3">
        <v>1.0576717564097255</v>
      </c>
      <c r="F120" s="3">
        <v>1.0280014568878582</v>
      </c>
      <c r="G120" s="3">
        <v>1.0656303074832214</v>
      </c>
      <c r="H120" s="3">
        <v>1.0197256997933497</v>
      </c>
      <c r="I120" s="3">
        <v>1.0228106718094041</v>
      </c>
      <c r="J120" s="3">
        <v>0.97218569864213766</v>
      </c>
      <c r="K120" s="3">
        <v>0.98976477222372106</v>
      </c>
      <c r="L120" s="3"/>
      <c r="M120">
        <f t="shared" si="11"/>
        <v>147.72254892668079</v>
      </c>
      <c r="N120">
        <f t="shared" si="10"/>
        <v>536.71474332670562</v>
      </c>
      <c r="O120">
        <f t="shared" si="10"/>
        <v>16.356039579053274</v>
      </c>
      <c r="P120">
        <f t="shared" si="10"/>
        <v>0.84793310252158982</v>
      </c>
      <c r="Q120">
        <f t="shared" si="10"/>
        <v>95.544915518999275</v>
      </c>
      <c r="R120">
        <f t="shared" si="10"/>
        <v>132.75553281710893</v>
      </c>
      <c r="S120">
        <f t="shared" si="10"/>
        <v>169.99987087595579</v>
      </c>
      <c r="T120">
        <f t="shared" si="10"/>
        <v>266.95884143326685</v>
      </c>
      <c r="U120">
        <f t="shared" si="10"/>
        <v>0</v>
      </c>
      <c r="V120">
        <f t="shared" si="10"/>
        <v>319.53474374270843</v>
      </c>
      <c r="W120">
        <f t="shared" si="5"/>
        <v>1686.4351693230005</v>
      </c>
    </row>
    <row r="121" spans="1:24">
      <c r="A121" s="2">
        <v>43435</v>
      </c>
      <c r="B121" s="3">
        <v>0.87155078421214749</v>
      </c>
      <c r="C121" s="3">
        <v>0.91595275422448141</v>
      </c>
      <c r="D121" s="3">
        <v>0.88330162392205169</v>
      </c>
      <c r="E121" s="3">
        <v>0.88865030013135127</v>
      </c>
      <c r="F121" s="3">
        <v>0.93105635087577121</v>
      </c>
      <c r="G121" s="3">
        <v>0.9419660055690946</v>
      </c>
      <c r="H121" s="3">
        <v>0.84893151895599706</v>
      </c>
      <c r="I121" s="3">
        <v>0.87285313370177553</v>
      </c>
      <c r="J121" s="3">
        <v>0.89321925868932772</v>
      </c>
      <c r="K121" s="3">
        <v>0.80351906461615885</v>
      </c>
      <c r="L121" s="3"/>
      <c r="M121">
        <f t="shared" si="11"/>
        <v>128.74770336286596</v>
      </c>
      <c r="N121">
        <f t="shared" si="10"/>
        <v>491.60534738298162</v>
      </c>
      <c r="O121">
        <f t="shared" si="10"/>
        <v>14.447316321111108</v>
      </c>
      <c r="P121">
        <f t="shared" si="10"/>
        <v>0.75351600604711866</v>
      </c>
      <c r="Q121">
        <f t="shared" si="10"/>
        <v>88.957700387853308</v>
      </c>
      <c r="R121">
        <f t="shared" si="10"/>
        <v>125.05119896492894</v>
      </c>
      <c r="S121">
        <f t="shared" si="10"/>
        <v>144.31824860504852</v>
      </c>
      <c r="T121">
        <f t="shared" si="10"/>
        <v>233.01586131442238</v>
      </c>
      <c r="U121">
        <f t="shared" si="10"/>
        <v>0</v>
      </c>
      <c r="V121">
        <f t="shared" si="10"/>
        <v>256.75225840450508</v>
      </c>
      <c r="W121">
        <f t="shared" si="5"/>
        <v>1483.649150749764</v>
      </c>
    </row>
    <row r="122" spans="1:24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6" t="s">
        <v>1</v>
      </c>
      <c r="N122" s="6" t="s">
        <v>2</v>
      </c>
      <c r="O122" s="6" t="s">
        <v>3</v>
      </c>
      <c r="P122" s="6" t="s">
        <v>4</v>
      </c>
      <c r="Q122" s="6" t="s">
        <v>5</v>
      </c>
      <c r="R122" s="6" t="s">
        <v>6</v>
      </c>
      <c r="S122" s="6" t="s">
        <v>7</v>
      </c>
      <c r="T122" s="6" t="s">
        <v>8</v>
      </c>
      <c r="U122" s="6" t="s">
        <v>9</v>
      </c>
      <c r="V122" s="6" t="s">
        <v>10</v>
      </c>
      <c r="X122" s="5" t="s">
        <v>42</v>
      </c>
    </row>
    <row r="123" spans="1:24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6">
        <v>0</v>
      </c>
      <c r="N123" s="6">
        <v>0.95640000000000003</v>
      </c>
      <c r="O123" s="6">
        <v>0</v>
      </c>
      <c r="P123" s="6">
        <v>0</v>
      </c>
      <c r="Q123" s="6">
        <v>0</v>
      </c>
      <c r="R123" s="6">
        <v>4.36E-2</v>
      </c>
      <c r="S123" s="6">
        <v>0</v>
      </c>
      <c r="T123" s="6">
        <v>0</v>
      </c>
      <c r="U123" s="6">
        <v>0</v>
      </c>
      <c r="V123" s="6">
        <v>0</v>
      </c>
      <c r="W123">
        <f>W121</f>
        <v>1483.649150749764</v>
      </c>
      <c r="X123" s="5" t="s">
        <v>19</v>
      </c>
    </row>
    <row r="124" spans="1:24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6">
        <f>M123*$W$123</f>
        <v>0</v>
      </c>
      <c r="N124" s="6">
        <f t="shared" ref="N124:V124" si="12">N123*$W$123</f>
        <v>1418.9620477770743</v>
      </c>
      <c r="O124" s="6">
        <f t="shared" si="12"/>
        <v>0</v>
      </c>
      <c r="P124" s="6">
        <f t="shared" si="12"/>
        <v>0</v>
      </c>
      <c r="Q124" s="6">
        <f t="shared" si="12"/>
        <v>0</v>
      </c>
      <c r="R124" s="6">
        <f t="shared" si="12"/>
        <v>64.687102972689715</v>
      </c>
      <c r="S124" s="6">
        <f t="shared" si="12"/>
        <v>0</v>
      </c>
      <c r="T124" s="6">
        <f t="shared" si="12"/>
        <v>0</v>
      </c>
      <c r="U124" s="6">
        <f t="shared" si="12"/>
        <v>0</v>
      </c>
      <c r="V124" s="6">
        <f t="shared" si="12"/>
        <v>0</v>
      </c>
      <c r="W124" s="6">
        <f>SUM(M124:V124)</f>
        <v>1483.649150749764</v>
      </c>
    </row>
    <row r="125" spans="1:24">
      <c r="A125" s="2">
        <v>43466</v>
      </c>
      <c r="B125" s="3">
        <v>1.1063626887620333</v>
      </c>
      <c r="C125" s="3">
        <v>1.0281579206458602</v>
      </c>
      <c r="D125" s="3">
        <v>1.0551540495713438</v>
      </c>
      <c r="E125" s="3">
        <v>1.1443170977722421</v>
      </c>
      <c r="F125" s="3">
        <v>1.0232680987832636</v>
      </c>
      <c r="G125" s="3">
        <v>1.0068141687914671</v>
      </c>
      <c r="H125" s="3">
        <v>1.0614148844872011</v>
      </c>
      <c r="I125" s="3">
        <v>1.0740088421147971</v>
      </c>
      <c r="J125" s="3">
        <v>1.0668347255064452</v>
      </c>
      <c r="K125" s="3">
        <v>1.2381866646525803</v>
      </c>
      <c r="L125" s="3"/>
      <c r="M125">
        <f>M124*B125</f>
        <v>0</v>
      </c>
      <c r="N125">
        <f t="shared" ref="N125:V136" si="13">N124*C125</f>
        <v>1458.9170685178685</v>
      </c>
      <c r="O125">
        <f t="shared" si="13"/>
        <v>0</v>
      </c>
      <c r="P125">
        <f t="shared" si="13"/>
        <v>0</v>
      </c>
      <c r="Q125">
        <f t="shared" si="13"/>
        <v>0</v>
      </c>
      <c r="R125">
        <f t="shared" si="13"/>
        <v>65.127891810976635</v>
      </c>
      <c r="S125">
        <f t="shared" si="13"/>
        <v>0</v>
      </c>
      <c r="T125">
        <f t="shared" si="13"/>
        <v>0</v>
      </c>
      <c r="U125">
        <f t="shared" si="13"/>
        <v>0</v>
      </c>
      <c r="V125">
        <f t="shared" si="13"/>
        <v>0</v>
      </c>
      <c r="W125">
        <f t="shared" si="5"/>
        <v>1524.0449603288453</v>
      </c>
    </row>
    <row r="126" spans="1:24">
      <c r="A126" s="2">
        <v>43497</v>
      </c>
      <c r="B126" s="3">
        <v>1.0680727738750198</v>
      </c>
      <c r="C126" s="3">
        <v>1.0727760126400459</v>
      </c>
      <c r="D126" s="3">
        <v>1.0403147550993812</v>
      </c>
      <c r="E126" s="3">
        <v>0.95409401180995246</v>
      </c>
      <c r="F126" s="3">
        <v>1.0971039218244545</v>
      </c>
      <c r="G126" s="3">
        <v>1.028302925541464</v>
      </c>
      <c r="H126" s="3">
        <v>1.0200367818442038</v>
      </c>
      <c r="I126" s="3">
        <v>1.0574240634399781</v>
      </c>
      <c r="J126" s="3">
        <v>0.99243501164148962</v>
      </c>
      <c r="K126" s="3">
        <v>0.99255353696173654</v>
      </c>
      <c r="L126" s="3"/>
      <c r="M126">
        <f t="shared" ref="M126:M136" si="14">M125*B126</f>
        <v>0</v>
      </c>
      <c r="N126">
        <f t="shared" si="13"/>
        <v>1565.0912355371036</v>
      </c>
      <c r="O126">
        <f t="shared" si="13"/>
        <v>0</v>
      </c>
      <c r="P126">
        <f t="shared" si="13"/>
        <v>0</v>
      </c>
      <c r="Q126">
        <f t="shared" si="13"/>
        <v>0</v>
      </c>
      <c r="R126">
        <f t="shared" si="13"/>
        <v>66.971201683575231</v>
      </c>
      <c r="S126">
        <f t="shared" si="13"/>
        <v>0</v>
      </c>
      <c r="T126">
        <f t="shared" si="13"/>
        <v>0</v>
      </c>
      <c r="U126">
        <f t="shared" si="13"/>
        <v>0</v>
      </c>
      <c r="V126">
        <f t="shared" si="13"/>
        <v>0</v>
      </c>
      <c r="W126">
        <f t="shared" si="5"/>
        <v>1632.0624372206787</v>
      </c>
    </row>
    <row r="127" spans="1:24">
      <c r="A127" s="2">
        <v>43525</v>
      </c>
      <c r="B127" s="3">
        <v>0.97010439261685932</v>
      </c>
      <c r="C127" s="3">
        <v>1.0527537539297844</v>
      </c>
      <c r="D127" s="3">
        <v>1.0970257278440996</v>
      </c>
      <c r="E127" s="3">
        <v>1.0859356996037919</v>
      </c>
      <c r="F127" s="3">
        <v>1.0544829008399574</v>
      </c>
      <c r="G127" s="3">
        <v>1.0329634363133906</v>
      </c>
      <c r="H127" s="3">
        <v>0.96853078710224061</v>
      </c>
      <c r="I127" s="3">
        <v>1.0338764434381402</v>
      </c>
      <c r="J127" s="3">
        <v>1.0052406145783708</v>
      </c>
      <c r="K127" s="3">
        <v>0.97249141919349802</v>
      </c>
      <c r="L127" s="3"/>
      <c r="M127">
        <f t="shared" si="14"/>
        <v>0</v>
      </c>
      <c r="N127">
        <f t="shared" si="13"/>
        <v>1647.6556734542903</v>
      </c>
      <c r="O127">
        <f t="shared" si="13"/>
        <v>0</v>
      </c>
      <c r="P127">
        <f t="shared" si="13"/>
        <v>0</v>
      </c>
      <c r="Q127">
        <f t="shared" si="13"/>
        <v>0</v>
      </c>
      <c r="R127">
        <f t="shared" si="13"/>
        <v>69.178802625103003</v>
      </c>
      <c r="S127">
        <f t="shared" si="13"/>
        <v>0</v>
      </c>
      <c r="T127">
        <f t="shared" si="13"/>
        <v>0</v>
      </c>
      <c r="U127">
        <f t="shared" si="13"/>
        <v>0</v>
      </c>
      <c r="V127">
        <f t="shared" si="13"/>
        <v>0</v>
      </c>
      <c r="W127">
        <f t="shared" si="5"/>
        <v>1716.8344760793934</v>
      </c>
    </row>
    <row r="128" spans="1:24">
      <c r="A128" s="2">
        <v>43556</v>
      </c>
      <c r="B128" s="3">
        <v>1.1105076711019766</v>
      </c>
      <c r="C128" s="3">
        <v>1.1073427487308334</v>
      </c>
      <c r="D128" s="3">
        <v>1.0564359264319225</v>
      </c>
      <c r="E128" s="3">
        <v>1.0818587467495999</v>
      </c>
      <c r="F128" s="3">
        <v>1.0527562001055613</v>
      </c>
      <c r="G128" s="3">
        <v>1.0403897485115245</v>
      </c>
      <c r="H128" s="3">
        <v>1.0018625827814569</v>
      </c>
      <c r="I128" s="3">
        <v>1.0887943721860931</v>
      </c>
      <c r="J128" s="3">
        <v>1.1433649018159975</v>
      </c>
      <c r="K128" s="3">
        <v>1.1362905153280212</v>
      </c>
      <c r="L128" s="3"/>
      <c r="M128">
        <f t="shared" si="14"/>
        <v>0</v>
      </c>
      <c r="N128">
        <f t="shared" si="13"/>
        <v>1824.5195624048263</v>
      </c>
      <c r="O128">
        <f t="shared" si="13"/>
        <v>0</v>
      </c>
      <c r="P128">
        <f t="shared" si="13"/>
        <v>0</v>
      </c>
      <c r="Q128">
        <f t="shared" si="13"/>
        <v>0</v>
      </c>
      <c r="R128">
        <f t="shared" si="13"/>
        <v>71.972917065459313</v>
      </c>
      <c r="S128">
        <f t="shared" si="13"/>
        <v>0</v>
      </c>
      <c r="T128">
        <f t="shared" si="13"/>
        <v>0</v>
      </c>
      <c r="U128">
        <f t="shared" si="13"/>
        <v>0</v>
      </c>
      <c r="V128">
        <f t="shared" si="13"/>
        <v>0</v>
      </c>
      <c r="W128">
        <f t="shared" si="5"/>
        <v>1896.4924794702856</v>
      </c>
    </row>
    <row r="129" spans="1:24">
      <c r="A129" s="2">
        <v>43586</v>
      </c>
      <c r="B129" s="3">
        <v>1.0156302229118077</v>
      </c>
      <c r="C129" s="3">
        <v>0.94701373903459085</v>
      </c>
      <c r="D129" s="3">
        <v>0.87242740818258846</v>
      </c>
      <c r="E129" s="3">
        <v>0.92138680818831076</v>
      </c>
      <c r="F129" s="3">
        <v>0.98114704657318819</v>
      </c>
      <c r="G129" s="3">
        <v>1.0035430327235855</v>
      </c>
      <c r="H129" s="3">
        <v>0.91654614749018803</v>
      </c>
      <c r="I129" s="3">
        <v>0.94187918543255655</v>
      </c>
      <c r="J129" s="3">
        <v>0.84331604145077721</v>
      </c>
      <c r="K129" s="3">
        <v>0.87906654366618997</v>
      </c>
      <c r="L129" s="3"/>
      <c r="M129">
        <f t="shared" si="14"/>
        <v>0</v>
      </c>
      <c r="N129">
        <f t="shared" si="13"/>
        <v>1727.8450927347501</v>
      </c>
      <c r="O129">
        <f t="shared" si="13"/>
        <v>0</v>
      </c>
      <c r="P129">
        <f t="shared" si="13"/>
        <v>0</v>
      </c>
      <c r="Q129">
        <f t="shared" si="13"/>
        <v>0</v>
      </c>
      <c r="R129">
        <f t="shared" si="13"/>
        <v>72.227919465834134</v>
      </c>
      <c r="S129">
        <f t="shared" si="13"/>
        <v>0</v>
      </c>
      <c r="T129">
        <f t="shared" si="13"/>
        <v>0</v>
      </c>
      <c r="U129">
        <f t="shared" si="13"/>
        <v>0</v>
      </c>
      <c r="V129">
        <f t="shared" si="13"/>
        <v>0</v>
      </c>
      <c r="W129">
        <f t="shared" si="5"/>
        <v>1800.0730122005843</v>
      </c>
    </row>
    <row r="130" spans="1:24">
      <c r="A130" s="2">
        <v>43617</v>
      </c>
      <c r="B130" s="3">
        <v>1.0738465154350487</v>
      </c>
      <c r="C130" s="3">
        <v>1.0831177797542042</v>
      </c>
      <c r="D130" s="3">
        <v>1.1305191692228631</v>
      </c>
      <c r="E130" s="3">
        <v>1.0667917419190964</v>
      </c>
      <c r="F130" s="3">
        <v>1.0757453718992702</v>
      </c>
      <c r="G130" s="3">
        <v>1.0473596601127824</v>
      </c>
      <c r="H130" s="3">
        <v>1.0664863886970113</v>
      </c>
      <c r="I130" s="3">
        <v>1.0312194878048779</v>
      </c>
      <c r="J130" s="3">
        <v>1.0766773673304832</v>
      </c>
      <c r="K130" s="3">
        <v>1.1267899717847154</v>
      </c>
      <c r="L130" s="3"/>
      <c r="M130">
        <f t="shared" si="14"/>
        <v>0</v>
      </c>
      <c r="N130">
        <f t="shared" si="13"/>
        <v>1871.4597406020596</v>
      </c>
      <c r="O130">
        <f t="shared" si="13"/>
        <v>0</v>
      </c>
      <c r="P130">
        <f t="shared" si="13"/>
        <v>0</v>
      </c>
      <c r="Q130">
        <f t="shared" si="13"/>
        <v>0</v>
      </c>
      <c r="R130">
        <f t="shared" si="13"/>
        <v>75.64860918238945</v>
      </c>
      <c r="S130">
        <f t="shared" si="13"/>
        <v>0</v>
      </c>
      <c r="T130">
        <f t="shared" si="13"/>
        <v>0</v>
      </c>
      <c r="U130">
        <f t="shared" si="13"/>
        <v>0</v>
      </c>
      <c r="V130">
        <f t="shared" si="13"/>
        <v>0</v>
      </c>
      <c r="W130">
        <f t="shared" si="5"/>
        <v>1947.108349784449</v>
      </c>
    </row>
    <row r="131" spans="1:24">
      <c r="A131" s="2">
        <v>43647</v>
      </c>
      <c r="B131" s="3">
        <v>0.99623151244406771</v>
      </c>
      <c r="C131" s="3">
        <v>1.0172439301231151</v>
      </c>
      <c r="D131" s="3">
        <v>1.0763944624090542</v>
      </c>
      <c r="E131" s="3">
        <v>0.98582082077847877</v>
      </c>
      <c r="F131" s="3">
        <v>1.0256410079117082</v>
      </c>
      <c r="G131" s="3">
        <v>1.0147356108112182</v>
      </c>
      <c r="H131" s="3">
        <v>1.0230346576500422</v>
      </c>
      <c r="I131" s="3">
        <v>1.0210501187570984</v>
      </c>
      <c r="J131" s="3">
        <v>1.0171193787464192</v>
      </c>
      <c r="K131" s="3">
        <v>1.0161360133676425</v>
      </c>
      <c r="L131" s="3"/>
      <c r="M131">
        <f t="shared" si="14"/>
        <v>0</v>
      </c>
      <c r="N131">
        <f t="shared" si="13"/>
        <v>1903.7310615972247</v>
      </c>
      <c r="O131">
        <f t="shared" si="13"/>
        <v>0</v>
      </c>
      <c r="P131">
        <f t="shared" si="13"/>
        <v>0</v>
      </c>
      <c r="Q131">
        <f t="shared" si="13"/>
        <v>0</v>
      </c>
      <c r="R131">
        <f t="shared" si="13"/>
        <v>76.76333764571109</v>
      </c>
      <c r="S131">
        <f t="shared" si="13"/>
        <v>0</v>
      </c>
      <c r="T131">
        <f t="shared" si="13"/>
        <v>0</v>
      </c>
      <c r="U131">
        <f t="shared" si="13"/>
        <v>0</v>
      </c>
      <c r="V131">
        <f t="shared" si="13"/>
        <v>0</v>
      </c>
      <c r="W131">
        <f t="shared" si="5"/>
        <v>1980.4943992429357</v>
      </c>
    </row>
    <row r="132" spans="1:24">
      <c r="A132" s="2">
        <v>43678</v>
      </c>
      <c r="B132" s="3">
        <v>1.0605792064844419</v>
      </c>
      <c r="C132" s="3">
        <v>1.0116679896773175</v>
      </c>
      <c r="D132" s="3">
        <v>0.97981605256537929</v>
      </c>
      <c r="E132" s="3">
        <v>0.95152617720972499</v>
      </c>
      <c r="F132" s="3">
        <v>1.0158427359550561</v>
      </c>
      <c r="G132" s="3">
        <v>1.034405846457831</v>
      </c>
      <c r="H132" s="3">
        <v>0.96199132410658961</v>
      </c>
      <c r="I132" s="3">
        <v>1.0252490166897854</v>
      </c>
      <c r="J132" s="3">
        <v>0.93110415325170204</v>
      </c>
      <c r="K132" s="3">
        <v>0.90430008969645359</v>
      </c>
      <c r="L132" s="3"/>
      <c r="M132">
        <f t="shared" si="14"/>
        <v>0</v>
      </c>
      <c r="N132">
        <f t="shared" si="13"/>
        <v>1925.9437759723298</v>
      </c>
      <c r="O132">
        <f t="shared" si="13"/>
        <v>0</v>
      </c>
      <c r="P132">
        <f t="shared" si="13"/>
        <v>0</v>
      </c>
      <c r="Q132">
        <f t="shared" si="13"/>
        <v>0</v>
      </c>
      <c r="R132">
        <f t="shared" si="13"/>
        <v>79.404445254340061</v>
      </c>
      <c r="S132">
        <f t="shared" si="13"/>
        <v>0</v>
      </c>
      <c r="T132">
        <f t="shared" si="13"/>
        <v>0</v>
      </c>
      <c r="U132">
        <f t="shared" si="13"/>
        <v>0</v>
      </c>
      <c r="V132">
        <f t="shared" si="13"/>
        <v>0</v>
      </c>
      <c r="W132">
        <f t="shared" si="5"/>
        <v>2005.3482212266699</v>
      </c>
    </row>
    <row r="133" spans="1:24">
      <c r="A133" s="2">
        <v>43709</v>
      </c>
      <c r="B133" s="3">
        <v>1.0154903887749755</v>
      </c>
      <c r="C133" s="3">
        <v>1.0084868561693974</v>
      </c>
      <c r="D133" s="3">
        <v>1.0729615584370689</v>
      </c>
      <c r="E133" s="3">
        <v>0.97726725903165879</v>
      </c>
      <c r="F133" s="3">
        <v>0.95127744907121925</v>
      </c>
      <c r="G133" s="3">
        <v>0.98504384096415176</v>
      </c>
      <c r="H133" s="3">
        <v>1.0831006871376423</v>
      </c>
      <c r="I133" s="3">
        <v>1.0185269777915489</v>
      </c>
      <c r="J133" s="3">
        <v>1.0284404903137869</v>
      </c>
      <c r="K133" s="3">
        <v>1.0735043379488527</v>
      </c>
      <c r="L133" s="3"/>
      <c r="M133">
        <f t="shared" si="14"/>
        <v>0</v>
      </c>
      <c r="N133">
        <f t="shared" si="13"/>
        <v>1942.2889837893531</v>
      </c>
      <c r="O133">
        <f t="shared" si="13"/>
        <v>0</v>
      </c>
      <c r="P133">
        <f t="shared" si="13"/>
        <v>0</v>
      </c>
      <c r="Q133">
        <f t="shared" si="13"/>
        <v>0</v>
      </c>
      <c r="R133">
        <f t="shared" si="13"/>
        <v>78.216859742962839</v>
      </c>
      <c r="S133">
        <f t="shared" si="13"/>
        <v>0</v>
      </c>
      <c r="T133">
        <f t="shared" si="13"/>
        <v>0</v>
      </c>
      <c r="U133">
        <f t="shared" si="13"/>
        <v>0</v>
      </c>
      <c r="V133">
        <f t="shared" si="13"/>
        <v>0</v>
      </c>
      <c r="W133">
        <f t="shared" si="5"/>
        <v>2020.505843532316</v>
      </c>
    </row>
    <row r="134" spans="1:24">
      <c r="A134" s="2">
        <v>43739</v>
      </c>
      <c r="B134" s="3">
        <v>0.96569757199250161</v>
      </c>
      <c r="C134" s="3">
        <v>1.0312162557089566</v>
      </c>
      <c r="D134" s="3">
        <v>1.1106844488101084</v>
      </c>
      <c r="E134" s="3">
        <v>1.0234746957278962</v>
      </c>
      <c r="F134" s="3">
        <v>1.0398233021284606</v>
      </c>
      <c r="G134" s="3">
        <v>0.91611937304813185</v>
      </c>
      <c r="H134" s="3">
        <v>1.0235924271132519</v>
      </c>
      <c r="I134" s="3">
        <v>0.99423243148924434</v>
      </c>
      <c r="J134" s="3">
        <v>1.0792125886671005</v>
      </c>
      <c r="K134" s="3">
        <v>1.0402431806530636</v>
      </c>
      <c r="L134" s="3"/>
      <c r="M134">
        <f t="shared" si="14"/>
        <v>0</v>
      </c>
      <c r="N134">
        <f t="shared" si="13"/>
        <v>2002.9199733680109</v>
      </c>
      <c r="O134">
        <f t="shared" si="13"/>
        <v>0</v>
      </c>
      <c r="P134">
        <f t="shared" si="13"/>
        <v>0</v>
      </c>
      <c r="Q134">
        <f t="shared" si="13"/>
        <v>0</v>
      </c>
      <c r="R134">
        <f t="shared" si="13"/>
        <v>71.65598050951678</v>
      </c>
      <c r="S134">
        <f t="shared" si="13"/>
        <v>0</v>
      </c>
      <c r="T134">
        <f t="shared" si="13"/>
        <v>0</v>
      </c>
      <c r="U134">
        <f t="shared" si="13"/>
        <v>0</v>
      </c>
      <c r="V134">
        <f t="shared" si="13"/>
        <v>0</v>
      </c>
      <c r="W134">
        <f t="shared" si="5"/>
        <v>2074.5759538775278</v>
      </c>
    </row>
    <row r="135" spans="1:24">
      <c r="A135" s="2">
        <v>43770</v>
      </c>
      <c r="B135" s="3">
        <v>1.0380960132384838</v>
      </c>
      <c r="C135" s="3">
        <v>1.0558695004488214</v>
      </c>
      <c r="D135" s="3">
        <v>1.0743286874791556</v>
      </c>
      <c r="E135" s="3">
        <v>1.0135873042675583</v>
      </c>
      <c r="F135" s="3">
        <v>1.0315889185307563</v>
      </c>
      <c r="G135" s="3">
        <v>0.98871377206985933</v>
      </c>
      <c r="H135" s="3">
        <v>1.0548130533640703</v>
      </c>
      <c r="I135" s="3">
        <v>0.98505136099955382</v>
      </c>
      <c r="J135" s="3">
        <v>1.0744842795762057</v>
      </c>
      <c r="K135" s="3">
        <v>1.045366016624464</v>
      </c>
      <c r="L135" s="3"/>
      <c r="M135">
        <f t="shared" si="14"/>
        <v>0</v>
      </c>
      <c r="N135">
        <f t="shared" si="13"/>
        <v>2114.8221117190483</v>
      </c>
      <c r="O135">
        <f t="shared" si="13"/>
        <v>0</v>
      </c>
      <c r="P135">
        <f t="shared" si="13"/>
        <v>0</v>
      </c>
      <c r="Q135">
        <f t="shared" si="13"/>
        <v>0</v>
      </c>
      <c r="R135">
        <f t="shared" si="13"/>
        <v>70.847254780928651</v>
      </c>
      <c r="S135">
        <f t="shared" si="13"/>
        <v>0</v>
      </c>
      <c r="T135">
        <f t="shared" si="13"/>
        <v>0</v>
      </c>
      <c r="U135">
        <f t="shared" si="13"/>
        <v>0</v>
      </c>
      <c r="V135">
        <f t="shared" si="13"/>
        <v>0</v>
      </c>
      <c r="W135">
        <f t="shared" si="5"/>
        <v>2185.6693664999771</v>
      </c>
    </row>
    <row r="136" spans="1:24" ht="14.65" thickBot="1">
      <c r="A136" s="4">
        <v>43800</v>
      </c>
      <c r="B136" s="3">
        <v>0.99578039024059639</v>
      </c>
      <c r="C136" s="3">
        <v>1.0417491860962746</v>
      </c>
      <c r="D136" s="3">
        <v>1.098783880261927</v>
      </c>
      <c r="E136" s="3">
        <v>1.0261216900697279</v>
      </c>
      <c r="F136" s="3">
        <v>1.0183729829920596</v>
      </c>
      <c r="G136" s="3">
        <v>1.0160942259583345</v>
      </c>
      <c r="H136" s="3">
        <v>0.98788101336542433</v>
      </c>
      <c r="I136" s="3">
        <v>1.0185730229411996</v>
      </c>
      <c r="J136" s="3">
        <v>1.0331446847210994</v>
      </c>
      <c r="K136" s="3">
        <v>1.0634983467718979</v>
      </c>
      <c r="L136" s="3"/>
      <c r="M136">
        <f t="shared" si="14"/>
        <v>0</v>
      </c>
      <c r="N136">
        <f t="shared" si="13"/>
        <v>2203.1142136217231</v>
      </c>
      <c r="O136">
        <f t="shared" si="13"/>
        <v>0</v>
      </c>
      <c r="P136">
        <f t="shared" si="13"/>
        <v>0</v>
      </c>
      <c r="Q136">
        <f t="shared" si="13"/>
        <v>0</v>
      </c>
      <c r="R136">
        <f t="shared" si="13"/>
        <v>71.987486507900613</v>
      </c>
      <c r="S136">
        <f t="shared" si="13"/>
        <v>0</v>
      </c>
      <c r="T136">
        <f t="shared" si="13"/>
        <v>0</v>
      </c>
      <c r="U136">
        <f t="shared" si="13"/>
        <v>0</v>
      </c>
      <c r="V136">
        <f t="shared" si="13"/>
        <v>0</v>
      </c>
      <c r="W136">
        <f t="shared" si="5"/>
        <v>2275.1017001296236</v>
      </c>
      <c r="X13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E5EE-16FA-45E6-87B2-63D57810186A}">
  <sheetPr>
    <tabColor theme="5" tint="0.59999389629810485"/>
  </sheetPr>
  <dimension ref="A1:X136"/>
  <sheetViews>
    <sheetView topLeftCell="A22" zoomScale="70" zoomScaleNormal="70" workbookViewId="0">
      <selection activeCell="V123" sqref="V123"/>
    </sheetView>
  </sheetViews>
  <sheetFormatPr defaultRowHeight="14.25"/>
  <cols>
    <col min="1" max="1" width="12.796875" customWidth="1"/>
  </cols>
  <sheetData>
    <row r="1" spans="1:23" ht="14.65" thickBo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spans="1:23">
      <c r="A2" s="2">
        <v>40179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3"/>
    </row>
    <row r="3" spans="1:23">
      <c r="A3" s="2">
        <v>40210</v>
      </c>
      <c r="B3" s="10">
        <v>1.043478329715982</v>
      </c>
      <c r="C3" s="10">
        <v>1.017388218594748</v>
      </c>
      <c r="D3" s="10">
        <v>1.0653961651402202</v>
      </c>
      <c r="E3" s="10">
        <v>0.94410334104138427</v>
      </c>
      <c r="F3" s="10">
        <v>1.0396196513470681</v>
      </c>
      <c r="G3" s="10">
        <v>1.0227454428960436</v>
      </c>
      <c r="H3" s="10">
        <v>0.96166021807949353</v>
      </c>
      <c r="I3" s="10">
        <v>1.038534428300695</v>
      </c>
      <c r="J3" s="10">
        <v>1.052277779974691</v>
      </c>
      <c r="K3" s="10">
        <v>1.024096354695893</v>
      </c>
      <c r="L3" s="3"/>
    </row>
    <row r="4" spans="1:23">
      <c r="A4" s="2">
        <v>40238</v>
      </c>
      <c r="B4" s="10">
        <v>1.0702160347166658</v>
      </c>
      <c r="C4" s="10">
        <v>1.021625427275898</v>
      </c>
      <c r="D4" s="10">
        <v>1.1484703381579577</v>
      </c>
      <c r="E4" s="10">
        <v>1.1467060810810812</v>
      </c>
      <c r="F4" s="10">
        <v>1.0674249530956847</v>
      </c>
      <c r="G4" s="10">
        <v>1.0449491478449224</v>
      </c>
      <c r="H4" s="10">
        <v>1.1382589978054132</v>
      </c>
      <c r="I4" s="10">
        <v>1.1453771289537711</v>
      </c>
      <c r="J4" s="10">
        <v>1.0393896735273243</v>
      </c>
      <c r="K4" s="10">
        <v>1.1911764705882353</v>
      </c>
      <c r="L4" s="3"/>
    </row>
    <row r="5" spans="1:23">
      <c r="A5" s="2">
        <v>40269</v>
      </c>
      <c r="B5" s="10">
        <v>1.020067267242643</v>
      </c>
      <c r="C5" s="10">
        <v>1.0426766800042102</v>
      </c>
      <c r="D5" s="10">
        <v>1.1110213125280224</v>
      </c>
      <c r="E5" s="10">
        <v>1.0097959784930397</v>
      </c>
      <c r="F5" s="10">
        <v>0.99121173239591331</v>
      </c>
      <c r="G5" s="10">
        <v>1.0580035213128969</v>
      </c>
      <c r="H5" s="10">
        <v>1.0639460133693439</v>
      </c>
      <c r="I5" s="10">
        <v>1.0499203398831651</v>
      </c>
      <c r="J5" s="10">
        <v>1.0317513816404444</v>
      </c>
      <c r="K5" s="10">
        <v>1.0790123703703705</v>
      </c>
      <c r="L5" s="3"/>
    </row>
    <row r="6" spans="1:23">
      <c r="A6" s="2">
        <v>40299</v>
      </c>
      <c r="B6" s="10">
        <v>0.9414536334250635</v>
      </c>
      <c r="C6" s="10">
        <v>0.84479365275724772</v>
      </c>
      <c r="D6" s="10">
        <v>0.9838753076123129</v>
      </c>
      <c r="E6" s="10">
        <v>0.91509846827133468</v>
      </c>
      <c r="F6" s="10">
        <v>0.80305881400603729</v>
      </c>
      <c r="G6" s="10">
        <v>0.94730141364507225</v>
      </c>
      <c r="H6" s="10">
        <v>0.86650559146766559</v>
      </c>
      <c r="I6" s="10">
        <v>0.91502276176024278</v>
      </c>
      <c r="J6" s="10">
        <v>0.89708808395394057</v>
      </c>
      <c r="K6" s="10">
        <v>0.90617842319957842</v>
      </c>
      <c r="L6" s="3"/>
    </row>
    <row r="7" spans="1:23">
      <c r="A7" s="2">
        <v>40330</v>
      </c>
      <c r="B7" s="10">
        <v>0.93218220551006514</v>
      </c>
      <c r="C7" s="10">
        <v>0.89186049968451553</v>
      </c>
      <c r="D7" s="10">
        <v>0.97917309314316126</v>
      </c>
      <c r="E7" s="10">
        <v>0.87087517934002878</v>
      </c>
      <c r="F7" s="10">
        <v>0.97640077284018778</v>
      </c>
      <c r="G7" s="10">
        <v>0.98504561155769654</v>
      </c>
      <c r="H7" s="10">
        <v>0.89229693648320207</v>
      </c>
      <c r="I7" s="10">
        <v>0.96019900497512445</v>
      </c>
      <c r="J7" s="10">
        <v>0.85614157668234681</v>
      </c>
      <c r="K7" s="10">
        <v>0.94949494694418923</v>
      </c>
      <c r="L7" s="3"/>
    </row>
    <row r="8" spans="1:23">
      <c r="A8" s="2">
        <v>40360</v>
      </c>
      <c r="B8" s="10">
        <v>1.0087248590604028</v>
      </c>
      <c r="C8" s="10">
        <v>1.1216861799217732</v>
      </c>
      <c r="D8" s="10">
        <v>1.022740858672631</v>
      </c>
      <c r="E8" s="10">
        <v>1.0789859051803039</v>
      </c>
      <c r="F8" s="10">
        <v>1.0367491166077738</v>
      </c>
      <c r="G8" s="10">
        <v>1.0586002705966173</v>
      </c>
      <c r="H8" s="10">
        <v>1.083203125</v>
      </c>
      <c r="I8" s="10">
        <v>1.1208981001727114</v>
      </c>
      <c r="J8" s="10">
        <v>1.1628608859483363</v>
      </c>
      <c r="K8" s="10">
        <v>1.0904255899162547</v>
      </c>
      <c r="L8" s="3"/>
    </row>
    <row r="9" spans="1:23">
      <c r="A9" s="2">
        <v>40391</v>
      </c>
      <c r="B9" s="10">
        <v>0.92508310245953163</v>
      </c>
      <c r="C9" s="10">
        <v>0.90933746258572112</v>
      </c>
      <c r="D9" s="10">
        <v>0.94499515646258503</v>
      </c>
      <c r="E9" s="10">
        <v>1.0588684366782595</v>
      </c>
      <c r="F9" s="10">
        <v>0.94042268575323784</v>
      </c>
      <c r="G9" s="10">
        <v>1.0477555550944118</v>
      </c>
      <c r="H9" s="10">
        <v>0.84926069239091229</v>
      </c>
      <c r="I9" s="10">
        <v>0.87827426810477671</v>
      </c>
      <c r="J9" s="10">
        <v>0.91478329010744719</v>
      </c>
      <c r="K9" s="10">
        <v>0.90487799999999996</v>
      </c>
      <c r="L9" s="3"/>
    </row>
    <row r="10" spans="1:23">
      <c r="A10" s="2">
        <v>40422</v>
      </c>
      <c r="B10" s="10">
        <v>1.0253164855573857</v>
      </c>
      <c r="C10" s="10">
        <v>1.0434597802922785</v>
      </c>
      <c r="D10" s="10">
        <v>1.1672151679602605</v>
      </c>
      <c r="E10" s="10">
        <v>1.2581911399503323</v>
      </c>
      <c r="F10" s="10">
        <v>1.0765439213369719</v>
      </c>
      <c r="G10" s="10">
        <v>1.0198467566341844</v>
      </c>
      <c r="H10" s="10">
        <v>1.0666667544232167</v>
      </c>
      <c r="I10" s="10">
        <v>1.0573099415204676</v>
      </c>
      <c r="J10" s="10">
        <v>0.99959493723795312</v>
      </c>
      <c r="K10" s="10">
        <v>1.0539083587012592</v>
      </c>
      <c r="L10" s="3"/>
      <c r="O10" s="3">
        <v>1</v>
      </c>
    </row>
    <row r="11" spans="1:23">
      <c r="A11" s="2">
        <v>40452</v>
      </c>
      <c r="B11" s="10">
        <v>1.0001403198672885</v>
      </c>
      <c r="C11" s="10">
        <v>1.0890159248672928</v>
      </c>
      <c r="D11" s="10">
        <v>1.0607224502954382</v>
      </c>
      <c r="E11" s="10">
        <v>1.0520183369412963</v>
      </c>
      <c r="F11" s="10">
        <v>1.0525181765409009</v>
      </c>
      <c r="G11" s="10">
        <v>1.043752448161255</v>
      </c>
      <c r="H11" s="10">
        <v>1.0374203010581091</v>
      </c>
      <c r="I11" s="10">
        <v>1.1410398230088497</v>
      </c>
      <c r="J11" s="10">
        <v>1.0076985818476498</v>
      </c>
      <c r="K11" s="10">
        <v>1.0664962438105496</v>
      </c>
      <c r="L11" s="3"/>
    </row>
    <row r="12" spans="1:23">
      <c r="A12" s="2">
        <v>40483</v>
      </c>
      <c r="B12" s="10">
        <v>0.95441155906282005</v>
      </c>
      <c r="C12" s="10">
        <v>0.94713160854893141</v>
      </c>
      <c r="D12" s="10">
        <v>1.0337895930948344</v>
      </c>
      <c r="E12" s="10">
        <v>1.0615505658778672</v>
      </c>
      <c r="F12" s="10">
        <v>0.94485665584152212</v>
      </c>
      <c r="G12" s="10">
        <v>1.0068150446244712</v>
      </c>
      <c r="H12" s="10">
        <v>1.0441289349243643</v>
      </c>
      <c r="I12" s="10">
        <v>0.9714008725157538</v>
      </c>
      <c r="J12" s="10">
        <v>0.98351419447067978</v>
      </c>
      <c r="K12" s="10">
        <v>1.0071942204509778</v>
      </c>
      <c r="L12" s="3"/>
    </row>
    <row r="13" spans="1:23">
      <c r="A13" s="2">
        <v>40513</v>
      </c>
      <c r="B13" s="10">
        <v>1.0274838767271623</v>
      </c>
      <c r="C13" s="10">
        <v>1.1049089469517022</v>
      </c>
      <c r="D13" s="10">
        <v>1.0366704161979752</v>
      </c>
      <c r="E13" s="10">
        <v>1.0262257696693273</v>
      </c>
      <c r="F13" s="10">
        <v>0.95301280974949232</v>
      </c>
      <c r="G13" s="10">
        <v>0.9803320441762946</v>
      </c>
      <c r="H13" s="10">
        <v>1.1389195567408876</v>
      </c>
      <c r="I13" s="10">
        <v>1.0963073852295409</v>
      </c>
      <c r="J13" s="10">
        <v>1.1124284592162086</v>
      </c>
      <c r="K13" s="10">
        <v>1.1261904523809523</v>
      </c>
      <c r="L13" s="3"/>
    </row>
    <row r="14" spans="1:23">
      <c r="A14" s="2">
        <v>40544</v>
      </c>
      <c r="B14" s="10">
        <v>1.1386066863906916</v>
      </c>
      <c r="C14" s="10">
        <v>0.99355069867431034</v>
      </c>
      <c r="D14" s="10">
        <v>1.0519592881944444</v>
      </c>
      <c r="E14" s="10">
        <v>0.94244444444444442</v>
      </c>
      <c r="F14" s="10">
        <v>0.99246950795507272</v>
      </c>
      <c r="G14" s="10">
        <v>0.95974460761478364</v>
      </c>
      <c r="H14" s="10">
        <v>1.0461438528557601</v>
      </c>
      <c r="I14" s="10">
        <v>1.0355029585798816</v>
      </c>
      <c r="J14" s="10">
        <v>1.0804851554753823</v>
      </c>
      <c r="K14" s="10">
        <v>1.0190275268293347</v>
      </c>
      <c r="L14" s="3"/>
    </row>
    <row r="15" spans="1:23">
      <c r="A15" s="2">
        <v>40575</v>
      </c>
      <c r="B15" s="10">
        <v>0.99447243704704613</v>
      </c>
      <c r="C15" s="10">
        <v>0.95852866931121516</v>
      </c>
      <c r="D15" s="10">
        <v>1.0409348593988517</v>
      </c>
      <c r="E15" s="10">
        <v>1.0215161518509788</v>
      </c>
      <c r="F15" s="10">
        <v>1.0458125125268434</v>
      </c>
      <c r="G15" s="10">
        <v>1.0272838611995077</v>
      </c>
      <c r="H15" s="10">
        <v>0.99506477452589615</v>
      </c>
      <c r="I15" s="10">
        <v>1.1323076923076925</v>
      </c>
      <c r="J15" s="10">
        <v>1.0095238095238095</v>
      </c>
      <c r="K15" s="10">
        <v>0.97095431595530468</v>
      </c>
      <c r="L15" s="3"/>
    </row>
    <row r="16" spans="1:23">
      <c r="A16" s="2">
        <v>40603</v>
      </c>
      <c r="B16" s="10">
        <v>1.0156644509517712</v>
      </c>
      <c r="C16" s="10">
        <v>0.95522945823927774</v>
      </c>
      <c r="D16" s="10">
        <v>0.98669347995024514</v>
      </c>
      <c r="E16" s="10">
        <v>1.0394714063131167</v>
      </c>
      <c r="F16" s="10">
        <v>1.0078028743160643</v>
      </c>
      <c r="G16" s="10">
        <v>1.0054174947145877</v>
      </c>
      <c r="H16" s="10">
        <v>0.98295105287979234</v>
      </c>
      <c r="I16" s="10">
        <v>0.95962732919254645</v>
      </c>
      <c r="J16" s="10">
        <v>0.92048517520215634</v>
      </c>
      <c r="K16" s="10">
        <v>0.9444444859924036</v>
      </c>
      <c r="L16" s="3"/>
    </row>
    <row r="17" spans="1:12">
      <c r="A17" s="2">
        <v>40634</v>
      </c>
      <c r="B17" s="10">
        <v>0.98569649289312211</v>
      </c>
      <c r="C17" s="10">
        <v>1.0208744001919812</v>
      </c>
      <c r="D17" s="10">
        <v>1.0046483485776971</v>
      </c>
      <c r="E17" s="10">
        <v>1.0870482429356574</v>
      </c>
      <c r="F17" s="10">
        <v>1.0611246910554366</v>
      </c>
      <c r="G17" s="10">
        <v>1.0291760036365358</v>
      </c>
      <c r="H17" s="10">
        <v>0.91800699836035948</v>
      </c>
      <c r="I17" s="10">
        <v>1.060275080906149</v>
      </c>
      <c r="J17" s="10">
        <v>0.95717423133235724</v>
      </c>
      <c r="K17" s="10">
        <v>1.0384615602158018</v>
      </c>
      <c r="L17" s="3"/>
    </row>
    <row r="18" spans="1:12">
      <c r="A18" s="2">
        <v>40664</v>
      </c>
      <c r="B18" s="10">
        <v>0.98296532492113564</v>
      </c>
      <c r="C18" s="10">
        <v>0.96489197530864201</v>
      </c>
      <c r="D18" s="10">
        <v>0.99343099998936391</v>
      </c>
      <c r="E18" s="10">
        <v>1.0044941524947655</v>
      </c>
      <c r="F18" s="10">
        <v>1.0376343042685969</v>
      </c>
      <c r="G18" s="10">
        <v>1.0412463680563497</v>
      </c>
      <c r="H18" s="10">
        <v>0.97457918328480986</v>
      </c>
      <c r="I18" s="10">
        <v>0.96299122472338794</v>
      </c>
      <c r="J18" s="10">
        <v>0.92390057361376676</v>
      </c>
      <c r="K18" s="10">
        <v>0.89651416572923026</v>
      </c>
      <c r="L18" s="3"/>
    </row>
    <row r="19" spans="1:12">
      <c r="A19" s="2">
        <v>40695</v>
      </c>
      <c r="B19" s="10">
        <v>1.0394094855093841</v>
      </c>
      <c r="C19" s="10">
        <v>1.0395841663334666</v>
      </c>
      <c r="D19" s="10">
        <v>0.96504037029583412</v>
      </c>
      <c r="E19" s="10">
        <v>1.0396563119629876</v>
      </c>
      <c r="F19" s="10">
        <v>1.0394770313090071</v>
      </c>
      <c r="G19" s="10">
        <v>1.0340936836633101</v>
      </c>
      <c r="H19" s="10">
        <v>0.98907289428717338</v>
      </c>
      <c r="I19" s="10">
        <v>1.0039619651347069</v>
      </c>
      <c r="J19" s="10">
        <v>0.95240066225165565</v>
      </c>
      <c r="K19" s="10">
        <v>1.0119075814382708</v>
      </c>
      <c r="L19" s="3"/>
    </row>
    <row r="20" spans="1:12">
      <c r="A20" s="2">
        <v>40725</v>
      </c>
      <c r="B20" s="10">
        <v>0.93528469883556009</v>
      </c>
      <c r="C20" s="10">
        <v>1.0538461538461539</v>
      </c>
      <c r="D20" s="10">
        <v>1.1632853734509578</v>
      </c>
      <c r="E20" s="10">
        <v>1.0881705706880531</v>
      </c>
      <c r="F20" s="10">
        <v>1.0151910270500344</v>
      </c>
      <c r="G20" s="10">
        <v>1.0256167338709679</v>
      </c>
      <c r="H20" s="10">
        <v>0.9957235208739672</v>
      </c>
      <c r="I20" s="10">
        <v>0.94790844514601424</v>
      </c>
      <c r="J20" s="10">
        <v>0.9669708822251194</v>
      </c>
      <c r="K20" s="10">
        <v>0.92074930165103996</v>
      </c>
      <c r="L20" s="3"/>
    </row>
    <row r="21" spans="1:12">
      <c r="A21" s="2">
        <v>40756</v>
      </c>
      <c r="B21" s="10">
        <v>0.97966458551440982</v>
      </c>
      <c r="C21" s="10">
        <v>0.97080291970802934</v>
      </c>
      <c r="D21" s="10">
        <v>0.98553067989204424</v>
      </c>
      <c r="E21" s="10">
        <v>0.96723889987416867</v>
      </c>
      <c r="F21" s="10">
        <v>1.0273555763385551</v>
      </c>
      <c r="G21" s="10">
        <v>1.0454440432894065</v>
      </c>
      <c r="H21" s="10">
        <v>0.93414456212796848</v>
      </c>
      <c r="I21" s="10">
        <v>0.89550374687760204</v>
      </c>
      <c r="J21" s="10">
        <v>0.7865168539325843</v>
      </c>
      <c r="K21" s="10">
        <v>0.80985912884715694</v>
      </c>
      <c r="L21" s="3"/>
    </row>
    <row r="22" spans="1:12">
      <c r="A22" s="2">
        <v>40787</v>
      </c>
      <c r="B22" s="10">
        <v>0.97910765658154308</v>
      </c>
      <c r="C22" s="10">
        <v>0.93571424812030068</v>
      </c>
      <c r="D22" s="10">
        <v>0.99087902738729217</v>
      </c>
      <c r="E22" s="10">
        <v>1.0046461924452912</v>
      </c>
      <c r="F22" s="10">
        <v>0.97542107307333048</v>
      </c>
      <c r="G22" s="10">
        <v>0.97135268349285764</v>
      </c>
      <c r="H22" s="10">
        <v>0.92413796934865888</v>
      </c>
      <c r="I22" s="10">
        <v>0.97257089725708978</v>
      </c>
      <c r="J22" s="10">
        <v>0.77200000000000002</v>
      </c>
      <c r="K22" s="10">
        <v>0.82512083172691886</v>
      </c>
      <c r="L22" s="3"/>
    </row>
    <row r="23" spans="1:12">
      <c r="A23" s="2">
        <v>40817</v>
      </c>
      <c r="B23" s="10">
        <v>1.0448788965429363</v>
      </c>
      <c r="C23" s="10">
        <v>1.0699075962196705</v>
      </c>
      <c r="D23" s="10">
        <v>1.0615231950547528</v>
      </c>
      <c r="E23" s="10">
        <v>0.98742080192387727</v>
      </c>
      <c r="F23" s="10">
        <v>1.0879608492767148</v>
      </c>
      <c r="G23" s="10">
        <v>1.0572762240947393</v>
      </c>
      <c r="H23" s="10">
        <v>1.074212227437304</v>
      </c>
      <c r="I23" s="10">
        <v>1.1209369024856595</v>
      </c>
      <c r="J23" s="10">
        <v>1.30569940784604</v>
      </c>
      <c r="K23" s="10">
        <v>1.2330210291560879</v>
      </c>
      <c r="L23" s="3"/>
    </row>
    <row r="24" spans="1:12">
      <c r="A24" s="2">
        <v>40848</v>
      </c>
      <c r="B24" s="10">
        <v>1.0296442679935633</v>
      </c>
      <c r="C24" s="10">
        <v>0.96057082090014334</v>
      </c>
      <c r="D24" s="10">
        <v>0.9442165835006695</v>
      </c>
      <c r="E24" s="10">
        <v>0.90061355440026225</v>
      </c>
      <c r="F24" s="10">
        <v>1.0397812121046017</v>
      </c>
      <c r="G24" s="10">
        <v>1.0287560480076694</v>
      </c>
      <c r="H24" s="10">
        <v>0.99807028174450019</v>
      </c>
      <c r="I24" s="10">
        <v>0.96673773987206835</v>
      </c>
      <c r="J24" s="10">
        <v>0.8384354216800125</v>
      </c>
      <c r="K24" s="10">
        <v>0.8698955365622032</v>
      </c>
      <c r="L24" s="3"/>
    </row>
    <row r="25" spans="1:12">
      <c r="A25" s="2">
        <v>40878</v>
      </c>
      <c r="B25" s="10">
        <v>1.0351887387027834</v>
      </c>
      <c r="C25" s="10">
        <v>1.0148553166536358</v>
      </c>
      <c r="D25" s="10">
        <v>1.0596546520146519</v>
      </c>
      <c r="E25" s="10">
        <v>0.90020281865931662</v>
      </c>
      <c r="F25" s="10">
        <v>1.0470248530473343</v>
      </c>
      <c r="G25" s="10">
        <v>1.0503560003252512</v>
      </c>
      <c r="H25" s="10">
        <v>1.0657385125391139</v>
      </c>
      <c r="I25" s="10">
        <v>1.0458756065284516</v>
      </c>
      <c r="J25" s="10">
        <v>1.0229885057471266</v>
      </c>
      <c r="K25" s="10">
        <v>0.95742354439592436</v>
      </c>
      <c r="L25" s="3"/>
    </row>
    <row r="26" spans="1:12">
      <c r="A26" s="2">
        <v>40909</v>
      </c>
      <c r="B26" s="10">
        <v>1.0175525088367734</v>
      </c>
      <c r="C26" s="10">
        <v>1.137519342739574</v>
      </c>
      <c r="D26" s="10">
        <v>1.1271110098348442</v>
      </c>
      <c r="E26" s="10">
        <v>1.1232813402657424</v>
      </c>
      <c r="F26" s="10">
        <v>0.99123411799468142</v>
      </c>
      <c r="G26" s="10">
        <v>0.98724211128790773</v>
      </c>
      <c r="H26" s="10">
        <v>1.0598693780794404</v>
      </c>
      <c r="I26" s="10">
        <v>1.1210459721636439</v>
      </c>
      <c r="J26" s="10">
        <v>1.2326503635161927</v>
      </c>
      <c r="K26" s="10">
        <v>1.1676168820834998</v>
      </c>
      <c r="L26" s="3"/>
    </row>
    <row r="27" spans="1:12">
      <c r="A27" s="2">
        <v>40940</v>
      </c>
      <c r="B27" s="10">
        <v>1.0739796404275996</v>
      </c>
      <c r="C27" s="10">
        <v>1.0748391102323362</v>
      </c>
      <c r="D27" s="10">
        <v>1.1883105634988127</v>
      </c>
      <c r="E27" s="10">
        <v>0.92414112322567388</v>
      </c>
      <c r="F27" s="10">
        <v>1.1562997217806041</v>
      </c>
      <c r="G27" s="10">
        <v>1.0023220191119024</v>
      </c>
      <c r="H27" s="10">
        <v>1.0712085611505842</v>
      </c>
      <c r="I27" s="10">
        <v>1.1064710308502634</v>
      </c>
      <c r="J27" s="10">
        <v>0.99410193029490623</v>
      </c>
      <c r="K27" s="10">
        <v>1.0846354519738102</v>
      </c>
      <c r="L27" s="3"/>
    </row>
    <row r="28" spans="1:12">
      <c r="A28" s="2">
        <v>40969</v>
      </c>
      <c r="B28" s="10">
        <v>1.0164008249564156</v>
      </c>
      <c r="C28" s="10">
        <v>1.0163830497794581</v>
      </c>
      <c r="D28" s="10">
        <v>1.1052835988663727</v>
      </c>
      <c r="E28" s="10">
        <v>1.1269964939618231</v>
      </c>
      <c r="F28" s="10">
        <v>1.0140070116350601</v>
      </c>
      <c r="G28" s="10">
        <v>0.98811441365949249</v>
      </c>
      <c r="H28" s="10">
        <v>1.0910833464019385</v>
      </c>
      <c r="I28" s="10">
        <v>1.0204012240734444</v>
      </c>
      <c r="J28" s="10">
        <v>1.0593310647609997</v>
      </c>
      <c r="K28" s="10">
        <v>1.0969387454981994</v>
      </c>
      <c r="L28" s="3"/>
    </row>
    <row r="29" spans="1:12">
      <c r="A29" s="2">
        <v>41000</v>
      </c>
      <c r="B29" s="10">
        <v>1.0075673268688257</v>
      </c>
      <c r="C29" s="10">
        <v>0.99256050790827699</v>
      </c>
      <c r="D29" s="10">
        <v>0.97403049620548743</v>
      </c>
      <c r="E29" s="10">
        <v>1.1451286356229322</v>
      </c>
      <c r="F29" s="10">
        <v>1.0422034237288136</v>
      </c>
      <c r="G29" s="10">
        <v>0.99337409772424257</v>
      </c>
      <c r="H29" s="10">
        <v>0.97891033915964665</v>
      </c>
      <c r="I29" s="10">
        <v>1.0113295568143952</v>
      </c>
      <c r="J29" s="10">
        <v>0.87983716292449909</v>
      </c>
      <c r="K29" s="10">
        <v>0.90396722035478017</v>
      </c>
      <c r="L29" s="3"/>
    </row>
    <row r="30" spans="1:12">
      <c r="A30" s="2">
        <v>41030</v>
      </c>
      <c r="B30" s="10">
        <v>0.91451294549908391</v>
      </c>
      <c r="C30" s="10">
        <v>0.91161777014366008</v>
      </c>
      <c r="D30" s="10">
        <v>0.98929764003692289</v>
      </c>
      <c r="E30" s="10">
        <v>0.91811125485122891</v>
      </c>
      <c r="F30" s="10">
        <v>0.93673761793014743</v>
      </c>
      <c r="G30" s="10">
        <v>0.91677782196340141</v>
      </c>
      <c r="H30" s="10">
        <v>0.95900661035347756</v>
      </c>
      <c r="I30" s="10">
        <v>0.95255354200988462</v>
      </c>
      <c r="J30" s="10">
        <v>0.77314810340578111</v>
      </c>
      <c r="K30" s="10">
        <v>0.80236075053387568</v>
      </c>
      <c r="L30" s="3"/>
    </row>
    <row r="31" spans="1:12">
      <c r="A31" s="2">
        <v>41061</v>
      </c>
      <c r="B31" s="10">
        <v>1.0516908073058886</v>
      </c>
      <c r="C31" s="10">
        <v>1.047961594794053</v>
      </c>
      <c r="D31" s="10">
        <v>1.0108527924513946</v>
      </c>
      <c r="E31" s="10">
        <v>1.0725189047015171</v>
      </c>
      <c r="F31" s="10">
        <v>1.0731770858742045</v>
      </c>
      <c r="G31" s="10">
        <v>0.99093354559809921</v>
      </c>
      <c r="H31" s="10">
        <v>1.0433697361425815</v>
      </c>
      <c r="I31" s="10">
        <v>1.1058457281217571</v>
      </c>
      <c r="J31" s="10">
        <v>1.0920658682634732</v>
      </c>
      <c r="K31" s="10">
        <v>1.0339494530365898</v>
      </c>
      <c r="L31" s="3"/>
    </row>
    <row r="32" spans="1:12">
      <c r="A32" s="2">
        <v>41091</v>
      </c>
      <c r="B32" s="10">
        <v>1.0251492300149465</v>
      </c>
      <c r="C32" s="10">
        <v>0.96338669499836549</v>
      </c>
      <c r="D32" s="10">
        <v>1.0458219037957404</v>
      </c>
      <c r="E32" s="10">
        <v>1.0216772498357782</v>
      </c>
      <c r="F32" s="10">
        <v>1.0440023633099527</v>
      </c>
      <c r="G32" s="10">
        <v>1.0093753756848003</v>
      </c>
      <c r="H32" s="10">
        <v>1.0110646534409287</v>
      </c>
      <c r="I32" s="10">
        <v>1.0181420081326242</v>
      </c>
      <c r="J32" s="10">
        <v>0.93625771076079511</v>
      </c>
      <c r="K32" s="10">
        <v>0.98978471360817222</v>
      </c>
      <c r="L32" s="3"/>
    </row>
    <row r="33" spans="1:12">
      <c r="A33" s="2">
        <v>41122</v>
      </c>
      <c r="B33" s="10">
        <v>1.0209477099007855</v>
      </c>
      <c r="C33" s="10">
        <v>1.0458093330780227</v>
      </c>
      <c r="D33" s="10">
        <v>1.0892003738895826</v>
      </c>
      <c r="E33" s="10">
        <v>1.064166309472782</v>
      </c>
      <c r="F33" s="10">
        <v>0.99364679670586209</v>
      </c>
      <c r="G33" s="10">
        <v>1.0014547560266926</v>
      </c>
      <c r="H33" s="10">
        <v>1.0065068912597783</v>
      </c>
      <c r="I33" s="10">
        <v>1.030107465437788</v>
      </c>
      <c r="J33" s="10">
        <v>1.0980966325036603</v>
      </c>
      <c r="K33" s="10">
        <v>1.0950976813526605</v>
      </c>
      <c r="L33" s="3"/>
    </row>
    <row r="34" spans="1:12">
      <c r="A34" s="2">
        <v>41153</v>
      </c>
      <c r="B34" s="10">
        <v>1.0245775512900763</v>
      </c>
      <c r="C34" s="10">
        <v>0.96560674886437381</v>
      </c>
      <c r="D34" s="10">
        <v>1.0027960013758401</v>
      </c>
      <c r="E34" s="10">
        <v>1.0243686309260078</v>
      </c>
      <c r="F34" s="10">
        <v>1.0470175438596492</v>
      </c>
      <c r="G34" s="10">
        <v>1.0252542412616883</v>
      </c>
      <c r="H34" s="10">
        <v>1.0146929184452811</v>
      </c>
      <c r="I34" s="10">
        <v>1.065911247593871</v>
      </c>
      <c r="J34" s="10">
        <v>1.1159999999999999</v>
      </c>
      <c r="K34" s="10">
        <v>1.1013127600576493</v>
      </c>
      <c r="L34" s="3"/>
    </row>
    <row r="35" spans="1:12">
      <c r="A35" s="2">
        <v>41183</v>
      </c>
      <c r="B35" s="10">
        <v>1.0031056008708161</v>
      </c>
      <c r="C35" s="10">
        <v>0.95900540994623651</v>
      </c>
      <c r="D35" s="10">
        <v>0.89239992057083228</v>
      </c>
      <c r="E35" s="10">
        <v>0.91573608052846822</v>
      </c>
      <c r="F35" s="10">
        <v>1.03336309204647</v>
      </c>
      <c r="G35" s="10">
        <v>0.94604907901907365</v>
      </c>
      <c r="H35" s="10">
        <v>0.97567332683676022</v>
      </c>
      <c r="I35" s="10">
        <v>1.0500838248414202</v>
      </c>
      <c r="J35" s="10">
        <v>1.0382317204301077</v>
      </c>
      <c r="K35" s="10">
        <v>1.1427260958824543</v>
      </c>
      <c r="L35" s="3"/>
    </row>
    <row r="36" spans="1:12">
      <c r="A36" s="2">
        <v>41214</v>
      </c>
      <c r="B36" s="10">
        <v>0.99605001592932663</v>
      </c>
      <c r="C36" s="10">
        <v>0.93272600095564107</v>
      </c>
      <c r="D36" s="10">
        <v>0.98313509407105237</v>
      </c>
      <c r="E36" s="10">
        <v>1.0822705998540081</v>
      </c>
      <c r="F36" s="10">
        <v>1.0789133202338805</v>
      </c>
      <c r="G36" s="10">
        <v>1.0027649538214878</v>
      </c>
      <c r="H36" s="10">
        <v>0.97981593884879614</v>
      </c>
      <c r="I36" s="10">
        <v>0.99120708719462236</v>
      </c>
      <c r="J36" s="10">
        <v>0.97065603973855219</v>
      </c>
      <c r="K36" s="10">
        <v>0.92457878910347113</v>
      </c>
      <c r="L36" s="3"/>
    </row>
    <row r="37" spans="1:12">
      <c r="A37" s="2">
        <v>41244</v>
      </c>
      <c r="B37" s="10">
        <v>0.98917468416372933</v>
      </c>
      <c r="C37" s="10">
        <v>1.0033808413455731</v>
      </c>
      <c r="D37" s="10">
        <v>0.90925709342029171</v>
      </c>
      <c r="E37" s="10">
        <v>0.99531838920849047</v>
      </c>
      <c r="F37" s="10">
        <v>1.0124907614726735</v>
      </c>
      <c r="G37" s="10">
        <v>1.0134420724558584</v>
      </c>
      <c r="H37" s="10">
        <v>1.0354438676427669</v>
      </c>
      <c r="I37" s="10">
        <v>1.0043010752688171</v>
      </c>
      <c r="J37" s="10">
        <v>1.1333728433092565</v>
      </c>
      <c r="K37" s="10">
        <v>1.1443448365634943</v>
      </c>
      <c r="L37" s="3"/>
    </row>
    <row r="38" spans="1:12">
      <c r="A38" s="2">
        <v>41275</v>
      </c>
      <c r="B38" s="10">
        <v>0.94127209945528112</v>
      </c>
      <c r="C38" s="10">
        <v>1.0277050553240381</v>
      </c>
      <c r="D38" s="10">
        <v>0.85591072452586325</v>
      </c>
      <c r="E38" s="10">
        <v>1.0583170566428828</v>
      </c>
      <c r="F38" s="10">
        <v>1.0417601530544924</v>
      </c>
      <c r="G38" s="10">
        <v>1.080263032312244</v>
      </c>
      <c r="H38" s="10">
        <v>1.0190170275014629</v>
      </c>
      <c r="I38" s="10">
        <v>1.0192720021413277</v>
      </c>
      <c r="J38" s="10">
        <v>1.1950836195039949</v>
      </c>
      <c r="K38" s="10">
        <v>1.0657229255378431</v>
      </c>
      <c r="L38" s="3"/>
    </row>
    <row r="39" spans="1:12">
      <c r="A39" s="2">
        <v>41306</v>
      </c>
      <c r="B39" s="10">
        <v>1.0130079079196073</v>
      </c>
      <c r="C39" s="10">
        <v>1.0127503820491663</v>
      </c>
      <c r="D39" s="10">
        <v>0.96906629783310294</v>
      </c>
      <c r="E39" s="10">
        <v>0.995367231638418</v>
      </c>
      <c r="F39" s="10">
        <v>1.0046228610063235</v>
      </c>
      <c r="G39" s="10">
        <v>1.00640152160351</v>
      </c>
      <c r="H39" s="10">
        <v>1.0071777199438576</v>
      </c>
      <c r="I39" s="10">
        <v>1.0449054073053883</v>
      </c>
      <c r="J39" s="10">
        <v>0.98687085339168479</v>
      </c>
      <c r="K39" s="10">
        <v>0.99549338235294138</v>
      </c>
      <c r="L39" s="3"/>
    </row>
    <row r="40" spans="1:12">
      <c r="A40" s="2">
        <v>41334</v>
      </c>
      <c r="B40" s="10">
        <v>1.0968181477272727</v>
      </c>
      <c r="C40" s="10">
        <v>1.0291367636380131</v>
      </c>
      <c r="D40" s="10">
        <v>1.0028545536410594</v>
      </c>
      <c r="E40" s="10">
        <v>1.0084004994891589</v>
      </c>
      <c r="F40" s="10">
        <v>1.0706000756429654</v>
      </c>
      <c r="G40" s="10">
        <v>1.0395203328567189</v>
      </c>
      <c r="H40" s="10">
        <v>1.0544469752310732</v>
      </c>
      <c r="I40" s="10">
        <v>1.0550389545111836</v>
      </c>
      <c r="J40" s="10">
        <v>0.97472288136243379</v>
      </c>
      <c r="K40" s="10">
        <v>1.0540862746226762</v>
      </c>
      <c r="L40" s="3"/>
    </row>
    <row r="41" spans="1:12">
      <c r="A41" s="2">
        <v>41365</v>
      </c>
      <c r="B41" s="10">
        <v>1.0266265963518419</v>
      </c>
      <c r="C41" s="10">
        <v>1.1569380231758817</v>
      </c>
      <c r="D41" s="10">
        <v>1.0002710432337045</v>
      </c>
      <c r="E41" s="10">
        <v>0.95241847724117223</v>
      </c>
      <c r="F41" s="10">
        <v>0.99187477606864738</v>
      </c>
      <c r="G41" s="10">
        <v>1.0245761555908084</v>
      </c>
      <c r="H41" s="10">
        <v>1.0267639347518824</v>
      </c>
      <c r="I41" s="10">
        <v>0.98380181038589809</v>
      </c>
      <c r="J41" s="10">
        <v>1.0077343039126478</v>
      </c>
      <c r="K41" s="10">
        <v>1.0547015798055344</v>
      </c>
      <c r="L41" s="3"/>
    </row>
    <row r="42" spans="1:12">
      <c r="A42" s="2">
        <v>41395</v>
      </c>
      <c r="B42" s="10">
        <v>1.0680190359478872</v>
      </c>
      <c r="C42" s="10">
        <v>1.0543807887843377</v>
      </c>
      <c r="D42" s="10">
        <v>1.0156963914096315</v>
      </c>
      <c r="E42" s="10">
        <v>1.0606359087506403</v>
      </c>
      <c r="F42" s="10">
        <v>1.0574616617612889</v>
      </c>
      <c r="G42" s="10">
        <v>0.94546701532667909</v>
      </c>
      <c r="H42" s="10">
        <v>1.0676671669299633</v>
      </c>
      <c r="I42" s="10">
        <v>0.97263917675544798</v>
      </c>
      <c r="J42" s="10">
        <v>1.1693002257336342</v>
      </c>
      <c r="K42" s="10">
        <v>1.1142306472353194</v>
      </c>
      <c r="L42" s="3"/>
    </row>
    <row r="43" spans="1:12">
      <c r="A43" s="2">
        <v>41426</v>
      </c>
      <c r="B43" s="10">
        <v>1.0248511475980129</v>
      </c>
      <c r="C43" s="10">
        <v>0.98968478569141616</v>
      </c>
      <c r="D43" s="10">
        <v>0.8817067490684567</v>
      </c>
      <c r="E43" s="10">
        <v>1.0315378900445764</v>
      </c>
      <c r="F43" s="10">
        <v>1.0258785225103852</v>
      </c>
      <c r="G43" s="10">
        <v>1.0251630941286114</v>
      </c>
      <c r="H43" s="10">
        <v>1.0177558820654966</v>
      </c>
      <c r="I43" s="10">
        <v>1.0393328871960612</v>
      </c>
      <c r="J43" s="10">
        <v>0.94324324324324327</v>
      </c>
      <c r="K43" s="10">
        <v>0.92267742170888944</v>
      </c>
      <c r="L43" s="3"/>
    </row>
    <row r="44" spans="1:12">
      <c r="A44" s="2">
        <v>41456</v>
      </c>
      <c r="B44" s="10">
        <v>1.1075051088650665</v>
      </c>
      <c r="C44" s="10">
        <v>0.9218297359053349</v>
      </c>
      <c r="D44" s="10">
        <v>1.1412250545234901</v>
      </c>
      <c r="E44" s="10">
        <v>1.0847347761892758</v>
      </c>
      <c r="F44" s="10">
        <v>0.96859094938440493</v>
      </c>
      <c r="G44" s="10">
        <v>0.99070709090909082</v>
      </c>
      <c r="H44" s="10">
        <v>1.0540344075599708</v>
      </c>
      <c r="I44" s="10">
        <v>1.0797605269461077</v>
      </c>
      <c r="J44" s="10">
        <v>1.113794474007368</v>
      </c>
      <c r="K44" s="10">
        <v>1.0869292873268859</v>
      </c>
      <c r="L44" s="3"/>
    </row>
    <row r="45" spans="1:12">
      <c r="A45" s="2">
        <v>41487</v>
      </c>
      <c r="B45" s="10">
        <v>1.0191474770442688</v>
      </c>
      <c r="C45" s="10">
        <v>1.0489950376884423</v>
      </c>
      <c r="D45" s="10">
        <v>1.0766579929135305</v>
      </c>
      <c r="E45" s="10">
        <v>0.93280658654803794</v>
      </c>
      <c r="F45" s="10">
        <v>0.98536808056873793</v>
      </c>
      <c r="G45" s="10">
        <v>0.9620717687179493</v>
      </c>
      <c r="H45" s="10">
        <v>0.9443678620689655</v>
      </c>
      <c r="I45" s="10">
        <v>0.93367342796479913</v>
      </c>
      <c r="J45" s="10">
        <v>0.94671080289271603</v>
      </c>
      <c r="K45" s="10">
        <v>0.92692755901280321</v>
      </c>
      <c r="L45" s="3"/>
    </row>
    <row r="46" spans="1:12">
      <c r="A46" s="2">
        <v>41518</v>
      </c>
      <c r="B46" s="10">
        <v>1.0419049590247502</v>
      </c>
      <c r="C46" s="10">
        <v>0.99640709602352706</v>
      </c>
      <c r="D46" s="10">
        <v>0.97851076809200066</v>
      </c>
      <c r="E46" s="10">
        <v>1.1126770588653998</v>
      </c>
      <c r="F46" s="10">
        <v>1.0956312808164201</v>
      </c>
      <c r="G46" s="10">
        <v>1.0196057437515287</v>
      </c>
      <c r="H46" s="10">
        <v>1.0058422100368933</v>
      </c>
      <c r="I46" s="10">
        <v>1.0719885483487763</v>
      </c>
      <c r="J46" s="10">
        <v>1.0461956909937888</v>
      </c>
      <c r="K46" s="10">
        <v>1.0037243118673986</v>
      </c>
      <c r="L46" s="3"/>
    </row>
    <row r="47" spans="1:12">
      <c r="A47" s="2">
        <v>41548</v>
      </c>
      <c r="B47" s="10">
        <v>1.0453939072035929</v>
      </c>
      <c r="C47" s="10">
        <v>1.064002435817381</v>
      </c>
      <c r="D47" s="10">
        <v>1.0963816015317511</v>
      </c>
      <c r="E47" s="10">
        <v>1.1643743602865917</v>
      </c>
      <c r="F47" s="10">
        <v>1.0291470003496808</v>
      </c>
      <c r="G47" s="10">
        <v>1.0032220975285533</v>
      </c>
      <c r="H47" s="10">
        <v>1.0331558325266215</v>
      </c>
      <c r="I47" s="10">
        <v>1.0549645414434636</v>
      </c>
      <c r="J47" s="10">
        <v>1.0660481979202896</v>
      </c>
      <c r="K47" s="10">
        <v>1.0055658835524997</v>
      </c>
      <c r="L47" s="3"/>
    </row>
    <row r="48" spans="1:12">
      <c r="A48" s="2">
        <v>41579</v>
      </c>
      <c r="B48" s="10">
        <v>1.0624718932794928</v>
      </c>
      <c r="C48" s="10">
        <v>1.0768144874329286</v>
      </c>
      <c r="D48" s="10">
        <v>1.0638417180848192</v>
      </c>
      <c r="E48" s="10">
        <v>1.0812845095184465</v>
      </c>
      <c r="F48" s="10">
        <v>1.0345248792393349</v>
      </c>
      <c r="G48" s="10">
        <v>1.0088065274183544</v>
      </c>
      <c r="H48" s="10">
        <v>1.0311548613528898</v>
      </c>
      <c r="I48" s="10">
        <v>1.0476890776339949</v>
      </c>
      <c r="J48" s="10">
        <v>1.0894534980856247</v>
      </c>
      <c r="K48" s="10">
        <v>1.0848708299481515</v>
      </c>
      <c r="L48" s="3"/>
    </row>
    <row r="49" spans="1:23">
      <c r="A49" s="2">
        <v>41609</v>
      </c>
      <c r="B49" s="10">
        <v>1.0493400585775401</v>
      </c>
      <c r="C49" s="10">
        <v>0.98111720479629672</v>
      </c>
      <c r="D49" s="10">
        <v>1.0089016701407136</v>
      </c>
      <c r="E49" s="10">
        <v>1.013134546008841</v>
      </c>
      <c r="F49" s="10">
        <v>1.0944656602982146</v>
      </c>
      <c r="G49" s="10">
        <v>0.99650812375963471</v>
      </c>
      <c r="H49" s="10">
        <v>1.0313494320763288</v>
      </c>
      <c r="I49" s="10">
        <v>1.042109566557432</v>
      </c>
      <c r="J49" s="10">
        <v>1.0019169968663577</v>
      </c>
      <c r="K49" s="10">
        <v>0.98469393366190217</v>
      </c>
      <c r="L49" s="3"/>
    </row>
    <row r="50" spans="1:23">
      <c r="A50" s="2">
        <v>41640</v>
      </c>
      <c r="B50" s="10">
        <v>1.0151352074496109</v>
      </c>
      <c r="C50" s="10">
        <v>1.0114942528735633</v>
      </c>
      <c r="D50" s="10">
        <v>0.89230330875343644</v>
      </c>
      <c r="E50" s="10">
        <v>0.8994457785076968</v>
      </c>
      <c r="F50" s="10">
        <v>0.96744206816748946</v>
      </c>
      <c r="G50" s="10">
        <v>0.97052456941692855</v>
      </c>
      <c r="H50" s="10">
        <v>0.99867837010227456</v>
      </c>
      <c r="I50" s="10">
        <v>1.0477197980481125</v>
      </c>
      <c r="J50" s="10">
        <v>0.94100762305460384</v>
      </c>
      <c r="K50" s="10">
        <v>0.91018996526213847</v>
      </c>
      <c r="L50" s="3"/>
    </row>
    <row r="51" spans="1:23">
      <c r="A51" s="2">
        <v>41671</v>
      </c>
      <c r="B51" s="10">
        <v>1.0754754403160709</v>
      </c>
      <c r="C51" s="10">
        <v>1.0124207452431289</v>
      </c>
      <c r="D51" s="10">
        <v>1.0512186348674064</v>
      </c>
      <c r="E51" s="10">
        <v>1.0095068164710475</v>
      </c>
      <c r="F51" s="10">
        <v>1.0487862061471922</v>
      </c>
      <c r="G51" s="10">
        <v>1.0104067539642509</v>
      </c>
      <c r="H51" s="10">
        <v>1.0238199823555358</v>
      </c>
      <c r="I51" s="10">
        <v>0.94931125803489436</v>
      </c>
      <c r="J51" s="10">
        <v>1.0437139613690274</v>
      </c>
      <c r="K51" s="10">
        <v>1.0253004638414505</v>
      </c>
      <c r="L51" s="3"/>
    </row>
    <row r="52" spans="1:23">
      <c r="A52" s="2">
        <v>41699</v>
      </c>
      <c r="B52" s="10">
        <v>1.0057917559003371</v>
      </c>
      <c r="C52" s="10">
        <v>1.0699556494399465</v>
      </c>
      <c r="D52" s="10">
        <v>1.0199528718487698</v>
      </c>
      <c r="E52" s="10">
        <v>0.92894233637116819</v>
      </c>
      <c r="F52" s="10">
        <v>0.955386368852149</v>
      </c>
      <c r="G52" s="10">
        <v>1.0302679657326754</v>
      </c>
      <c r="H52" s="10">
        <v>1.0715209854166732</v>
      </c>
      <c r="I52" s="10">
        <v>0.96807896955229122</v>
      </c>
      <c r="J52" s="10">
        <v>1.0120130198705526</v>
      </c>
      <c r="K52" s="10">
        <v>0.97881959739215307</v>
      </c>
      <c r="L52" s="3"/>
    </row>
    <row r="53" spans="1:23">
      <c r="A53" s="2">
        <v>41730</v>
      </c>
      <c r="B53" s="10">
        <v>1.0055133176453896</v>
      </c>
      <c r="C53" s="10">
        <v>0.98560624612801928</v>
      </c>
      <c r="D53" s="10">
        <v>1.0993962373248416</v>
      </c>
      <c r="E53" s="10">
        <v>0.90415311091041939</v>
      </c>
      <c r="F53" s="10">
        <v>0.93861762253312331</v>
      </c>
      <c r="G53" s="10">
        <v>1.0341731922286361</v>
      </c>
      <c r="H53" s="10">
        <v>0.99798948540452426</v>
      </c>
      <c r="I53" s="10">
        <v>1.0343724620303758</v>
      </c>
      <c r="J53" s="10">
        <v>0.9923002887391722</v>
      </c>
      <c r="K53" s="10">
        <v>1.0065126473324641</v>
      </c>
      <c r="L53" s="3"/>
    </row>
    <row r="54" spans="1:23">
      <c r="A54" s="2">
        <v>41760</v>
      </c>
      <c r="B54" s="10">
        <v>0.99701471303164813</v>
      </c>
      <c r="C54" s="10">
        <v>1.0133662617145416</v>
      </c>
      <c r="D54" s="10">
        <v>1.0727177714335552</v>
      </c>
      <c r="E54" s="10">
        <v>1.0276855292144806</v>
      </c>
      <c r="F54" s="10">
        <v>1.0603129164404521</v>
      </c>
      <c r="G54" s="10">
        <v>1.0004932235300816</v>
      </c>
      <c r="H54" s="10">
        <v>1.022965350986409</v>
      </c>
      <c r="I54" s="10">
        <v>1.0085008117658738</v>
      </c>
      <c r="J54" s="10">
        <v>0.99773685741998064</v>
      </c>
      <c r="K54" s="10">
        <v>0.99290336046754335</v>
      </c>
      <c r="L54" s="3"/>
    </row>
    <row r="55" spans="1:23">
      <c r="A55" s="2">
        <v>41791</v>
      </c>
      <c r="B55" s="10">
        <v>0.98215705403570019</v>
      </c>
      <c r="C55" s="10">
        <v>1.018563801137367</v>
      </c>
      <c r="D55" s="10">
        <v>1.0276619208362596</v>
      </c>
      <c r="E55" s="10">
        <v>1.0391297392417214</v>
      </c>
      <c r="F55" s="10">
        <v>0.98082208257692116</v>
      </c>
      <c r="G55" s="10">
        <v>0.99319725919353241</v>
      </c>
      <c r="H55" s="10">
        <v>1.0350532106154631</v>
      </c>
      <c r="I55" s="10">
        <v>1.0283524904214558</v>
      </c>
      <c r="J55" s="10">
        <v>1.0476345091498862</v>
      </c>
      <c r="K55" s="10">
        <v>0.99011978137481604</v>
      </c>
      <c r="L55" s="3"/>
    </row>
    <row r="56" spans="1:23">
      <c r="A56" s="2">
        <v>41821</v>
      </c>
      <c r="B56" s="10">
        <v>1.0388229027268812</v>
      </c>
      <c r="C56" s="10">
        <v>1.035011965587243</v>
      </c>
      <c r="D56" s="10">
        <v>1.0287313031313892</v>
      </c>
      <c r="E56" s="10">
        <v>0.96369850360243847</v>
      </c>
      <c r="F56" s="10">
        <v>1.0014237007669802</v>
      </c>
      <c r="G56" s="10">
        <v>0.93865395947297903</v>
      </c>
      <c r="H56" s="10">
        <v>0.96841706681093864</v>
      </c>
      <c r="I56" s="10">
        <v>1.0009314456035767</v>
      </c>
      <c r="J56" s="10">
        <v>1.0003092483569906</v>
      </c>
      <c r="K56" s="10">
        <v>1.0384289188292535</v>
      </c>
      <c r="L56" s="3"/>
    </row>
    <row r="57" spans="1:23">
      <c r="A57" s="2">
        <v>41852</v>
      </c>
      <c r="B57" s="10">
        <v>1.0421033656219478</v>
      </c>
      <c r="C57" s="10">
        <v>1.0525949953660798</v>
      </c>
      <c r="D57" s="10">
        <v>1.0721757322175733</v>
      </c>
      <c r="E57" s="10">
        <v>1.0832294961500368</v>
      </c>
      <c r="F57" s="10">
        <v>1.0071560970031013</v>
      </c>
      <c r="G57" s="10">
        <v>0.99111678280703863</v>
      </c>
      <c r="H57" s="10">
        <v>1.0106089779721423</v>
      </c>
      <c r="I57" s="10">
        <v>1.0184254978596687</v>
      </c>
      <c r="J57" s="10">
        <v>1.0609153061224488</v>
      </c>
      <c r="K57" s="10">
        <v>1.0560213044367206</v>
      </c>
      <c r="L57" s="3"/>
    </row>
    <row r="58" spans="1:23">
      <c r="A58" s="2">
        <v>41883</v>
      </c>
      <c r="B58" s="10">
        <v>1.0504597643678162</v>
      </c>
      <c r="C58" s="10">
        <v>1.0204710763812459</v>
      </c>
      <c r="D58" s="10">
        <v>0.98292682926829267</v>
      </c>
      <c r="E58" s="10">
        <v>0.9510382255781028</v>
      </c>
      <c r="F58" s="10">
        <v>1.0039995858460458</v>
      </c>
      <c r="G58" s="10">
        <v>1.0116303562566116</v>
      </c>
      <c r="H58" s="10">
        <v>1.0083592536617274</v>
      </c>
      <c r="I58" s="10">
        <v>0.98282156495535211</v>
      </c>
      <c r="J58" s="10">
        <v>1.0075779362408064</v>
      </c>
      <c r="K58" s="10">
        <v>1.0032913454679053</v>
      </c>
      <c r="L58" s="3"/>
    </row>
    <row r="59" spans="1:23">
      <c r="A59" s="2">
        <v>41913</v>
      </c>
      <c r="B59" s="10">
        <v>1.0426195866211816</v>
      </c>
      <c r="C59" s="10">
        <v>1.0127264880775133</v>
      </c>
      <c r="D59" s="10">
        <v>1.0719602977667493</v>
      </c>
      <c r="E59" s="10">
        <v>0.94733903982136214</v>
      </c>
      <c r="F59" s="10">
        <v>1.1315086306698905</v>
      </c>
      <c r="G59" s="10">
        <v>0.98860884903720814</v>
      </c>
      <c r="H59" s="10">
        <v>1.0235203590422279</v>
      </c>
      <c r="I59" s="10">
        <v>1.0291930096390112</v>
      </c>
      <c r="J59" s="10">
        <v>1.0109922186867226</v>
      </c>
      <c r="K59" s="10">
        <v>1.0329988228483211</v>
      </c>
      <c r="L59" s="3"/>
    </row>
    <row r="60" spans="1:23">
      <c r="A60" s="2">
        <v>41944</v>
      </c>
      <c r="B60" s="10">
        <v>1.0051948940737563</v>
      </c>
      <c r="C60" s="10">
        <v>1.0183173585022927</v>
      </c>
      <c r="D60" s="10">
        <v>1.1012037037037037</v>
      </c>
      <c r="E60" s="10">
        <v>1.1086229948274735</v>
      </c>
      <c r="F60" s="10">
        <v>1.0694197595798287</v>
      </c>
      <c r="G60" s="10">
        <v>1.0328602891434879</v>
      </c>
      <c r="H60" s="10">
        <v>1.0261819551704652</v>
      </c>
      <c r="I60" s="10">
        <v>1.0305330092333518</v>
      </c>
      <c r="J60" s="10">
        <v>1.0065808009562003</v>
      </c>
      <c r="K60" s="10">
        <v>1.0082197274092983</v>
      </c>
      <c r="L60" s="3"/>
      <c r="M60" s="5"/>
    </row>
    <row r="61" spans="1:23">
      <c r="A61" s="2">
        <v>41974</v>
      </c>
      <c r="B61" s="10">
        <v>1.0052725465156875</v>
      </c>
      <c r="C61" s="10">
        <v>0.97155406878155059</v>
      </c>
      <c r="D61" s="10">
        <v>0.92810893803077443</v>
      </c>
      <c r="E61" s="10">
        <v>0.91646001160288271</v>
      </c>
      <c r="F61" s="10">
        <v>1.015531228699311</v>
      </c>
      <c r="G61" s="10">
        <v>0.96787520850893938</v>
      </c>
      <c r="H61" s="10">
        <v>1.0062408223201176</v>
      </c>
      <c r="I61" s="10">
        <v>1.0170055750350633</v>
      </c>
      <c r="J61" s="10">
        <v>1.102899346219443</v>
      </c>
      <c r="K61" s="10">
        <v>1.0025940336743739</v>
      </c>
      <c r="L61" s="3"/>
      <c r="M61" s="5"/>
    </row>
    <row r="62" spans="1:23">
      <c r="A62" s="2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3"/>
      <c r="M62" s="6" t="s">
        <v>1</v>
      </c>
      <c r="N62" s="6" t="s">
        <v>2</v>
      </c>
      <c r="O62" s="6" t="s">
        <v>3</v>
      </c>
      <c r="P62" s="6" t="s">
        <v>4</v>
      </c>
      <c r="Q62" s="6" t="s">
        <v>5</v>
      </c>
      <c r="R62" s="6" t="s">
        <v>6</v>
      </c>
      <c r="S62" s="6" t="s">
        <v>7</v>
      </c>
      <c r="T62" s="6" t="s">
        <v>8</v>
      </c>
      <c r="U62" s="6" t="s">
        <v>9</v>
      </c>
      <c r="V62" s="6" t="s">
        <v>10</v>
      </c>
    </row>
    <row r="63" spans="1:23">
      <c r="A63" s="2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3"/>
      <c r="M63" s="6">
        <v>0.27280367920772902</v>
      </c>
      <c r="N63" s="12">
        <v>0</v>
      </c>
      <c r="O63" s="6">
        <v>0.17388598108241901</v>
      </c>
      <c r="P63" s="6">
        <v>1.6816114656408199E-2</v>
      </c>
      <c r="Q63" s="6">
        <v>0.163460661491864</v>
      </c>
      <c r="R63" s="6">
        <v>0.23278345006034501</v>
      </c>
      <c r="S63" s="12">
        <v>0</v>
      </c>
      <c r="T63" s="6">
        <v>0.14025008708189901</v>
      </c>
      <c r="U63" s="12">
        <v>0</v>
      </c>
      <c r="V63" s="12">
        <v>0</v>
      </c>
      <c r="W63" s="6">
        <v>1000</v>
      </c>
    </row>
    <row r="64" spans="1:23">
      <c r="A64" s="2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3"/>
      <c r="M64" s="6">
        <f>M63*$W$63</f>
        <v>272.80367920772903</v>
      </c>
      <c r="N64" s="6">
        <f t="shared" ref="N64:V64" si="0">N63*$W$63</f>
        <v>0</v>
      </c>
      <c r="O64" s="6">
        <f t="shared" si="0"/>
        <v>173.88598108241902</v>
      </c>
      <c r="P64" s="6">
        <f t="shared" si="0"/>
        <v>16.8161146564082</v>
      </c>
      <c r="Q64" s="6">
        <f t="shared" si="0"/>
        <v>163.46066149186399</v>
      </c>
      <c r="R64" s="6">
        <f t="shared" si="0"/>
        <v>232.78345006034502</v>
      </c>
      <c r="S64" s="6">
        <f t="shared" si="0"/>
        <v>0</v>
      </c>
      <c r="T64" s="6">
        <f t="shared" si="0"/>
        <v>140.25008708189901</v>
      </c>
      <c r="U64" s="6">
        <f t="shared" si="0"/>
        <v>0</v>
      </c>
      <c r="V64" s="6">
        <f t="shared" si="0"/>
        <v>0</v>
      </c>
      <c r="W64" s="6">
        <f>SUM(M64:V64)</f>
        <v>999.99997358066423</v>
      </c>
    </row>
    <row r="65" spans="1:24">
      <c r="A65" s="2">
        <v>42005</v>
      </c>
      <c r="B65" s="10">
        <v>0.9781896876599272</v>
      </c>
      <c r="C65" s="10">
        <v>0.86975244629165882</v>
      </c>
      <c r="D65" s="10">
        <v>1.0614242457482965</v>
      </c>
      <c r="E65" s="10">
        <v>1.1423554051876914</v>
      </c>
      <c r="F65" s="10">
        <v>0.97219676710007152</v>
      </c>
      <c r="G65" s="10">
        <v>0.98655288110628236</v>
      </c>
      <c r="H65" s="10">
        <v>0.94709956220357538</v>
      </c>
      <c r="I65" s="10">
        <v>0.9162214072132876</v>
      </c>
      <c r="J65" s="10">
        <v>0.87139180080906709</v>
      </c>
      <c r="K65" s="10">
        <v>0.86767695679769075</v>
      </c>
      <c r="L65" s="3"/>
      <c r="M65">
        <f>M64*B65</f>
        <v>266.85374575668743</v>
      </c>
      <c r="N65">
        <f>N64*C65</f>
        <v>0</v>
      </c>
      <c r="O65">
        <f>O64*D65</f>
        <v>184.56679631660916</v>
      </c>
      <c r="P65">
        <f>P64*E65</f>
        <v>19.209979472003866</v>
      </c>
      <c r="Q65">
        <f>Q64*F65</f>
        <v>158.91592665042933</v>
      </c>
      <c r="R65">
        <f>R64*G65</f>
        <v>229.65318333089377</v>
      </c>
      <c r="S65">
        <f>S64*H65</f>
        <v>0</v>
      </c>
      <c r="T65">
        <f>T64*I65</f>
        <v>128.50013214796363</v>
      </c>
      <c r="U65">
        <f>U64*J65</f>
        <v>0</v>
      </c>
      <c r="V65">
        <f t="shared" ref="V65:V76" si="1">V64*K65</f>
        <v>0</v>
      </c>
      <c r="W65">
        <f>SUM(M65:V65)</f>
        <v>987.69976367458719</v>
      </c>
    </row>
    <row r="66" spans="1:24">
      <c r="A66" s="2">
        <v>42036</v>
      </c>
      <c r="B66" s="10">
        <v>1.0620056713384742</v>
      </c>
      <c r="C66" s="10">
        <v>1.0853959363665378</v>
      </c>
      <c r="D66" s="10">
        <v>1.0964493309508592</v>
      </c>
      <c r="E66" s="10">
        <v>1.0722928384057766</v>
      </c>
      <c r="F66" s="10">
        <v>1.0643364000731805</v>
      </c>
      <c r="G66" s="10">
        <v>1.0698831659480059</v>
      </c>
      <c r="H66" s="10">
        <v>1.0552774096794071</v>
      </c>
      <c r="I66" s="10">
        <v>1.117215423623126</v>
      </c>
      <c r="J66" s="10">
        <v>1.0585625537248577</v>
      </c>
      <c r="K66" s="10">
        <v>1.1165068558784481</v>
      </c>
      <c r="L66" s="3"/>
      <c r="M66">
        <f>M65*B66</f>
        <v>283.40019141151737</v>
      </c>
      <c r="N66">
        <f>N65*C66</f>
        <v>0</v>
      </c>
      <c r="O66">
        <f>O65*D66</f>
        <v>202.36814033708961</v>
      </c>
      <c r="P66">
        <f>P65*E66</f>
        <v>20.598723413751728</v>
      </c>
      <c r="Q66">
        <f>Q65*F66</f>
        <v>169.14000528541155</v>
      </c>
      <c r="R66">
        <f>R65*G66</f>
        <v>245.70207485209446</v>
      </c>
      <c r="S66">
        <f>S65*H66</f>
        <v>0</v>
      </c>
      <c r="T66">
        <f>T65*I66</f>
        <v>143.56232957331486</v>
      </c>
      <c r="U66">
        <f>U65*J66</f>
        <v>0</v>
      </c>
      <c r="V66">
        <f t="shared" si="1"/>
        <v>0</v>
      </c>
      <c r="W66">
        <f t="shared" ref="W66:W76" si="2">SUM(M66:V66)</f>
        <v>1064.7714648731796</v>
      </c>
    </row>
    <row r="67" spans="1:24">
      <c r="A67" s="2">
        <v>42064</v>
      </c>
      <c r="B67" s="10">
        <v>1.0145463831860078</v>
      </c>
      <c r="C67" s="10">
        <v>0.92725203773099363</v>
      </c>
      <c r="D67" s="10">
        <v>0.96862830648430298</v>
      </c>
      <c r="E67" s="10">
        <v>0.97879845216742689</v>
      </c>
      <c r="F67" s="10">
        <v>0.96435818752509217</v>
      </c>
      <c r="G67" s="10">
        <v>0.98523761404979548</v>
      </c>
      <c r="H67" s="10">
        <v>0.99288193113922385</v>
      </c>
      <c r="I67" s="10">
        <v>0.95099360218950491</v>
      </c>
      <c r="J67" s="10">
        <v>0.99720586763884145</v>
      </c>
      <c r="K67" s="10">
        <v>0.98283101804009998</v>
      </c>
      <c r="L67" s="3"/>
      <c r="M67">
        <f>M66*B67</f>
        <v>287.52263919077723</v>
      </c>
      <c r="N67">
        <f>N66*C67</f>
        <v>0</v>
      </c>
      <c r="O67">
        <f>O66*D67</f>
        <v>196.01950906109286</v>
      </c>
      <c r="P67">
        <f>P66*E67</f>
        <v>20.161998594005127</v>
      </c>
      <c r="Q67">
        <f>Q66*F67</f>
        <v>163.11154893502399</v>
      </c>
      <c r="R67">
        <f>R66*G67</f>
        <v>242.07492599436179</v>
      </c>
      <c r="S67">
        <f>S66*H67</f>
        <v>0</v>
      </c>
      <c r="T67">
        <f>T66*I67</f>
        <v>136.52685693964358</v>
      </c>
      <c r="U67">
        <f>U66*J67</f>
        <v>0</v>
      </c>
      <c r="V67">
        <f t="shared" si="1"/>
        <v>0</v>
      </c>
      <c r="W67">
        <f t="shared" si="2"/>
        <v>1045.4174787149045</v>
      </c>
    </row>
    <row r="68" spans="1:24">
      <c r="A68" s="2">
        <v>42095</v>
      </c>
      <c r="B68" s="10">
        <v>0.91939298169220118</v>
      </c>
      <c r="C68" s="10">
        <v>1.196261657648795</v>
      </c>
      <c r="D68" s="10">
        <v>1.0057863859197942</v>
      </c>
      <c r="E68" s="10">
        <v>1.1335125503896801</v>
      </c>
      <c r="F68" s="10">
        <v>1.0097844207439584</v>
      </c>
      <c r="G68" s="10">
        <v>0.9908661845060307</v>
      </c>
      <c r="H68" s="10">
        <v>1.0128675730563392</v>
      </c>
      <c r="I68" s="10">
        <v>1.0228439163150729</v>
      </c>
      <c r="J68" s="10">
        <v>1.0453909230986529</v>
      </c>
      <c r="K68" s="10">
        <v>1.0349378881987576</v>
      </c>
      <c r="L68" s="3"/>
      <c r="M68">
        <f>M67*B68</f>
        <v>264.34629654961964</v>
      </c>
      <c r="N68">
        <f>N67*C68</f>
        <v>0</v>
      </c>
      <c r="O68">
        <f>O67*D68</f>
        <v>197.15375358832893</v>
      </c>
      <c r="P68">
        <f>P67*E68</f>
        <v>22.853878447243897</v>
      </c>
      <c r="Q68">
        <f>Q67*F68</f>
        <v>164.70750095800301</v>
      </c>
      <c r="R68">
        <f>R67*G68</f>
        <v>239.86385828461303</v>
      </c>
      <c r="S68">
        <f>S67*H68</f>
        <v>0</v>
      </c>
      <c r="T68">
        <f>T67*I68</f>
        <v>139.64566503433272</v>
      </c>
      <c r="U68">
        <f>U67*J68</f>
        <v>0</v>
      </c>
      <c r="V68">
        <f t="shared" si="1"/>
        <v>0</v>
      </c>
      <c r="W68">
        <f t="shared" si="2"/>
        <v>1028.5709528621412</v>
      </c>
    </row>
    <row r="69" spans="1:24">
      <c r="A69" s="2">
        <v>42125</v>
      </c>
      <c r="B69" s="10">
        <v>1.0085744423823866</v>
      </c>
      <c r="C69" s="10">
        <v>0.96340464562920725</v>
      </c>
      <c r="D69" s="10">
        <v>1.0409908110267678</v>
      </c>
      <c r="E69" s="10">
        <v>1.01766318850286</v>
      </c>
      <c r="F69" s="10">
        <v>1.0398182722262708</v>
      </c>
      <c r="G69" s="10">
        <v>0.993578425885704</v>
      </c>
      <c r="H69" s="10">
        <v>1.0156080041962978</v>
      </c>
      <c r="I69" s="10">
        <v>1.0121191486190841</v>
      </c>
      <c r="J69" s="10">
        <v>1.0238541939465506</v>
      </c>
      <c r="K69" s="10">
        <v>1.014253600900225</v>
      </c>
      <c r="L69" s="3"/>
      <c r="M69">
        <f>M68*B69</f>
        <v>266.61291863838164</v>
      </c>
      <c r="N69">
        <f>N68*C69</f>
        <v>0</v>
      </c>
      <c r="O69">
        <f>O68*D69</f>
        <v>205.23524584488607</v>
      </c>
      <c r="P69">
        <f>P68*E69</f>
        <v>23.257550810279014</v>
      </c>
      <c r="Q69">
        <f>Q68*F69</f>
        <v>171.26586906885754</v>
      </c>
      <c r="R69">
        <f>R68*G69</f>
        <v>238.32355474129739</v>
      </c>
      <c r="S69">
        <f>S68*H69</f>
        <v>0</v>
      </c>
      <c r="T69">
        <f>T68*I69</f>
        <v>141.33805160289464</v>
      </c>
      <c r="U69">
        <f>U68*J69</f>
        <v>0</v>
      </c>
      <c r="V69">
        <f t="shared" si="1"/>
        <v>0</v>
      </c>
      <c r="W69">
        <f t="shared" si="2"/>
        <v>1046.0331907065963</v>
      </c>
    </row>
    <row r="70" spans="1:24">
      <c r="A70" s="2">
        <v>42156</v>
      </c>
      <c r="B70" s="10">
        <v>0.98777894241943054</v>
      </c>
      <c r="C70" s="10">
        <v>0.94216818305232231</v>
      </c>
      <c r="D70" s="10">
        <v>0.96277249002149223</v>
      </c>
      <c r="E70" s="10">
        <v>1.0113226009365608</v>
      </c>
      <c r="F70" s="10">
        <v>0.97772280139778678</v>
      </c>
      <c r="G70" s="10">
        <v>0.99103512978213271</v>
      </c>
      <c r="H70" s="10">
        <v>1.0050036276805507</v>
      </c>
      <c r="I70" s="10">
        <v>1.0287375983578515</v>
      </c>
      <c r="J70" s="10">
        <v>1.0154450257736902</v>
      </c>
      <c r="K70" s="10">
        <v>1.0214497033487535</v>
      </c>
      <c r="L70" s="3"/>
      <c r="M70">
        <f>M69*B70</f>
        <v>263.35462680797832</v>
      </c>
      <c r="N70">
        <f>N69*C70</f>
        <v>0</v>
      </c>
      <c r="O70">
        <f>O69*D70</f>
        <v>197.59484868225408</v>
      </c>
      <c r="P70">
        <f>P69*E70</f>
        <v>23.520886776865588</v>
      </c>
      <c r="Q70">
        <f>Q69*F70</f>
        <v>167.45054528982996</v>
      </c>
      <c r="R70">
        <f>R69*G70</f>
        <v>236.18701500318087</v>
      </c>
      <c r="S70">
        <f>S69*H70</f>
        <v>0</v>
      </c>
      <c r="T70">
        <f>T69*I70</f>
        <v>145.39976776253991</v>
      </c>
      <c r="U70">
        <f>U69*J70</f>
        <v>0</v>
      </c>
      <c r="V70">
        <f t="shared" si="1"/>
        <v>0</v>
      </c>
      <c r="W70">
        <f t="shared" si="2"/>
        <v>1033.5076903226486</v>
      </c>
    </row>
    <row r="71" spans="1:24">
      <c r="A71" s="2">
        <v>42186</v>
      </c>
      <c r="B71" s="10">
        <v>1.114039874579017</v>
      </c>
      <c r="C71" s="10">
        <v>1.0577576191276277</v>
      </c>
      <c r="D71" s="10">
        <v>0.96707329984852108</v>
      </c>
      <c r="E71" s="10">
        <v>1.2351125803404823</v>
      </c>
      <c r="F71" s="10">
        <v>1.1219656553398167</v>
      </c>
      <c r="G71" s="10">
        <v>1.0503839381508362</v>
      </c>
      <c r="H71" s="10">
        <v>1.0289828759252178</v>
      </c>
      <c r="I71" s="10">
        <v>1.0377452610575324</v>
      </c>
      <c r="J71" s="10">
        <v>1.0012889661951803</v>
      </c>
      <c r="K71" s="10">
        <v>1.0582910369916352</v>
      </c>
      <c r="L71" s="3"/>
      <c r="M71">
        <f>M70*B71</f>
        <v>293.38755541896398</v>
      </c>
      <c r="N71">
        <f>N70*C71</f>
        <v>0</v>
      </c>
      <c r="O71">
        <f>O70*D71</f>
        <v>191.08870234821666</v>
      </c>
      <c r="P71">
        <f>P70*E71</f>
        <v>29.050943158870787</v>
      </c>
      <c r="Q71">
        <f>Q70*F71</f>
        <v>187.87376078311374</v>
      </c>
      <c r="R71">
        <f>R70*G71</f>
        <v>248.08704695913175</v>
      </c>
      <c r="S71">
        <f>S70*H71</f>
        <v>0</v>
      </c>
      <c r="T71">
        <f>T70*I71</f>
        <v>150.88791995444157</v>
      </c>
      <c r="U71">
        <f>U70*J71</f>
        <v>0</v>
      </c>
      <c r="V71">
        <f t="shared" si="1"/>
        <v>0</v>
      </c>
      <c r="W71">
        <f t="shared" si="2"/>
        <v>1100.3759286227385</v>
      </c>
    </row>
    <row r="72" spans="1:24">
      <c r="A72" s="2">
        <v>42217</v>
      </c>
      <c r="B72" s="10">
        <v>0.97141471352733799</v>
      </c>
      <c r="C72" s="10">
        <v>0.93190576162942707</v>
      </c>
      <c r="D72" s="10">
        <v>0.92959604519056727</v>
      </c>
      <c r="E72" s="10">
        <v>0.95661662010196336</v>
      </c>
      <c r="F72" s="10">
        <v>0.94637651692999825</v>
      </c>
      <c r="G72" s="10">
        <v>0.95153210543228417</v>
      </c>
      <c r="H72" s="10">
        <v>0.92154834839378519</v>
      </c>
      <c r="I72" s="10">
        <v>0.90257974683544306</v>
      </c>
      <c r="J72" s="10">
        <v>0.88697221936148296</v>
      </c>
      <c r="K72" s="10">
        <v>0.91481356337347852</v>
      </c>
      <c r="L72" s="3"/>
      <c r="M72">
        <f>M71*B72</f>
        <v>285.00098809979892</v>
      </c>
      <c r="N72">
        <f>N71*C72</f>
        <v>0</v>
      </c>
      <c r="O72">
        <f>O71*D72</f>
        <v>177.63530198349966</v>
      </c>
      <c r="P72">
        <f>P71*E72</f>
        <v>27.790615055413227</v>
      </c>
      <c r="Q72">
        <f>Q71*F72</f>
        <v>177.79931535246288</v>
      </c>
      <c r="R72">
        <f>R71*G72</f>
        <v>236.06279012350058</v>
      </c>
      <c r="S72">
        <f>S71*H72</f>
        <v>0</v>
      </c>
      <c r="T72">
        <f>T71*I72</f>
        <v>136.18838059300649</v>
      </c>
      <c r="U72">
        <f>U71*J72</f>
        <v>0</v>
      </c>
      <c r="V72">
        <f t="shared" si="1"/>
        <v>0</v>
      </c>
      <c r="W72">
        <f t="shared" si="2"/>
        <v>1040.4773912076816</v>
      </c>
    </row>
    <row r="73" spans="1:24">
      <c r="A73" s="2">
        <v>42248</v>
      </c>
      <c r="B73" s="10">
        <v>1.0304702515821242</v>
      </c>
      <c r="C73" s="10">
        <v>1.0170036305147059</v>
      </c>
      <c r="D73" s="10">
        <v>0.97818375387783785</v>
      </c>
      <c r="E73" s="10">
        <v>0.99805022527051701</v>
      </c>
      <c r="F73" s="10">
        <v>0.9769986124685015</v>
      </c>
      <c r="G73" s="10">
        <v>1.0369396138793816</v>
      </c>
      <c r="H73" s="10">
        <v>0.9628726059301479</v>
      </c>
      <c r="I73" s="10">
        <v>1.0097638910078504</v>
      </c>
      <c r="J73" s="10">
        <v>0.91436862367580196</v>
      </c>
      <c r="K73" s="10">
        <v>0.92763651832460736</v>
      </c>
      <c r="L73" s="3"/>
      <c r="M73">
        <f>M72*B73</f>
        <v>293.68503990835382</v>
      </c>
      <c r="N73">
        <f>N72*C73</f>
        <v>0</v>
      </c>
      <c r="O73">
        <f>O72*D73</f>
        <v>173.75996651544304</v>
      </c>
      <c r="P73">
        <f>P72*E73</f>
        <v>27.736429616461393</v>
      </c>
      <c r="Q73">
        <f>Q72*F73</f>
        <v>173.70968439720576</v>
      </c>
      <c r="R73">
        <f>R72*G73</f>
        <v>244.78285844195219</v>
      </c>
      <c r="S73">
        <f>S72*H73</f>
        <v>0</v>
      </c>
      <c r="T73">
        <f>T72*I73</f>
        <v>137.51810909765226</v>
      </c>
      <c r="U73">
        <f>U72*J73</f>
        <v>0</v>
      </c>
      <c r="V73">
        <f t="shared" si="1"/>
        <v>0</v>
      </c>
      <c r="W73">
        <f t="shared" si="2"/>
        <v>1051.1920879770685</v>
      </c>
    </row>
    <row r="74" spans="1:24">
      <c r="A74" s="2">
        <v>42278</v>
      </c>
      <c r="B74" s="10">
        <v>1.0603926685677745</v>
      </c>
      <c r="C74" s="10">
        <v>1.1893357744842192</v>
      </c>
      <c r="D74" s="10">
        <v>1.0834088455699422</v>
      </c>
      <c r="E74" s="10">
        <v>1.222723632030319</v>
      </c>
      <c r="F74" s="10">
        <v>1.1136950551998244</v>
      </c>
      <c r="G74" s="10">
        <v>1.1392469414315127</v>
      </c>
      <c r="H74" s="10">
        <v>1.0543330303537695</v>
      </c>
      <c r="I74" s="10">
        <v>1.1009141314727802</v>
      </c>
      <c r="J74" s="10">
        <v>1.0466666984126984</v>
      </c>
      <c r="K74" s="10">
        <v>1.0717596639435667</v>
      </c>
      <c r="L74" s="3"/>
      <c r="M74">
        <f>M73*B74</f>
        <v>311.42146318685263</v>
      </c>
      <c r="N74">
        <f>N73*C74</f>
        <v>0</v>
      </c>
      <c r="O74">
        <f>O73*D74</f>
        <v>188.25308472876796</v>
      </c>
      <c r="P74">
        <f>P73*E74</f>
        <v>33.913987960192983</v>
      </c>
      <c r="Q74">
        <f>Q73*F74</f>
        <v>193.45961655349015</v>
      </c>
      <c r="R74">
        <f>R73*G74</f>
        <v>278.86812279485696</v>
      </c>
      <c r="S74">
        <f>S73*H74</f>
        <v>0</v>
      </c>
      <c r="T74">
        <f>T73*I74</f>
        <v>151.39562963902085</v>
      </c>
      <c r="U74">
        <f>U73*J74</f>
        <v>0</v>
      </c>
      <c r="V74">
        <f t="shared" si="1"/>
        <v>0</v>
      </c>
      <c r="W74">
        <f t="shared" si="2"/>
        <v>1157.3119048631816</v>
      </c>
    </row>
    <row r="75" spans="1:24">
      <c r="A75" s="2">
        <v>42309</v>
      </c>
      <c r="B75" s="10">
        <v>0.99695219945455849</v>
      </c>
      <c r="C75" s="10">
        <v>1.0324847840517626</v>
      </c>
      <c r="D75" s="10">
        <v>0.98995819246861927</v>
      </c>
      <c r="E75" s="10">
        <v>1.0621505671832558</v>
      </c>
      <c r="F75" s="10">
        <v>1.0184325852427796</v>
      </c>
      <c r="G75" s="10">
        <v>1.0170156258351892</v>
      </c>
      <c r="H75" s="10">
        <v>1.0177317882846655</v>
      </c>
      <c r="I75" s="10">
        <v>0.97189399463091641</v>
      </c>
      <c r="J75" s="10">
        <v>1.040339640875352</v>
      </c>
      <c r="K75" s="10">
        <v>1.0173030286741782</v>
      </c>
      <c r="L75" s="3"/>
      <c r="M75">
        <f>M74*B75</f>
        <v>310.47231268148954</v>
      </c>
      <c r="N75">
        <f>N74*C75</f>
        <v>0</v>
      </c>
      <c r="O75">
        <f>O74*D75</f>
        <v>186.36268348473297</v>
      </c>
      <c r="P75">
        <f>P74*E75</f>
        <v>36.021761547365088</v>
      </c>
      <c r="Q75">
        <f>Q74*F75</f>
        <v>197.0255774266478</v>
      </c>
      <c r="R75">
        <f>R74*G75</f>
        <v>283.61323842969585</v>
      </c>
      <c r="S75">
        <f>S74*H75</f>
        <v>0</v>
      </c>
      <c r="T75">
        <f>T74*I75</f>
        <v>147.14050325953073</v>
      </c>
      <c r="U75">
        <f>U74*J75</f>
        <v>0</v>
      </c>
      <c r="V75">
        <f t="shared" si="1"/>
        <v>0</v>
      </c>
      <c r="W75">
        <f t="shared" si="2"/>
        <v>1160.6360768294619</v>
      </c>
    </row>
    <row r="76" spans="1:24">
      <c r="A76" s="2">
        <v>42339</v>
      </c>
      <c r="B76" s="10">
        <v>0.99082857289964277</v>
      </c>
      <c r="C76" s="10">
        <v>1.0207912059168796</v>
      </c>
      <c r="D76" s="10">
        <v>0.88977177042191813</v>
      </c>
      <c r="E76" s="10">
        <v>1.0166815874439479</v>
      </c>
      <c r="F76" s="10">
        <v>0.98152133953875875</v>
      </c>
      <c r="G76" s="10">
        <v>1.0348633046649158</v>
      </c>
      <c r="H76" s="10">
        <v>0.98656992691723866</v>
      </c>
      <c r="I76" s="10">
        <v>0.92720999014130789</v>
      </c>
      <c r="J76" s="10">
        <v>0.92740524569694593</v>
      </c>
      <c r="K76" s="10">
        <v>0.95673876871880192</v>
      </c>
      <c r="L76" s="3"/>
      <c r="M76">
        <f>M75*B76</f>
        <v>307.62483849905192</v>
      </c>
      <c r="N76">
        <f>N75*C76</f>
        <v>0</v>
      </c>
      <c r="O76">
        <f>O75*D76</f>
        <v>165.82025482479042</v>
      </c>
      <c r="P76">
        <f>P75*E76</f>
        <v>36.622661712502499</v>
      </c>
      <c r="Q76">
        <f>Q75*F76</f>
        <v>193.38480867920077</v>
      </c>
      <c r="R76">
        <f>R75*G76</f>
        <v>293.50093316807374</v>
      </c>
      <c r="S76">
        <f>S75*H76</f>
        <v>0</v>
      </c>
      <c r="T76">
        <f>T75*I76</f>
        <v>136.43014457665657</v>
      </c>
      <c r="U76">
        <f>U75*J76</f>
        <v>0</v>
      </c>
      <c r="V76">
        <f t="shared" si="1"/>
        <v>0</v>
      </c>
      <c r="W76">
        <f t="shared" si="2"/>
        <v>1133.3836414602761</v>
      </c>
    </row>
    <row r="77" spans="1:24" ht="14.65" thickBot="1">
      <c r="A77" s="2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3"/>
      <c r="M77" s="6" t="s">
        <v>1</v>
      </c>
      <c r="N77" s="6" t="s">
        <v>2</v>
      </c>
      <c r="O77" s="6" t="s">
        <v>3</v>
      </c>
      <c r="P77" s="6" t="s">
        <v>4</v>
      </c>
      <c r="Q77" s="6" t="s">
        <v>5</v>
      </c>
      <c r="R77" s="6" t="s">
        <v>6</v>
      </c>
      <c r="S77" s="6" t="s">
        <v>7</v>
      </c>
      <c r="T77" s="6" t="s">
        <v>8</v>
      </c>
      <c r="U77" s="6" t="s">
        <v>9</v>
      </c>
      <c r="V77" s="6" t="s">
        <v>10</v>
      </c>
    </row>
    <row r="78" spans="1:24" ht="14.65" thickBot="1">
      <c r="A78" s="2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3"/>
      <c r="M78" s="13">
        <v>0.36649999999999999</v>
      </c>
      <c r="N78" s="14">
        <v>0</v>
      </c>
      <c r="O78" s="14">
        <v>3.9699999999999999E-2</v>
      </c>
      <c r="P78" s="14">
        <v>0.1167</v>
      </c>
      <c r="Q78" s="14">
        <v>0.47710000000000002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6">
        <f>W76</f>
        <v>1133.3836414602761</v>
      </c>
      <c r="X78" s="5" t="s">
        <v>34</v>
      </c>
    </row>
    <row r="79" spans="1:24">
      <c r="A79" s="2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3"/>
      <c r="M79" s="6">
        <f>M78*$W$78</f>
        <v>415.38510459519119</v>
      </c>
      <c r="N79" s="6">
        <f t="shared" ref="N79:V79" si="3">N78*$W$78</f>
        <v>0</v>
      </c>
      <c r="O79" s="6">
        <f t="shared" si="3"/>
        <v>44.995330565972957</v>
      </c>
      <c r="P79" s="6">
        <f t="shared" si="3"/>
        <v>132.26587095841421</v>
      </c>
      <c r="Q79" s="6">
        <f t="shared" si="3"/>
        <v>540.73733534069777</v>
      </c>
      <c r="R79" s="6">
        <f t="shared" si="3"/>
        <v>0</v>
      </c>
      <c r="S79" s="6">
        <f t="shared" si="3"/>
        <v>0</v>
      </c>
      <c r="T79" s="6">
        <f t="shared" si="3"/>
        <v>0</v>
      </c>
      <c r="U79" s="6">
        <f t="shared" si="3"/>
        <v>0</v>
      </c>
      <c r="V79" s="6">
        <f t="shared" si="3"/>
        <v>0</v>
      </c>
      <c r="W79" s="6">
        <f>SUM(M79:V79)</f>
        <v>1133.3836414602761</v>
      </c>
    </row>
    <row r="80" spans="1:24">
      <c r="A80" s="2">
        <v>42370</v>
      </c>
      <c r="B80" s="10">
        <v>0.97167859005328827</v>
      </c>
      <c r="C80" s="10">
        <v>0.9929704397981256</v>
      </c>
      <c r="D80" s="10">
        <v>0.92475766958929628</v>
      </c>
      <c r="E80" s="10">
        <v>0.86848456810928232</v>
      </c>
      <c r="F80" s="10">
        <v>0.96054152312540841</v>
      </c>
      <c r="G80" s="10">
        <v>1.0477399699317755</v>
      </c>
      <c r="H80" s="10">
        <v>0.92402500139762689</v>
      </c>
      <c r="I80" s="10">
        <v>0.98724082934609247</v>
      </c>
      <c r="J80" s="10">
        <v>0.81358062916003238</v>
      </c>
      <c r="K80" s="10">
        <v>0.82280197101449271</v>
      </c>
      <c r="L80" s="3"/>
      <c r="M80">
        <f>M79*B80</f>
        <v>403.62081276219305</v>
      </c>
      <c r="N80">
        <f>N79*C80</f>
        <v>0</v>
      </c>
      <c r="O80">
        <f>O79*D80</f>
        <v>41.609777036589186</v>
      </c>
      <c r="P80">
        <f>P79*E80</f>
        <v>114.87086781491644</v>
      </c>
      <c r="Q80">
        <f>Q79*F80</f>
        <v>519.40066369892861</v>
      </c>
      <c r="R80">
        <f>R79*G80</f>
        <v>0</v>
      </c>
      <c r="S80">
        <f>S79*H80</f>
        <v>0</v>
      </c>
      <c r="T80">
        <f>T79*I80</f>
        <v>0</v>
      </c>
      <c r="U80">
        <f>U79*J80</f>
        <v>0</v>
      </c>
      <c r="V80">
        <f t="shared" ref="V80:V91" si="4">V79*K80</f>
        <v>0</v>
      </c>
      <c r="W80">
        <f>SUM(M80:V80)</f>
        <v>1079.5021213126274</v>
      </c>
    </row>
    <row r="81" spans="1:24">
      <c r="A81" s="2">
        <v>42401</v>
      </c>
      <c r="B81" s="10">
        <v>1.0227013886255925</v>
      </c>
      <c r="C81" s="10">
        <v>0.92357961517516785</v>
      </c>
      <c r="D81" s="10">
        <v>0.99332245709153311</v>
      </c>
      <c r="E81" s="10">
        <v>0.94126061328790456</v>
      </c>
      <c r="F81" s="10">
        <v>0.9718083090833215</v>
      </c>
      <c r="G81" s="10">
        <v>0.94676040512813386</v>
      </c>
      <c r="H81" s="10">
        <v>0.93410308580529566</v>
      </c>
      <c r="I81" s="10">
        <v>1.0362591994255967</v>
      </c>
      <c r="J81" s="10">
        <v>0.95440502142214145</v>
      </c>
      <c r="K81" s="10">
        <v>0.91240009805542044</v>
      </c>
      <c r="L81" s="3"/>
      <c r="M81">
        <f>M80*B81</f>
        <v>412.78356569008508</v>
      </c>
      <c r="N81">
        <f>N80*C81</f>
        <v>0</v>
      </c>
      <c r="O81">
        <f>O80*D81</f>
        <v>41.331925965015621</v>
      </c>
      <c r="P81">
        <f>P80*E81</f>
        <v>108.12342348838206</v>
      </c>
      <c r="Q81">
        <f>Q80*F81</f>
        <v>504.75788072601074</v>
      </c>
      <c r="R81">
        <f>R80*G81</f>
        <v>0</v>
      </c>
      <c r="S81">
        <f>S80*H81</f>
        <v>0</v>
      </c>
      <c r="T81">
        <f>T80*I81</f>
        <v>0</v>
      </c>
      <c r="U81">
        <f>U80*J81</f>
        <v>0</v>
      </c>
      <c r="V81">
        <f t="shared" si="4"/>
        <v>0</v>
      </c>
      <c r="W81">
        <f t="shared" ref="W81:W136" si="5">SUM(M81:V81)</f>
        <v>1066.9967958694933</v>
      </c>
    </row>
    <row r="82" spans="1:24">
      <c r="A82" s="2">
        <v>42430</v>
      </c>
      <c r="B82" s="10">
        <v>1.0264609443682589</v>
      </c>
      <c r="C82" s="10">
        <v>1.0854952616844484</v>
      </c>
      <c r="D82" s="10">
        <v>1.1272105852844934</v>
      </c>
      <c r="E82" s="10">
        <v>1.0744226480280406</v>
      </c>
      <c r="F82" s="10">
        <v>1.0564995725445443</v>
      </c>
      <c r="G82" s="10">
        <v>1.0724464361729424</v>
      </c>
      <c r="H82" s="10">
        <v>1.0306906023312277</v>
      </c>
      <c r="I82" s="10">
        <v>1.0580287891910618</v>
      </c>
      <c r="J82" s="10">
        <v>1.0125505662934995</v>
      </c>
      <c r="K82" s="10">
        <v>1.0746461299689127</v>
      </c>
      <c r="L82" s="3"/>
      <c r="M82">
        <f>M81*B82</f>
        <v>423.70620865794194</v>
      </c>
      <c r="N82">
        <f>N81*C82</f>
        <v>0</v>
      </c>
      <c r="O82">
        <f>O81*D82</f>
        <v>46.589784457960604</v>
      </c>
      <c r="P82">
        <f>P81*E82</f>
        <v>116.17025497824469</v>
      </c>
      <c r="Q82">
        <f>Q81*F82</f>
        <v>533.27648522552045</v>
      </c>
      <c r="R82">
        <f>R81*G82</f>
        <v>0</v>
      </c>
      <c r="S82">
        <f>S81*H82</f>
        <v>0</v>
      </c>
      <c r="T82">
        <f>T81*I82</f>
        <v>0</v>
      </c>
      <c r="U82">
        <f>U81*J82</f>
        <v>0</v>
      </c>
      <c r="V82">
        <f t="shared" si="4"/>
        <v>0</v>
      </c>
      <c r="W82">
        <f t="shared" si="5"/>
        <v>1119.7427333196676</v>
      </c>
    </row>
    <row r="83" spans="1:24">
      <c r="A83" s="2">
        <v>42461</v>
      </c>
      <c r="B83" s="10">
        <v>1.0491196613995486</v>
      </c>
      <c r="C83" s="10">
        <v>0.90295127648017393</v>
      </c>
      <c r="D83" s="10">
        <v>0.86007890118649055</v>
      </c>
      <c r="E83" s="10">
        <v>1.1110943033183176</v>
      </c>
      <c r="F83" s="10">
        <v>1.0099371727273598</v>
      </c>
      <c r="G83" s="10">
        <v>1.0064449236155315</v>
      </c>
      <c r="H83" s="10">
        <v>1.0334987379342693</v>
      </c>
      <c r="I83" s="10">
        <v>0.99476090390435812</v>
      </c>
      <c r="J83" s="10">
        <v>1.0819671731307476</v>
      </c>
      <c r="K83" s="10">
        <v>1.1085029700598801</v>
      </c>
      <c r="L83" s="3"/>
      <c r="M83">
        <f>M82*B83</f>
        <v>444.51851416010652</v>
      </c>
      <c r="N83">
        <f>N82*C83</f>
        <v>0</v>
      </c>
      <c r="O83">
        <f>O82*D83</f>
        <v>40.070890623118189</v>
      </c>
      <c r="P83">
        <f>P82*E83</f>
        <v>129.07610852136409</v>
      </c>
      <c r="Q83">
        <f>Q82*F83</f>
        <v>538.57574577064577</v>
      </c>
      <c r="R83">
        <f>R82*G83</f>
        <v>0</v>
      </c>
      <c r="S83">
        <f>S82*H83</f>
        <v>0</v>
      </c>
      <c r="T83">
        <f>T82*I83</f>
        <v>0</v>
      </c>
      <c r="U83">
        <f>U82*J83</f>
        <v>0</v>
      </c>
      <c r="V83">
        <f t="shared" si="4"/>
        <v>0</v>
      </c>
      <c r="W83">
        <f t="shared" si="5"/>
        <v>1152.2412590752347</v>
      </c>
    </row>
    <row r="84" spans="1:24">
      <c r="A84" s="2">
        <v>42491</v>
      </c>
      <c r="B84" s="10">
        <v>1.0165676517650475</v>
      </c>
      <c r="C84" s="10">
        <v>1.0627632055897975</v>
      </c>
      <c r="D84" s="10">
        <v>1.0652870093999149</v>
      </c>
      <c r="E84" s="10">
        <v>1.0958170985005835</v>
      </c>
      <c r="F84" s="10">
        <v>1.0220093739515634</v>
      </c>
      <c r="G84" s="10">
        <v>0.96497746802083118</v>
      </c>
      <c r="H84" s="10">
        <v>1.0148059423769509</v>
      </c>
      <c r="I84" s="10">
        <v>1.0418038525939384</v>
      </c>
      <c r="J84" s="10">
        <v>1.0114560979843346</v>
      </c>
      <c r="K84" s="10">
        <v>1.0062662274474121</v>
      </c>
      <c r="L84" s="3"/>
      <c r="M84">
        <f>M83*B84</f>
        <v>451.88314210582752</v>
      </c>
      <c r="N84">
        <f>N83*C84</f>
        <v>0</v>
      </c>
      <c r="O84">
        <f>O83*D84</f>
        <v>42.686999235892671</v>
      </c>
      <c r="P84">
        <f>P83*E84</f>
        <v>141.44380672562764</v>
      </c>
      <c r="Q84">
        <f>Q83*F84</f>
        <v>550.42946076055409</v>
      </c>
      <c r="R84">
        <f>R83*G84</f>
        <v>0</v>
      </c>
      <c r="S84">
        <f>S83*H84</f>
        <v>0</v>
      </c>
      <c r="T84">
        <f>T83*I84</f>
        <v>0</v>
      </c>
      <c r="U84">
        <f>U83*J84</f>
        <v>0</v>
      </c>
      <c r="V84">
        <f t="shared" si="4"/>
        <v>0</v>
      </c>
      <c r="W84">
        <f t="shared" si="5"/>
        <v>1186.4434088279017</v>
      </c>
    </row>
    <row r="85" spans="1:24">
      <c r="A85" s="2">
        <v>42522</v>
      </c>
      <c r="B85" s="10">
        <v>1.0505439707157256</v>
      </c>
      <c r="C85" s="10">
        <v>0.96547166037735854</v>
      </c>
      <c r="D85" s="10">
        <v>0.95734027638694164</v>
      </c>
      <c r="E85" s="10">
        <v>0.99008005091382001</v>
      </c>
      <c r="F85" s="10">
        <v>0.93957431113315659</v>
      </c>
      <c r="G85" s="10">
        <v>0.98590855293967816</v>
      </c>
      <c r="H85" s="10">
        <v>0.93316248160168602</v>
      </c>
      <c r="I85" s="10">
        <v>1.0298578515007901</v>
      </c>
      <c r="J85" s="10">
        <v>0.94921443371521985</v>
      </c>
      <c r="K85" s="10">
        <v>0.91024262400687139</v>
      </c>
      <c r="L85" s="3"/>
      <c r="M85">
        <f>M84*B85</f>
        <v>474.72311040735451</v>
      </c>
      <c r="N85">
        <f>N84*C85</f>
        <v>0</v>
      </c>
      <c r="O85">
        <f>O84*D85</f>
        <v>40.865983646618659</v>
      </c>
      <c r="P85">
        <f>P84*E85</f>
        <v>140.04069136435393</v>
      </c>
      <c r="Q85">
        <f>Q84*F85</f>
        <v>517.1693814214924</v>
      </c>
      <c r="R85">
        <f>R84*G85</f>
        <v>0</v>
      </c>
      <c r="S85">
        <f>S84*H85</f>
        <v>0</v>
      </c>
      <c r="T85">
        <f>T84*I85</f>
        <v>0</v>
      </c>
      <c r="U85">
        <f>U84*J85</f>
        <v>0</v>
      </c>
      <c r="V85">
        <f t="shared" si="4"/>
        <v>0</v>
      </c>
      <c r="W85">
        <f t="shared" si="5"/>
        <v>1172.7991668398195</v>
      </c>
    </row>
    <row r="86" spans="1:24">
      <c r="A86" s="2">
        <v>42552</v>
      </c>
      <c r="B86" s="10">
        <v>1.0183744934389691</v>
      </c>
      <c r="C86" s="10">
        <v>1.1076803247090219</v>
      </c>
      <c r="D86" s="10">
        <v>1.0900627615062761</v>
      </c>
      <c r="E86" s="10">
        <v>1.0603532634835955</v>
      </c>
      <c r="F86" s="10">
        <v>1.052312324452267</v>
      </c>
      <c r="G86" s="10">
        <v>0.97764671689036786</v>
      </c>
      <c r="H86" s="10">
        <v>1.0135220573200061</v>
      </c>
      <c r="I86" s="10">
        <v>1.0315999069918727</v>
      </c>
      <c r="J86" s="10">
        <v>1.1058506543494997</v>
      </c>
      <c r="K86" s="10">
        <v>1.0334985145906703</v>
      </c>
      <c r="L86" s="3"/>
      <c r="M86">
        <f>M85*B86</f>
        <v>483.44590708486146</v>
      </c>
      <c r="N86">
        <f>N85*C86</f>
        <v>0</v>
      </c>
      <c r="O86">
        <f>O85*D86</f>
        <v>44.546486985503456</v>
      </c>
      <c r="P86">
        <f>P85*E86</f>
        <v>148.49260410869167</v>
      </c>
      <c r="Q86">
        <f>Q85*F86</f>
        <v>544.22371389919169</v>
      </c>
      <c r="R86">
        <f>R85*G86</f>
        <v>0</v>
      </c>
      <c r="S86">
        <f>S85*H86</f>
        <v>0</v>
      </c>
      <c r="T86">
        <f>T85*I86</f>
        <v>0</v>
      </c>
      <c r="U86">
        <f>U85*J86</f>
        <v>0</v>
      </c>
      <c r="V86">
        <f t="shared" si="4"/>
        <v>0</v>
      </c>
      <c r="W86">
        <f t="shared" si="5"/>
        <v>1220.7087120782483</v>
      </c>
    </row>
    <row r="87" spans="1:24">
      <c r="A87" s="2">
        <v>42583</v>
      </c>
      <c r="B87" s="10">
        <v>0.96138173088088841</v>
      </c>
      <c r="C87" s="10">
        <v>1.0137614502470007</v>
      </c>
      <c r="D87" s="10">
        <v>1.0181364552346224</v>
      </c>
      <c r="E87" s="10">
        <v>1.0136398315066923</v>
      </c>
      <c r="F87" s="10">
        <v>1.0365150402364494</v>
      </c>
      <c r="G87" s="10">
        <v>0.98308544015154375</v>
      </c>
      <c r="H87" s="10">
        <v>1.0589951624141096</v>
      </c>
      <c r="I87" s="10">
        <v>0.97040895167286245</v>
      </c>
      <c r="J87" s="10">
        <v>1.1159067525234945</v>
      </c>
      <c r="K87" s="10">
        <v>1.0897055674570744</v>
      </c>
      <c r="L87" s="3"/>
      <c r="M87">
        <f>M86*B87</f>
        <v>464.77606294052526</v>
      </c>
      <c r="N87">
        <f>N86*C87</f>
        <v>0</v>
      </c>
      <c r="O87">
        <f>O86*D87</f>
        <v>45.354402352575725</v>
      </c>
      <c r="P87">
        <f>P86*E87</f>
        <v>150.51801820872419</v>
      </c>
      <c r="Q87">
        <f>Q86*F87</f>
        <v>564.09606470985057</v>
      </c>
      <c r="R87">
        <f>R86*G87</f>
        <v>0</v>
      </c>
      <c r="S87">
        <f>S86*H87</f>
        <v>0</v>
      </c>
      <c r="T87">
        <f>T86*I87</f>
        <v>0</v>
      </c>
      <c r="U87">
        <f>U86*J87</f>
        <v>0</v>
      </c>
      <c r="V87">
        <f t="shared" si="4"/>
        <v>0</v>
      </c>
      <c r="W87">
        <f t="shared" si="5"/>
        <v>1224.7445482116759</v>
      </c>
    </row>
    <row r="88" spans="1:24">
      <c r="A88" s="2">
        <v>42614</v>
      </c>
      <c r="B88" s="10">
        <v>0.98662386308340999</v>
      </c>
      <c r="C88" s="10">
        <v>1.0024364601885913</v>
      </c>
      <c r="D88" s="10">
        <v>1.0655042789820923</v>
      </c>
      <c r="E88" s="10">
        <v>1.0886031774923295</v>
      </c>
      <c r="F88" s="10">
        <v>1.0222496286217644</v>
      </c>
      <c r="G88" s="10">
        <v>0.99740616471014476</v>
      </c>
      <c r="H88" s="10">
        <v>0.87165354078058144</v>
      </c>
      <c r="I88" s="10">
        <v>1.0165490954168221</v>
      </c>
      <c r="J88" s="10">
        <v>1</v>
      </c>
      <c r="K88" s="10">
        <v>0.9893170930323798</v>
      </c>
      <c r="L88" s="3"/>
      <c r="M88">
        <f>M87*B88</f>
        <v>458.55915468707911</v>
      </c>
      <c r="N88">
        <f>N87*C88</f>
        <v>0</v>
      </c>
      <c r="O88">
        <f>O87*D88</f>
        <v>48.325309777344913</v>
      </c>
      <c r="P88">
        <f>P87*E88</f>
        <v>163.85439289186544</v>
      </c>
      <c r="Q88">
        <f>Q87*F88</f>
        <v>576.64699265664353</v>
      </c>
      <c r="R88">
        <f>R87*G88</f>
        <v>0</v>
      </c>
      <c r="S88">
        <f>S87*H88</f>
        <v>0</v>
      </c>
      <c r="T88">
        <f>T87*I88</f>
        <v>0</v>
      </c>
      <c r="U88">
        <f>U87*J88</f>
        <v>0</v>
      </c>
      <c r="V88">
        <f t="shared" si="4"/>
        <v>0</v>
      </c>
      <c r="W88">
        <f t="shared" si="5"/>
        <v>1247.3858500129331</v>
      </c>
    </row>
    <row r="89" spans="1:24">
      <c r="A89" s="2">
        <v>42644</v>
      </c>
      <c r="B89" s="10">
        <v>1.0277824293851894</v>
      </c>
      <c r="C89" s="10">
        <v>1.0402777791763118</v>
      </c>
      <c r="D89" s="10">
        <v>1.0043343297891436</v>
      </c>
      <c r="E89" s="10">
        <v>0.94328265652428223</v>
      </c>
      <c r="F89" s="10">
        <v>0.99770259967482233</v>
      </c>
      <c r="G89" s="10">
        <v>0.97581483204044006</v>
      </c>
      <c r="H89" s="10">
        <v>1.0390695356610105</v>
      </c>
      <c r="I89" s="10">
        <v>0.93186620029340972</v>
      </c>
      <c r="J89" s="10">
        <v>1.0470991563599765</v>
      </c>
      <c r="K89" s="10">
        <v>1.0406521702307856</v>
      </c>
      <c r="L89" s="3"/>
      <c r="M89">
        <f>M88*B89</f>
        <v>471.29904202110504</v>
      </c>
      <c r="N89">
        <f>N88*C89</f>
        <v>0</v>
      </c>
      <c r="O89">
        <f>O88*D89</f>
        <v>48.534767607082451</v>
      </c>
      <c r="P89">
        <f>P88*E89</f>
        <v>154.56100701021231</v>
      </c>
      <c r="Q89">
        <f>Q88*F89</f>
        <v>575.32220366820138</v>
      </c>
      <c r="R89">
        <f>R88*G89</f>
        <v>0</v>
      </c>
      <c r="S89">
        <f>S88*H89</f>
        <v>0</v>
      </c>
      <c r="T89">
        <f>T88*I89</f>
        <v>0</v>
      </c>
      <c r="U89">
        <f>U88*J89</f>
        <v>0</v>
      </c>
      <c r="V89">
        <f t="shared" si="4"/>
        <v>0</v>
      </c>
      <c r="W89">
        <f t="shared" si="5"/>
        <v>1249.7170203066012</v>
      </c>
    </row>
    <row r="90" spans="1:24">
      <c r="A90" s="2">
        <v>42675</v>
      </c>
      <c r="B90" s="10">
        <v>1.0765889869999798</v>
      </c>
      <c r="C90" s="10">
        <v>1.0056742324991399</v>
      </c>
      <c r="D90" s="10">
        <v>0.9734014091949974</v>
      </c>
      <c r="E90" s="10">
        <v>0.95030510875123175</v>
      </c>
      <c r="F90" s="10">
        <v>0.93709851079630313</v>
      </c>
      <c r="G90" s="10">
        <v>1.0595184951585681</v>
      </c>
      <c r="H90" s="10">
        <v>1.1501847489756465</v>
      </c>
      <c r="I90" s="10">
        <v>1.1243934325461016</v>
      </c>
      <c r="J90" s="10">
        <v>1.2320524575513851</v>
      </c>
      <c r="K90" s="10">
        <v>1.1473041038736886</v>
      </c>
      <c r="L90" s="3"/>
      <c r="M90">
        <f>M89*B90</f>
        <v>507.39535822356243</v>
      </c>
      <c r="N90">
        <f>N89*C90</f>
        <v>0</v>
      </c>
      <c r="O90">
        <f>O89*D90</f>
        <v>47.243811183685771</v>
      </c>
      <c r="P90">
        <f>P89*E90</f>
        <v>146.88011457553969</v>
      </c>
      <c r="Q90">
        <f>Q89*F90</f>
        <v>539.13358028551897</v>
      </c>
      <c r="R90">
        <f>R89*G90</f>
        <v>0</v>
      </c>
      <c r="S90">
        <f>S89*H90</f>
        <v>0</v>
      </c>
      <c r="T90">
        <f>T89*I90</f>
        <v>0</v>
      </c>
      <c r="U90">
        <f>U89*J90</f>
        <v>0</v>
      </c>
      <c r="V90">
        <f t="shared" si="4"/>
        <v>0</v>
      </c>
      <c r="W90">
        <f t="shared" si="5"/>
        <v>1240.652864268307</v>
      </c>
    </row>
    <row r="91" spans="1:24">
      <c r="A91" s="2">
        <v>42705</v>
      </c>
      <c r="B91" s="10">
        <v>0.94228087464655985</v>
      </c>
      <c r="C91" s="10">
        <v>1.0311981590175294</v>
      </c>
      <c r="D91" s="10">
        <v>1.047955159173187</v>
      </c>
      <c r="E91" s="10">
        <v>0.99906737546131597</v>
      </c>
      <c r="F91" s="10">
        <v>1.0090532462493536</v>
      </c>
      <c r="G91" s="10">
        <v>1.0205416622924874</v>
      </c>
      <c r="H91" s="10">
        <v>1.0413832782079848</v>
      </c>
      <c r="I91" s="10">
        <v>0.99338227612193131</v>
      </c>
      <c r="J91" s="10">
        <v>1.0215183505435603</v>
      </c>
      <c r="K91" s="10">
        <v>1.0539102864676411</v>
      </c>
      <c r="L91" s="3"/>
      <c r="M91">
        <f>M90*B91</f>
        <v>478.10894193850294</v>
      </c>
      <c r="N91">
        <f>N90*C91</f>
        <v>0</v>
      </c>
      <c r="O91">
        <f>O90*D91</f>
        <v>49.50939566894742</v>
      </c>
      <c r="P91">
        <f>P90*E91</f>
        <v>146.74313057644181</v>
      </c>
      <c r="Q91">
        <f>Q90*F91</f>
        <v>544.01448934913935</v>
      </c>
      <c r="R91">
        <f>R90*G91</f>
        <v>0</v>
      </c>
      <c r="S91">
        <f>S90*H91</f>
        <v>0</v>
      </c>
      <c r="T91">
        <f>T90*I91</f>
        <v>0</v>
      </c>
      <c r="U91">
        <f>U90*J91</f>
        <v>0</v>
      </c>
      <c r="V91">
        <f t="shared" si="4"/>
        <v>0</v>
      </c>
      <c r="W91">
        <f t="shared" si="5"/>
        <v>1218.3759575330314</v>
      </c>
    </row>
    <row r="92" spans="1:24">
      <c r="A92" s="2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3"/>
      <c r="M92" s="6" t="s">
        <v>1</v>
      </c>
      <c r="N92" s="6" t="s">
        <v>2</v>
      </c>
      <c r="O92" s="6" t="s">
        <v>3</v>
      </c>
      <c r="P92" s="6" t="s">
        <v>4</v>
      </c>
      <c r="Q92" s="6" t="s">
        <v>5</v>
      </c>
      <c r="R92" s="6" t="s">
        <v>6</v>
      </c>
      <c r="S92" s="6" t="s">
        <v>7</v>
      </c>
      <c r="T92" s="6" t="s">
        <v>8</v>
      </c>
      <c r="U92" s="6" t="s">
        <v>9</v>
      </c>
      <c r="V92" s="6" t="s">
        <v>10</v>
      </c>
    </row>
    <row r="93" spans="1:24">
      <c r="A93" s="2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3"/>
      <c r="M93" s="6">
        <v>0.61554667553841103</v>
      </c>
      <c r="N93" s="6">
        <v>0.17101878100633899</v>
      </c>
      <c r="O93" s="12">
        <v>0</v>
      </c>
      <c r="P93" s="6">
        <v>0.14065227658278601</v>
      </c>
      <c r="Q93" s="6">
        <v>2.1210253955869701E-2</v>
      </c>
      <c r="R93" s="12">
        <v>0</v>
      </c>
      <c r="S93" s="12">
        <v>0</v>
      </c>
      <c r="T93" s="6">
        <v>5.1572007599823597E-2</v>
      </c>
      <c r="U93" s="12">
        <v>0</v>
      </c>
      <c r="V93" s="12">
        <v>0</v>
      </c>
      <c r="W93" s="6">
        <f>W91</f>
        <v>1218.3759575330314</v>
      </c>
      <c r="X93" s="5" t="s">
        <v>35</v>
      </c>
    </row>
    <row r="94" spans="1:24">
      <c r="A94" s="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3"/>
      <c r="M94" s="6">
        <f>M93*$W$93</f>
        <v>749.96727021538572</v>
      </c>
      <c r="N94" s="6">
        <f t="shared" ref="N94:V94" si="6">N93*$W$93</f>
        <v>208.36517106473008</v>
      </c>
      <c r="O94" s="6">
        <f t="shared" si="6"/>
        <v>0</v>
      </c>
      <c r="P94" s="6">
        <f t="shared" si="6"/>
        <v>171.36735216075266</v>
      </c>
      <c r="Q94" s="6">
        <f t="shared" si="6"/>
        <v>25.842063473001513</v>
      </c>
      <c r="R94" s="6">
        <f t="shared" si="6"/>
        <v>0</v>
      </c>
      <c r="S94" s="6">
        <f t="shared" si="6"/>
        <v>0</v>
      </c>
      <c r="T94" s="6">
        <f t="shared" si="6"/>
        <v>62.834094141335846</v>
      </c>
      <c r="U94" s="6">
        <f t="shared" si="6"/>
        <v>0</v>
      </c>
      <c r="V94" s="6">
        <f t="shared" si="6"/>
        <v>0</v>
      </c>
      <c r="W94" s="6">
        <f>SUM(M94:V94)</f>
        <v>1218.3759510552056</v>
      </c>
    </row>
    <row r="95" spans="1:24">
      <c r="A95" s="2">
        <v>42736</v>
      </c>
      <c r="B95" s="10">
        <v>1.0055613346758316</v>
      </c>
      <c r="C95" s="10">
        <v>1.0403927106596831</v>
      </c>
      <c r="D95" s="10">
        <v>1.0477465031946123</v>
      </c>
      <c r="E95" s="10">
        <v>1.0981636817048288</v>
      </c>
      <c r="F95" s="10">
        <v>1.0601128195377909</v>
      </c>
      <c r="G95" s="10">
        <v>1.0069832319505156</v>
      </c>
      <c r="H95" s="10">
        <v>1.0221375608394565</v>
      </c>
      <c r="I95" s="10">
        <v>1.0922518990730254</v>
      </c>
      <c r="J95" s="10">
        <v>1.0056805207100592</v>
      </c>
      <c r="K95" s="10">
        <v>0.93942456671714625</v>
      </c>
      <c r="L95" s="3"/>
      <c r="M95">
        <f>M94*B95</f>
        <v>754.13808920097335</v>
      </c>
      <c r="N95">
        <f t="shared" ref="N95:V106" si="7">N94*C95</f>
        <v>216.78160513110308</v>
      </c>
      <c r="O95">
        <f t="shared" si="7"/>
        <v>0</v>
      </c>
      <c r="P95">
        <f t="shared" si="7"/>
        <v>188.18940237286009</v>
      </c>
      <c r="Q95">
        <f t="shared" si="7"/>
        <v>27.395502771038192</v>
      </c>
      <c r="R95">
        <f t="shared" si="7"/>
        <v>0</v>
      </c>
      <c r="S95">
        <f t="shared" si="7"/>
        <v>0</v>
      </c>
      <c r="T95">
        <f t="shared" si="7"/>
        <v>68.630658652407334</v>
      </c>
      <c r="U95">
        <f t="shared" si="7"/>
        <v>0</v>
      </c>
      <c r="V95">
        <f t="shared" si="7"/>
        <v>0</v>
      </c>
      <c r="W95">
        <f t="shared" si="5"/>
        <v>1255.135258128382</v>
      </c>
    </row>
    <row r="96" spans="1:24">
      <c r="A96" s="2">
        <v>42767</v>
      </c>
      <c r="B96" s="10">
        <v>1.0606771371449717</v>
      </c>
      <c r="C96" s="10">
        <v>0.9896364736384694</v>
      </c>
      <c r="D96" s="10">
        <v>1.1288834281005358</v>
      </c>
      <c r="E96" s="10">
        <v>1.0261815466070821</v>
      </c>
      <c r="F96" s="10">
        <v>1.0632330197465001</v>
      </c>
      <c r="G96" s="10">
        <v>1.0414457208125969</v>
      </c>
      <c r="H96" s="10">
        <v>1.0275164023605041</v>
      </c>
      <c r="I96" s="10">
        <v>0.99230970544443653</v>
      </c>
      <c r="J96" s="10">
        <v>1.0748410414289933</v>
      </c>
      <c r="K96" s="10">
        <v>1.0712878176146223</v>
      </c>
      <c r="L96" s="3"/>
      <c r="M96">
        <f t="shared" ref="M96:M106" si="8">M95*B96</f>
        <v>799.89702946566774</v>
      </c>
      <c r="N96">
        <f t="shared" si="7"/>
        <v>214.53498325163199</v>
      </c>
      <c r="O96">
        <f t="shared" si="7"/>
        <v>0</v>
      </c>
      <c r="P96">
        <f t="shared" si="7"/>
        <v>193.11649198204404</v>
      </c>
      <c r="Q96">
        <f t="shared" si="7"/>
        <v>29.127803138724548</v>
      </c>
      <c r="R96">
        <f t="shared" si="7"/>
        <v>0</v>
      </c>
      <c r="S96">
        <f t="shared" si="7"/>
        <v>0</v>
      </c>
      <c r="T96">
        <f t="shared" si="7"/>
        <v>68.102868671827991</v>
      </c>
      <c r="U96">
        <f t="shared" si="7"/>
        <v>0</v>
      </c>
      <c r="V96">
        <f t="shared" si="7"/>
        <v>0</v>
      </c>
      <c r="W96">
        <f t="shared" si="5"/>
        <v>1304.7791765098964</v>
      </c>
    </row>
    <row r="97" spans="1:24">
      <c r="A97" s="2">
        <v>42795</v>
      </c>
      <c r="B97" s="10">
        <v>1.0038263149889042</v>
      </c>
      <c r="C97" s="10">
        <v>1.0293841981869334</v>
      </c>
      <c r="D97" s="10">
        <v>1.0486896839567943</v>
      </c>
      <c r="E97" s="10">
        <v>1.0491101261268136</v>
      </c>
      <c r="F97" s="10">
        <v>1.0105754034438161</v>
      </c>
      <c r="G97" s="10">
        <v>1.0153544768452101</v>
      </c>
      <c r="H97" s="10">
        <v>0.961644765693767</v>
      </c>
      <c r="I97" s="10">
        <v>1.0045430788104266</v>
      </c>
      <c r="J97" s="10">
        <v>0.93803376124518345</v>
      </c>
      <c r="K97" s="10">
        <v>1.0001671793986426</v>
      </c>
      <c r="L97" s="3"/>
      <c r="M97">
        <f t="shared" si="8"/>
        <v>802.9576874590922</v>
      </c>
      <c r="N97">
        <f t="shared" si="7"/>
        <v>220.83892171752836</v>
      </c>
      <c r="O97">
        <f t="shared" si="7"/>
        <v>0</v>
      </c>
      <c r="P97">
        <f t="shared" si="7"/>
        <v>202.60046726045002</v>
      </c>
      <c r="Q97">
        <f t="shared" si="7"/>
        <v>29.435841408348615</v>
      </c>
      <c r="R97">
        <f t="shared" si="7"/>
        <v>0</v>
      </c>
      <c r="S97">
        <f t="shared" si="7"/>
        <v>0</v>
      </c>
      <c r="T97">
        <f t="shared" si="7"/>
        <v>68.412265371420233</v>
      </c>
      <c r="U97">
        <f t="shared" si="7"/>
        <v>0</v>
      </c>
      <c r="V97">
        <f t="shared" si="7"/>
        <v>0</v>
      </c>
      <c r="W97">
        <f t="shared" si="5"/>
        <v>1324.2451832168395</v>
      </c>
    </row>
    <row r="98" spans="1:24">
      <c r="A98" s="2">
        <v>42826</v>
      </c>
      <c r="B98" s="10">
        <v>1.0069133257044844</v>
      </c>
      <c r="C98" s="10">
        <v>1.0394776489602544</v>
      </c>
      <c r="D98" s="10">
        <v>0.9999303076728302</v>
      </c>
      <c r="E98" s="10">
        <v>1.0433708574909197</v>
      </c>
      <c r="F98" s="10">
        <v>1.0264430957653956</v>
      </c>
      <c r="G98" s="10">
        <v>1.0796234235041784</v>
      </c>
      <c r="H98" s="10">
        <v>0.96730147323032711</v>
      </c>
      <c r="I98" s="10">
        <v>1.0425644852354348</v>
      </c>
      <c r="J98" s="10">
        <v>1.0123715919701213</v>
      </c>
      <c r="K98" s="10">
        <v>0.98829821130056839</v>
      </c>
      <c r="L98" s="3"/>
      <c r="M98">
        <f t="shared" si="8"/>
        <v>808.50879547941656</v>
      </c>
      <c r="N98">
        <f t="shared" si="7"/>
        <v>229.55712314585406</v>
      </c>
      <c r="O98">
        <f t="shared" si="7"/>
        <v>0</v>
      </c>
      <c r="P98">
        <f t="shared" si="7"/>
        <v>211.38742325359675</v>
      </c>
      <c r="Q98">
        <f t="shared" si="7"/>
        <v>30.214216181644574</v>
      </c>
      <c r="R98">
        <f t="shared" si="7"/>
        <v>0</v>
      </c>
      <c r="S98">
        <f t="shared" si="7"/>
        <v>0</v>
      </c>
      <c r="T98">
        <f t="shared" si="7"/>
        <v>71.324198230744699</v>
      </c>
      <c r="U98">
        <f t="shared" si="7"/>
        <v>0</v>
      </c>
      <c r="V98">
        <f t="shared" si="7"/>
        <v>0</v>
      </c>
      <c r="W98">
        <f t="shared" si="5"/>
        <v>1350.9917562912567</v>
      </c>
    </row>
    <row r="99" spans="1:24">
      <c r="A99" s="2">
        <v>42856</v>
      </c>
      <c r="B99" s="10">
        <v>1.0433475319347916</v>
      </c>
      <c r="C99" s="10">
        <v>1.0201577128273112</v>
      </c>
      <c r="D99" s="10">
        <v>1.0634180613111346</v>
      </c>
      <c r="E99" s="10">
        <v>1.0752764678537066</v>
      </c>
      <c r="F99" s="10">
        <v>1.0439596794128516</v>
      </c>
      <c r="G99" s="10">
        <v>1.0783249235208636</v>
      </c>
      <c r="H99" s="10">
        <v>0.94985139301634469</v>
      </c>
      <c r="I99" s="10">
        <v>1.0637917852460266</v>
      </c>
      <c r="J99" s="10">
        <v>0.9624164851836865</v>
      </c>
      <c r="K99" s="10">
        <v>1.0240189787553955</v>
      </c>
      <c r="L99" s="3"/>
      <c r="M99">
        <f t="shared" si="8"/>
        <v>843.55565631102047</v>
      </c>
      <c r="N99">
        <f t="shared" si="7"/>
        <v>234.18446971169189</v>
      </c>
      <c r="O99">
        <f t="shared" si="7"/>
        <v>0</v>
      </c>
      <c r="P99">
        <f t="shared" si="7"/>
        <v>227.299921824824</v>
      </c>
      <c r="Q99">
        <f t="shared" si="7"/>
        <v>31.542423438700261</v>
      </c>
      <c r="R99">
        <f t="shared" si="7"/>
        <v>0</v>
      </c>
      <c r="S99">
        <f t="shared" si="7"/>
        <v>0</v>
      </c>
      <c r="T99">
        <f t="shared" si="7"/>
        <v>75.874096167125387</v>
      </c>
      <c r="U99">
        <f t="shared" si="7"/>
        <v>0</v>
      </c>
      <c r="V99">
        <f t="shared" si="7"/>
        <v>0</v>
      </c>
      <c r="W99">
        <f t="shared" si="5"/>
        <v>1412.4565674533619</v>
      </c>
    </row>
    <row r="100" spans="1:24">
      <c r="A100" s="2">
        <v>42887</v>
      </c>
      <c r="B100" s="10">
        <v>0.98747903127593939</v>
      </c>
      <c r="C100" s="10">
        <v>0.9869702741678279</v>
      </c>
      <c r="D100" s="10">
        <v>0.94278612052333388</v>
      </c>
      <c r="E100" s="10">
        <v>0.97323606951873221</v>
      </c>
      <c r="F100" s="10">
        <v>0.98477366424109014</v>
      </c>
      <c r="G100" s="10">
        <v>1.0150441050768382</v>
      </c>
      <c r="H100" s="10">
        <v>1.0834963058955085</v>
      </c>
      <c r="I100" s="10">
        <v>0.9335571823832377</v>
      </c>
      <c r="J100" s="10">
        <v>1.0675610652821723</v>
      </c>
      <c r="K100" s="10">
        <v>1.1047240815209105</v>
      </c>
      <c r="L100" s="3"/>
      <c r="M100">
        <f t="shared" si="8"/>
        <v>832.99352232134572</v>
      </c>
      <c r="N100">
        <f t="shared" si="7"/>
        <v>231.13311027719593</v>
      </c>
      <c r="O100">
        <f t="shared" si="7"/>
        <v>0</v>
      </c>
      <c r="P100">
        <f t="shared" si="7"/>
        <v>221.21648251870681</v>
      </c>
      <c r="Q100">
        <f t="shared" si="7"/>
        <v>31.062147908772904</v>
      </c>
      <c r="R100">
        <f t="shared" si="7"/>
        <v>0</v>
      </c>
      <c r="S100">
        <f t="shared" si="7"/>
        <v>0</v>
      </c>
      <c r="T100">
        <f t="shared" si="7"/>
        <v>70.832807433656399</v>
      </c>
      <c r="U100">
        <f t="shared" si="7"/>
        <v>0</v>
      </c>
      <c r="V100">
        <f t="shared" si="7"/>
        <v>0</v>
      </c>
      <c r="W100">
        <f t="shared" si="5"/>
        <v>1387.2380704596778</v>
      </c>
    </row>
    <row r="101" spans="1:24">
      <c r="A101" s="2">
        <v>42917</v>
      </c>
      <c r="B101" s="10">
        <v>1.0523036662388061</v>
      </c>
      <c r="C101" s="10">
        <v>1.054693123458581</v>
      </c>
      <c r="D101" s="10">
        <v>1.032703734683968</v>
      </c>
      <c r="E101" s="10">
        <v>1.020433842130833</v>
      </c>
      <c r="F101" s="10">
        <v>1.0616336005719087</v>
      </c>
      <c r="G101" s="10">
        <v>1.0129276243685656</v>
      </c>
      <c r="H101" s="10">
        <v>0.97347047464356617</v>
      </c>
      <c r="I101" s="10">
        <v>1.0393114871177538</v>
      </c>
      <c r="J101" s="10">
        <v>1.0525134862541856</v>
      </c>
      <c r="K101" s="10">
        <v>1.023474881435775</v>
      </c>
      <c r="L101" s="3"/>
      <c r="M101">
        <f t="shared" si="8"/>
        <v>876.56213749192887</v>
      </c>
      <c r="N101">
        <f t="shared" si="7"/>
        <v>243.77450201295241</v>
      </c>
      <c r="O101">
        <f t="shared" si="7"/>
        <v>0</v>
      </c>
      <c r="P101">
        <f t="shared" si="7"/>
        <v>225.73678519923223</v>
      </c>
      <c r="Q101">
        <f t="shared" si="7"/>
        <v>32.976619925887761</v>
      </c>
      <c r="R101">
        <f t="shared" si="7"/>
        <v>0</v>
      </c>
      <c r="S101">
        <f t="shared" si="7"/>
        <v>0</v>
      </c>
      <c r="T101">
        <f t="shared" si="7"/>
        <v>73.617350430598918</v>
      </c>
      <c r="U101">
        <f t="shared" si="7"/>
        <v>0</v>
      </c>
      <c r="V101">
        <f t="shared" si="7"/>
        <v>0</v>
      </c>
      <c r="W101">
        <f t="shared" si="5"/>
        <v>1452.6673950606</v>
      </c>
    </row>
    <row r="102" spans="1:24">
      <c r="A102" s="2">
        <v>42948</v>
      </c>
      <c r="B102" s="10">
        <v>1.0453907841476264</v>
      </c>
      <c r="C102" s="10">
        <v>1.0284731786165</v>
      </c>
      <c r="D102" s="10">
        <v>1.1026692961115927</v>
      </c>
      <c r="E102" s="10">
        <v>0.99273115471056295</v>
      </c>
      <c r="F102" s="10">
        <v>1.0397750007990159</v>
      </c>
      <c r="G102" s="10">
        <v>1.0311331831322237</v>
      </c>
      <c r="H102" s="10">
        <v>0.94679275021862719</v>
      </c>
      <c r="I102" s="10">
        <v>1.0039555005202594</v>
      </c>
      <c r="J102" s="10">
        <v>0.97014921236037477</v>
      </c>
      <c r="K102" s="10">
        <v>0.99386416335416361</v>
      </c>
      <c r="L102" s="3"/>
      <c r="M102">
        <f t="shared" si="8"/>
        <v>916.34998026680705</v>
      </c>
      <c r="N102">
        <f t="shared" si="7"/>
        <v>250.71553695091555</v>
      </c>
      <c r="O102">
        <f t="shared" si="7"/>
        <v>0</v>
      </c>
      <c r="P102">
        <f t="shared" si="7"/>
        <v>224.09593943148414</v>
      </c>
      <c r="Q102">
        <f t="shared" si="7"/>
        <v>34.288265009788788</v>
      </c>
      <c r="R102">
        <f t="shared" si="7"/>
        <v>0</v>
      </c>
      <c r="S102">
        <f t="shared" si="7"/>
        <v>0</v>
      </c>
      <c r="T102">
        <f t="shared" si="7"/>
        <v>73.90854389852727</v>
      </c>
      <c r="U102">
        <f t="shared" si="7"/>
        <v>0</v>
      </c>
      <c r="V102">
        <f t="shared" si="7"/>
        <v>0</v>
      </c>
      <c r="W102">
        <f t="shared" si="5"/>
        <v>1499.3582655575228</v>
      </c>
    </row>
    <row r="103" spans="1:24">
      <c r="A103" s="2">
        <v>42979</v>
      </c>
      <c r="B103" s="10">
        <v>1.0160450367049492</v>
      </c>
      <c r="C103" s="10">
        <v>0.99625519578394517</v>
      </c>
      <c r="D103" s="10">
        <v>0.93975607317073162</v>
      </c>
      <c r="E103" s="10">
        <v>0.98036920212868051</v>
      </c>
      <c r="F103" s="10">
        <v>1.0166151569730049</v>
      </c>
      <c r="G103" s="10">
        <v>0.97943359392740148</v>
      </c>
      <c r="H103" s="10">
        <v>1.0798903857450559</v>
      </c>
      <c r="I103" s="10">
        <v>0.947549841232459</v>
      </c>
      <c r="J103" s="10">
        <v>1.0586812747252747</v>
      </c>
      <c r="K103" s="10">
        <v>1.0692341477176854</v>
      </c>
      <c r="L103" s="3"/>
      <c r="M103">
        <f t="shared" si="8"/>
        <v>931.05284933476742</v>
      </c>
      <c r="N103">
        <f t="shared" si="7"/>
        <v>249.77665635111131</v>
      </c>
      <c r="O103">
        <f t="shared" si="7"/>
        <v>0</v>
      </c>
      <c r="P103">
        <f t="shared" si="7"/>
        <v>219.69675734072121</v>
      </c>
      <c r="Q103">
        <f t="shared" si="7"/>
        <v>34.857969915258415</v>
      </c>
      <c r="R103">
        <f t="shared" si="7"/>
        <v>0</v>
      </c>
      <c r="S103">
        <f t="shared" si="7"/>
        <v>0</v>
      </c>
      <c r="T103">
        <f t="shared" si="7"/>
        <v>70.032029036771746</v>
      </c>
      <c r="U103">
        <f t="shared" si="7"/>
        <v>0</v>
      </c>
      <c r="V103">
        <f t="shared" si="7"/>
        <v>0</v>
      </c>
      <c r="W103">
        <f t="shared" si="5"/>
        <v>1505.41626197863</v>
      </c>
    </row>
    <row r="104" spans="1:24">
      <c r="A104" s="2">
        <v>43009</v>
      </c>
      <c r="B104" s="10">
        <v>0.99313543801534399</v>
      </c>
      <c r="C104" s="10">
        <v>1.1166599843377631</v>
      </c>
      <c r="D104" s="10">
        <v>1.0968076588841855</v>
      </c>
      <c r="E104" s="10">
        <v>1.149716520523919</v>
      </c>
      <c r="F104" s="10">
        <v>1.0450399571463314</v>
      </c>
      <c r="G104" s="10">
        <v>1.0652923886714751</v>
      </c>
      <c r="H104" s="10">
        <v>1.0179509875629742</v>
      </c>
      <c r="I104" s="10">
        <v>0.93633053534303534</v>
      </c>
      <c r="J104" s="10">
        <v>1.0379904935848243</v>
      </c>
      <c r="K104" s="10">
        <v>1.0104481993524388</v>
      </c>
      <c r="L104" s="3"/>
      <c r="M104">
        <f t="shared" si="8"/>
        <v>924.66157933951831</v>
      </c>
      <c r="N104">
        <f t="shared" si="7"/>
        <v>278.91559716897081</v>
      </c>
      <c r="O104">
        <f t="shared" si="7"/>
        <v>0</v>
      </c>
      <c r="P104">
        <f t="shared" si="7"/>
        <v>252.58899142016176</v>
      </c>
      <c r="Q104">
        <f t="shared" si="7"/>
        <v>36.427971386449762</v>
      </c>
      <c r="R104">
        <f t="shared" si="7"/>
        <v>0</v>
      </c>
      <c r="S104">
        <f t="shared" si="7"/>
        <v>0</v>
      </c>
      <c r="T104">
        <f t="shared" si="7"/>
        <v>65.57312723915949</v>
      </c>
      <c r="U104">
        <f t="shared" si="7"/>
        <v>0</v>
      </c>
      <c r="V104">
        <f t="shared" si="7"/>
        <v>0</v>
      </c>
      <c r="W104">
        <f t="shared" si="5"/>
        <v>1558.1672665542603</v>
      </c>
    </row>
    <row r="105" spans="1:24">
      <c r="A105" s="2">
        <v>43040</v>
      </c>
      <c r="B105" s="10">
        <v>1.0355659101042847</v>
      </c>
      <c r="C105" s="10">
        <v>1.0119018754508295</v>
      </c>
      <c r="D105" s="10">
        <v>1.0166233798685933</v>
      </c>
      <c r="E105" s="10">
        <v>1.0646623841922409</v>
      </c>
      <c r="F105" s="10">
        <v>1.0237315232660977</v>
      </c>
      <c r="G105" s="10">
        <v>1.0303157203207545</v>
      </c>
      <c r="H105" s="10">
        <v>1.0058781974684396</v>
      </c>
      <c r="I105" s="10">
        <v>1.0419095765170574</v>
      </c>
      <c r="J105" s="10">
        <v>1.0322000199999999</v>
      </c>
      <c r="K105" s="10">
        <v>1.0272108843537415</v>
      </c>
      <c r="L105" s="3"/>
      <c r="M105">
        <f t="shared" si="8"/>
        <v>957.54800994719346</v>
      </c>
      <c r="N105">
        <f t="shared" si="7"/>
        <v>282.23521586776963</v>
      </c>
      <c r="O105">
        <f t="shared" si="7"/>
        <v>0</v>
      </c>
      <c r="P105">
        <f t="shared" si="7"/>
        <v>268.92199782610288</v>
      </c>
      <c r="Q105">
        <f t="shared" si="7"/>
        <v>37.292462636944038</v>
      </c>
      <c r="R105">
        <f t="shared" si="7"/>
        <v>0</v>
      </c>
      <c r="S105">
        <f t="shared" si="7"/>
        <v>0</v>
      </c>
      <c r="T105">
        <f t="shared" si="7"/>
        <v>68.321269232651787</v>
      </c>
      <c r="U105">
        <f t="shared" si="7"/>
        <v>0</v>
      </c>
      <c r="V105">
        <f t="shared" si="7"/>
        <v>0</v>
      </c>
      <c r="W105">
        <f t="shared" si="5"/>
        <v>1614.3189555106617</v>
      </c>
    </row>
    <row r="106" spans="1:24">
      <c r="A106" s="2">
        <v>43070</v>
      </c>
      <c r="B106" s="10">
        <v>1.0060478598340412</v>
      </c>
      <c r="C106" s="10">
        <v>1.016276619134528</v>
      </c>
      <c r="D106" s="10">
        <v>0.9847540769390013</v>
      </c>
      <c r="E106" s="10">
        <v>0.9938134185234444</v>
      </c>
      <c r="F106" s="10">
        <v>1.0127009596838425</v>
      </c>
      <c r="G106" s="10">
        <v>1.0008722102641612</v>
      </c>
      <c r="H106" s="10">
        <v>1.0743757203050164</v>
      </c>
      <c r="I106" s="10">
        <v>1.0668619587943007</v>
      </c>
      <c r="J106" s="10">
        <v>1.016663436995477</v>
      </c>
      <c r="K106" s="10">
        <v>0.98556296688741718</v>
      </c>
      <c r="L106" s="3"/>
      <c r="M106">
        <f t="shared" si="8"/>
        <v>963.33912609571917</v>
      </c>
      <c r="N106">
        <f t="shared" si="7"/>
        <v>286.8290509828006</v>
      </c>
      <c r="O106">
        <f t="shared" si="7"/>
        <v>0</v>
      </c>
      <c r="P106">
        <f t="shared" si="7"/>
        <v>267.25828997571358</v>
      </c>
      <c r="Q106">
        <f t="shared" si="7"/>
        <v>37.766112701407067</v>
      </c>
      <c r="R106">
        <f t="shared" si="7"/>
        <v>0</v>
      </c>
      <c r="S106">
        <f t="shared" si="7"/>
        <v>0</v>
      </c>
      <c r="T106">
        <f t="shared" si="7"/>
        <v>72.88936312085967</v>
      </c>
      <c r="U106">
        <f t="shared" si="7"/>
        <v>0</v>
      </c>
      <c r="V106">
        <f t="shared" si="7"/>
        <v>0</v>
      </c>
      <c r="W106">
        <f t="shared" si="5"/>
        <v>1628.0819428765001</v>
      </c>
    </row>
    <row r="107" spans="1:24">
      <c r="A107" s="2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3"/>
      <c r="M107" s="6" t="s">
        <v>1</v>
      </c>
      <c r="N107" s="6" t="s">
        <v>2</v>
      </c>
      <c r="O107" s="6" t="s">
        <v>3</v>
      </c>
      <c r="P107" s="6" t="s">
        <v>4</v>
      </c>
      <c r="Q107" s="6" t="s">
        <v>5</v>
      </c>
      <c r="R107" s="6" t="s">
        <v>6</v>
      </c>
      <c r="S107" s="6" t="s">
        <v>7</v>
      </c>
      <c r="T107" s="6" t="s">
        <v>8</v>
      </c>
      <c r="U107" s="6" t="s">
        <v>9</v>
      </c>
      <c r="V107" s="6" t="s">
        <v>10</v>
      </c>
    </row>
    <row r="108" spans="1:24">
      <c r="A108" s="2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3"/>
      <c r="M108" s="6">
        <v>0.61554667553841103</v>
      </c>
      <c r="N108" s="6">
        <v>0.17101878100633899</v>
      </c>
      <c r="O108" s="12">
        <v>2.1086985222671699E-11</v>
      </c>
      <c r="P108" s="6">
        <v>0.14065227658278601</v>
      </c>
      <c r="Q108" s="12">
        <v>2.1210253955869701E-2</v>
      </c>
      <c r="R108" s="12">
        <v>3.4419910000357002E-11</v>
      </c>
      <c r="S108" s="12">
        <v>1.4411019662072899E-10</v>
      </c>
      <c r="T108" s="12">
        <v>5.1572007599823597E-2</v>
      </c>
      <c r="U108" s="12">
        <v>5.0177038897352897E-9</v>
      </c>
      <c r="V108" s="12">
        <v>9.9449515927823097E-11</v>
      </c>
      <c r="W108">
        <f>W106</f>
        <v>1628.0819428765001</v>
      </c>
      <c r="X108" s="5" t="s">
        <v>36</v>
      </c>
    </row>
    <row r="109" spans="1:24">
      <c r="A109" s="2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3"/>
      <c r="M109" s="6">
        <f>M108*$W$108</f>
        <v>1002.1604274417468</v>
      </c>
      <c r="N109" s="6">
        <f t="shared" ref="N109:V109" si="9">N108*$W$108</f>
        <v>278.43258924917109</v>
      </c>
      <c r="O109" s="6">
        <f t="shared" si="9"/>
        <v>3.4331339870735388E-8</v>
      </c>
      <c r="P109" s="6">
        <f t="shared" si="9"/>
        <v>228.99343172890511</v>
      </c>
      <c r="Q109" s="6">
        <f t="shared" si="9"/>
        <v>34.532031469376314</v>
      </c>
      <c r="R109" s="6">
        <f t="shared" si="9"/>
        <v>5.6038433947015503E-8</v>
      </c>
      <c r="S109" s="6">
        <f t="shared" si="9"/>
        <v>2.3462320890259088E-7</v>
      </c>
      <c r="T109" s="6">
        <f t="shared" si="9"/>
        <v>83.963454331162424</v>
      </c>
      <c r="U109" s="6">
        <f t="shared" si="9"/>
        <v>8.1692330975792017E-6</v>
      </c>
      <c r="V109" s="6">
        <f t="shared" si="9"/>
        <v>1.6191196110989767E-7</v>
      </c>
      <c r="W109" s="6">
        <f>SUM(M109:V109)</f>
        <v>1628.0819428764999</v>
      </c>
    </row>
    <row r="110" spans="1:24">
      <c r="A110" s="2">
        <v>43101</v>
      </c>
      <c r="B110" s="10">
        <v>1.1052796114728403</v>
      </c>
      <c r="C110" s="10">
        <v>1.1107084508918814</v>
      </c>
      <c r="D110" s="10">
        <v>0.9893635641284303</v>
      </c>
      <c r="E110" s="10">
        <v>1.2406389773254376</v>
      </c>
      <c r="F110" s="10">
        <v>1.0895457487163414</v>
      </c>
      <c r="G110" s="10">
        <v>0.99430632100587735</v>
      </c>
      <c r="H110" s="10">
        <v>1.0842261606799459</v>
      </c>
      <c r="I110" s="10">
        <v>1.0619225983001896</v>
      </c>
      <c r="J110" s="10">
        <v>1.0777586796691694</v>
      </c>
      <c r="K110" s="10">
        <v>1.0546969329554128</v>
      </c>
      <c r="L110" s="3"/>
      <c r="M110">
        <f>M109*B110</f>
        <v>1107.6674878762694</v>
      </c>
      <c r="N110">
        <f t="shared" ref="N110:V121" si="10">N109*C110</f>
        <v>309.25742988276232</v>
      </c>
      <c r="O110">
        <f t="shared" si="10"/>
        <v>3.3966176775815249E-8</v>
      </c>
      <c r="P110">
        <f t="shared" si="10"/>
        <v>284.09817695439125</v>
      </c>
      <c r="Q110">
        <f t="shared" si="10"/>
        <v>37.624228081997877</v>
      </c>
      <c r="R110">
        <f t="shared" si="10"/>
        <v>5.5719369092787853E-8</v>
      </c>
      <c r="S110">
        <f t="shared" si="10"/>
        <v>2.5438462099486503E-7</v>
      </c>
      <c r="T110">
        <f t="shared" si="10"/>
        <v>89.162689585607311</v>
      </c>
      <c r="U110">
        <f t="shared" si="10"/>
        <v>8.8044618771566391E-6</v>
      </c>
      <c r="V110">
        <f t="shared" si="10"/>
        <v>1.7076804879140514E-7</v>
      </c>
      <c r="W110">
        <f t="shared" si="5"/>
        <v>1827.8100217003282</v>
      </c>
    </row>
    <row r="111" spans="1:24">
      <c r="A111" s="2">
        <v>43132</v>
      </c>
      <c r="B111" s="10">
        <v>0.99320838675707956</v>
      </c>
      <c r="C111" s="10">
        <v>0.98694868988635542</v>
      </c>
      <c r="D111" s="10">
        <v>1.063847605033631</v>
      </c>
      <c r="E111" s="10">
        <v>1.0424290733982846</v>
      </c>
      <c r="F111" s="10">
        <v>0.98961602697538376</v>
      </c>
      <c r="G111" s="10">
        <v>0.92170156551187077</v>
      </c>
      <c r="H111" s="10">
        <v>0.88795987971966972</v>
      </c>
      <c r="I111" s="10">
        <v>0.85139900896776433</v>
      </c>
      <c r="J111" s="10">
        <v>0.9906277805592888</v>
      </c>
      <c r="K111" s="10">
        <v>0.96190105905067314</v>
      </c>
      <c r="L111" s="3"/>
      <c r="M111">
        <f t="shared" ref="M111:M121" si="11">M110*B111</f>
        <v>1100.1446386968566</v>
      </c>
      <c r="N111">
        <f t="shared" si="10"/>
        <v>305.22121526041371</v>
      </c>
      <c r="O111">
        <f t="shared" si="10"/>
        <v>3.6134835815099986E-8</v>
      </c>
      <c r="P111">
        <f t="shared" si="10"/>
        <v>296.15219935670797</v>
      </c>
      <c r="Q111">
        <f t="shared" si="10"/>
        <v>37.233539112522401</v>
      </c>
      <c r="R111">
        <f t="shared" si="10"/>
        <v>5.1356629722156308E-8</v>
      </c>
      <c r="S111">
        <f t="shared" si="10"/>
        <v>2.2588333746113412E-7</v>
      </c>
      <c r="T111">
        <f t="shared" si="10"/>
        <v>75.913025550086459</v>
      </c>
      <c r="U111">
        <f t="shared" si="10"/>
        <v>8.7219445283865511E-6</v>
      </c>
      <c r="V111">
        <f t="shared" si="10"/>
        <v>1.6426196698446963E-7</v>
      </c>
      <c r="W111">
        <f t="shared" si="5"/>
        <v>1814.6646271761686</v>
      </c>
    </row>
    <row r="112" spans="1:24">
      <c r="A112" s="2">
        <v>43160</v>
      </c>
      <c r="B112" s="10">
        <v>0.95882984644858793</v>
      </c>
      <c r="C112" s="10">
        <v>0.97333902015588203</v>
      </c>
      <c r="D112" s="10">
        <v>0.9419492688513198</v>
      </c>
      <c r="E112" s="10">
        <v>0.95695062863435165</v>
      </c>
      <c r="F112" s="10">
        <v>0.9729949654629092</v>
      </c>
      <c r="G112" s="10">
        <v>0.99137821759293099</v>
      </c>
      <c r="H112" s="10">
        <v>0.89727786337955828</v>
      </c>
      <c r="I112" s="10">
        <v>0.94366194265843517</v>
      </c>
      <c r="J112" s="10">
        <v>0.96322740092823989</v>
      </c>
      <c r="K112" s="10">
        <v>0.8941581903340361</v>
      </c>
      <c r="L112" s="3"/>
      <c r="M112">
        <f t="shared" si="11"/>
        <v>1054.8515149929442</v>
      </c>
      <c r="N112">
        <f t="shared" si="10"/>
        <v>297.08371859235865</v>
      </c>
      <c r="O112">
        <f t="shared" si="10"/>
        <v>3.4037182176095914E-8</v>
      </c>
      <c r="P112">
        <f t="shared" si="10"/>
        <v>283.40303334584752</v>
      </c>
      <c r="Q112">
        <f t="shared" si="10"/>
        <v>36.228046102850612</v>
      </c>
      <c r="R112">
        <f t="shared" si="10"/>
        <v>5.0913844035531462E-8</v>
      </c>
      <c r="S112">
        <f t="shared" si="10"/>
        <v>2.0268011841017016E-7</v>
      </c>
      <c r="T112">
        <f t="shared" si="10"/>
        <v>71.636233163674007</v>
      </c>
      <c r="U112">
        <f t="shared" si="10"/>
        <v>8.4012159591180604E-6</v>
      </c>
      <c r="V112">
        <f t="shared" si="10"/>
        <v>1.4687618313954254E-7</v>
      </c>
      <c r="W112">
        <f t="shared" si="5"/>
        <v>1743.2025550333981</v>
      </c>
    </row>
    <row r="113" spans="1:24">
      <c r="A113" s="2">
        <v>43191</v>
      </c>
      <c r="B113" s="10">
        <v>0.94942740403631465</v>
      </c>
      <c r="C113" s="10">
        <v>1.0246521318500756</v>
      </c>
      <c r="D113" s="10">
        <v>0.9849803075455954</v>
      </c>
      <c r="E113" s="10">
        <v>1.0820747888709548</v>
      </c>
      <c r="F113" s="10">
        <v>1.0606921402601872</v>
      </c>
      <c r="G113" s="10">
        <v>1.070725135224289</v>
      </c>
      <c r="H113" s="10">
        <v>0.99141383323793186</v>
      </c>
      <c r="I113" s="10">
        <v>0.91864210820264025</v>
      </c>
      <c r="J113" s="10">
        <v>0.95663454330308639</v>
      </c>
      <c r="K113" s="10">
        <v>1.011407362962963</v>
      </c>
      <c r="L113" s="3"/>
      <c r="M113">
        <f t="shared" si="11"/>
        <v>1001.5049355235246</v>
      </c>
      <c r="N113">
        <f t="shared" si="10"/>
        <v>304.40746559360826</v>
      </c>
      <c r="O113">
        <f t="shared" si="10"/>
        <v>3.352595416779641E-8</v>
      </c>
      <c r="P113">
        <f t="shared" si="10"/>
        <v>306.66327747309612</v>
      </c>
      <c r="Q113">
        <f t="shared" si="10"/>
        <v>38.426803758277352</v>
      </c>
      <c r="R113">
        <f t="shared" si="10"/>
        <v>5.4514732539732785E-8</v>
      </c>
      <c r="S113">
        <f t="shared" si="10"/>
        <v>2.0093987311414472E-7</v>
      </c>
      <c r="T113">
        <f t="shared" si="10"/>
        <v>65.808060257173381</v>
      </c>
      <c r="U113">
        <f t="shared" si="10"/>
        <v>8.0368933922415067E-6</v>
      </c>
      <c r="V113">
        <f t="shared" si="10"/>
        <v>1.4855165307122992E-7</v>
      </c>
      <c r="W113">
        <f t="shared" si="5"/>
        <v>1716.8105510801054</v>
      </c>
    </row>
    <row r="114" spans="1:24">
      <c r="A114" s="2">
        <v>43221</v>
      </c>
      <c r="B114" s="10">
        <v>0.98036408465732561</v>
      </c>
      <c r="C114" s="10">
        <v>1.0568862186768462</v>
      </c>
      <c r="D114" s="10">
        <v>1.1307636483302346</v>
      </c>
      <c r="E114" s="10">
        <v>1.0405394172690867</v>
      </c>
      <c r="F114" s="10">
        <v>1.0302648493915081</v>
      </c>
      <c r="G114" s="10">
        <v>0.95562585456729754</v>
      </c>
      <c r="H114" s="10">
        <v>1.0390685727303419</v>
      </c>
      <c r="I114" s="10">
        <v>0.99331000297260286</v>
      </c>
      <c r="J114" s="10">
        <v>0.97132894171501249</v>
      </c>
      <c r="K114" s="10">
        <v>0.97685667102050711</v>
      </c>
      <c r="L114" s="3"/>
      <c r="M114">
        <f t="shared" si="11"/>
        <v>981.83946939431416</v>
      </c>
      <c r="N114">
        <f t="shared" si="10"/>
        <v>321.7240552482308</v>
      </c>
      <c r="O114">
        <f t="shared" si="10"/>
        <v>3.7909930248529701E-8</v>
      </c>
      <c r="P114">
        <f t="shared" si="10"/>
        <v>319.09522803968366</v>
      </c>
      <c r="Q114">
        <f t="shared" si="10"/>
        <v>39.589785186618656</v>
      </c>
      <c r="R114">
        <f t="shared" si="10"/>
        <v>5.2095687869789806E-8</v>
      </c>
      <c r="S114">
        <f t="shared" si="10"/>
        <v>2.0879030716133035E-7</v>
      </c>
      <c r="T114">
        <f t="shared" si="10"/>
        <v>65.367804529674117</v>
      </c>
      <c r="U114">
        <f t="shared" si="10"/>
        <v>7.8064671533623203E-6</v>
      </c>
      <c r="V114">
        <f t="shared" si="10"/>
        <v>1.4511367329375493E-7</v>
      </c>
      <c r="W114">
        <f t="shared" si="5"/>
        <v>1727.6163506488981</v>
      </c>
    </row>
    <row r="115" spans="1:24">
      <c r="A115" s="2">
        <v>43252</v>
      </c>
      <c r="B115" s="10">
        <v>0.93924456204870277</v>
      </c>
      <c r="C115" s="10">
        <v>0.99767305737244261</v>
      </c>
      <c r="D115" s="10">
        <v>0.99058170900801024</v>
      </c>
      <c r="E115" s="10">
        <v>1.0430651915269133</v>
      </c>
      <c r="F115" s="10">
        <v>1.0132343634238496</v>
      </c>
      <c r="G115" s="10">
        <v>0.97925133989286095</v>
      </c>
      <c r="H115" s="10">
        <v>1.0268567687773007</v>
      </c>
      <c r="I115" s="10">
        <v>1.0522771327774214</v>
      </c>
      <c r="J115" s="10">
        <v>0.94535307031019278</v>
      </c>
      <c r="K115" s="10">
        <v>1.0034487328400441</v>
      </c>
      <c r="L115" s="3"/>
      <c r="M115">
        <f t="shared" si="11"/>
        <v>922.18738243339328</v>
      </c>
      <c r="N115">
        <f t="shared" si="10"/>
        <v>320.97542182976304</v>
      </c>
      <c r="O115">
        <f t="shared" si="10"/>
        <v>3.7552883493963011E-8</v>
      </c>
      <c r="P115">
        <f t="shared" si="10"/>
        <v>332.83712515053674</v>
      </c>
      <c r="Q115">
        <f t="shared" si="10"/>
        <v>40.113730791650504</v>
      </c>
      <c r="R115">
        <f t="shared" si="10"/>
        <v>5.1014772149131933E-8</v>
      </c>
      <c r="S115">
        <f t="shared" si="10"/>
        <v>2.1439774016370378E-7</v>
      </c>
      <c r="T115">
        <f t="shared" si="10"/>
        <v>68.785045926440418</v>
      </c>
      <c r="U115">
        <f t="shared" si="10"/>
        <v>7.3798676917067398E-6</v>
      </c>
      <c r="V115">
        <f t="shared" si="10"/>
        <v>1.4561413158438253E-7</v>
      </c>
      <c r="W115">
        <f t="shared" si="5"/>
        <v>1684.8987139602311</v>
      </c>
    </row>
    <row r="116" spans="1:24">
      <c r="A116" s="2">
        <v>43282</v>
      </c>
      <c r="B116" s="10">
        <v>1.1038148249219908</v>
      </c>
      <c r="C116" s="10">
        <v>1.0757529756033568</v>
      </c>
      <c r="D116" s="10">
        <v>1.027983318027119</v>
      </c>
      <c r="E116" s="10">
        <v>1.0456760100170845</v>
      </c>
      <c r="F116" s="10">
        <v>1.0323896421077308</v>
      </c>
      <c r="G116" s="10">
        <v>1.0054246664697855</v>
      </c>
      <c r="H116" s="10">
        <v>1.0333694450463464</v>
      </c>
      <c r="I116" s="10">
        <v>1.0905211188503163</v>
      </c>
      <c r="J116" s="10">
        <v>1.0666666427566818</v>
      </c>
      <c r="K116" s="10">
        <v>1.0742677995895935</v>
      </c>
      <c r="L116" s="3"/>
      <c r="M116">
        <f t="shared" si="11"/>
        <v>1017.9241040859849</v>
      </c>
      <c r="N116">
        <f t="shared" si="10"/>
        <v>345.29026512891022</v>
      </c>
      <c r="O116">
        <f t="shared" si="10"/>
        <v>3.8603737775609923E-8</v>
      </c>
      <c r="P116">
        <f t="shared" si="10"/>
        <v>348.03979701297027</v>
      </c>
      <c r="Q116">
        <f t="shared" si="10"/>
        <v>41.413000175597922</v>
      </c>
      <c r="R116">
        <f t="shared" si="10"/>
        <v>5.1291510273073075E-8</v>
      </c>
      <c r="S116">
        <f t="shared" si="10"/>
        <v>2.2155207377215735E-7</v>
      </c>
      <c r="T116">
        <f t="shared" si="10"/>
        <v>75.011545243872192</v>
      </c>
      <c r="U116">
        <f t="shared" si="10"/>
        <v>7.8718586947013308E-6</v>
      </c>
      <c r="V116">
        <f t="shared" si="10"/>
        <v>1.5642857272630416E-7</v>
      </c>
      <c r="W116">
        <f t="shared" si="5"/>
        <v>1827.6787199870701</v>
      </c>
    </row>
    <row r="117" spans="1:24">
      <c r="A117" s="2">
        <v>43313</v>
      </c>
      <c r="B117" s="10">
        <v>0.9825513588000363</v>
      </c>
      <c r="C117" s="10">
        <v>1.058917796777568</v>
      </c>
      <c r="D117" s="10">
        <v>1.1962268830196807</v>
      </c>
      <c r="E117" s="10">
        <v>1.1323644762722911</v>
      </c>
      <c r="F117" s="10">
        <v>1.0742284161829598</v>
      </c>
      <c r="G117" s="10">
        <v>1.0297702374532922</v>
      </c>
      <c r="H117" s="10">
        <v>1.020771495535495</v>
      </c>
      <c r="I117" s="10">
        <v>1.0338178600843448</v>
      </c>
      <c r="J117" s="10">
        <v>0.96578324830333762</v>
      </c>
      <c r="K117" s="10">
        <v>0.99095839464401714</v>
      </c>
      <c r="L117" s="3"/>
      <c r="M117">
        <f t="shared" si="11"/>
        <v>1000.1627116249941</v>
      </c>
      <c r="N117">
        <f t="shared" si="10"/>
        <v>365.63400679904794</v>
      </c>
      <c r="O117">
        <f t="shared" si="10"/>
        <v>4.617882891222696E-8</v>
      </c>
      <c r="P117">
        <f t="shared" si="10"/>
        <v>394.10790246650657</v>
      </c>
      <c r="Q117">
        <f t="shared" si="10"/>
        <v>44.487021588017193</v>
      </c>
      <c r="R117">
        <f t="shared" si="10"/>
        <v>5.2818470713240435E-8</v>
      </c>
      <c r="S117">
        <f t="shared" si="10"/>
        <v>2.2615404168339536E-7</v>
      </c>
      <c r="T117">
        <f t="shared" si="10"/>
        <v>77.548275185639966</v>
      </c>
      <c r="U117">
        <f t="shared" si="10"/>
        <v>7.6025092603535225E-6</v>
      </c>
      <c r="V117">
        <f t="shared" si="10"/>
        <v>1.5501420730531326E-7</v>
      </c>
      <c r="W117">
        <f t="shared" si="5"/>
        <v>1881.9399257468806</v>
      </c>
    </row>
    <row r="118" spans="1:24">
      <c r="A118" s="2">
        <v>43344</v>
      </c>
      <c r="B118" s="10">
        <v>1.0797415395307071</v>
      </c>
      <c r="C118" s="10">
        <v>1.0181607848631571</v>
      </c>
      <c r="D118" s="10">
        <v>0.99169705237979078</v>
      </c>
      <c r="E118" s="10">
        <v>0.99517569834055974</v>
      </c>
      <c r="F118" s="10">
        <v>1.0217849889154129</v>
      </c>
      <c r="G118" s="10">
        <v>1.0311902676740496</v>
      </c>
      <c r="H118" s="10">
        <v>0.89876882694938443</v>
      </c>
      <c r="I118" s="10">
        <v>0.95728570114702882</v>
      </c>
      <c r="J118" s="10">
        <v>0.9537169382053271</v>
      </c>
      <c r="K118" s="10">
        <v>1.0070185291133782</v>
      </c>
      <c r="L118" s="3"/>
      <c r="M118">
        <f t="shared" si="11"/>
        <v>1079.9172260311777</v>
      </c>
      <c r="N118">
        <f t="shared" si="10"/>
        <v>372.27420733517954</v>
      </c>
      <c r="O118">
        <f t="shared" si="10"/>
        <v>4.5795408514606137E-8</v>
      </c>
      <c r="P118">
        <f t="shared" si="10"/>
        <v>392.20660705863889</v>
      </c>
      <c r="Q118">
        <f t="shared" si="10"/>
        <v>45.456170860191882</v>
      </c>
      <c r="R118">
        <f t="shared" si="10"/>
        <v>5.4465892952920355E-8</v>
      </c>
      <c r="S118">
        <f t="shared" si="10"/>
        <v>2.0326020275364743E-7</v>
      </c>
      <c r="T118">
        <f t="shared" si="10"/>
        <v>74.235854983828091</v>
      </c>
      <c r="U118">
        <f t="shared" si="10"/>
        <v>7.2506418544620074E-6</v>
      </c>
      <c r="V118">
        <f t="shared" si="10"/>
        <v>1.5610217903227285E-7</v>
      </c>
      <c r="W118">
        <f t="shared" si="5"/>
        <v>1964.0900739792817</v>
      </c>
    </row>
    <row r="119" spans="1:24">
      <c r="A119" s="2">
        <v>43374</v>
      </c>
      <c r="B119" s="10">
        <v>0.84937568980339118</v>
      </c>
      <c r="C119" s="10">
        <v>0.93389870768823879</v>
      </c>
      <c r="D119" s="10">
        <v>0.96952244228718987</v>
      </c>
      <c r="E119" s="10">
        <v>0.79780824168131326</v>
      </c>
      <c r="F119" s="10">
        <v>0.91844899509491618</v>
      </c>
      <c r="G119" s="10">
        <v>1.0574451635012023</v>
      </c>
      <c r="H119" s="10">
        <v>1.0127473171090693</v>
      </c>
      <c r="I119" s="10">
        <v>1.0770968370516805</v>
      </c>
      <c r="J119" s="10">
        <v>0.98045952329826058</v>
      </c>
      <c r="K119" s="10">
        <v>0.91246167863009975</v>
      </c>
      <c r="L119" s="3"/>
      <c r="M119">
        <f t="shared" si="11"/>
        <v>917.25543879079635</v>
      </c>
      <c r="N119">
        <f t="shared" si="10"/>
        <v>347.66640113598766</v>
      </c>
      <c r="O119">
        <f t="shared" si="10"/>
        <v>4.4399676308620514E-8</v>
      </c>
      <c r="P119">
        <f t="shared" si="10"/>
        <v>312.90566355324643</v>
      </c>
      <c r="Q119">
        <f t="shared" si="10"/>
        <v>41.749174447406048</v>
      </c>
      <c r="R119">
        <f t="shared" si="10"/>
        <v>5.7594695078839847E-8</v>
      </c>
      <c r="S119">
        <f t="shared" si="10"/>
        <v>2.058512250138019E-7</v>
      </c>
      <c r="T119">
        <f t="shared" si="10"/>
        <v>79.959204598908471</v>
      </c>
      <c r="U119">
        <f t="shared" si="10"/>
        <v>7.1089608562322356E-6</v>
      </c>
      <c r="V119">
        <f t="shared" si="10"/>
        <v>1.4243725631760405E-7</v>
      </c>
      <c r="W119">
        <f t="shared" si="5"/>
        <v>1699.5358900855883</v>
      </c>
    </row>
    <row r="120" spans="1:24">
      <c r="A120" s="2">
        <v>43405</v>
      </c>
      <c r="B120" s="10">
        <v>1.0223923323656492</v>
      </c>
      <c r="C120" s="10">
        <v>1.0381986806141501</v>
      </c>
      <c r="D120" s="10">
        <v>0.81595540528191535</v>
      </c>
      <c r="E120" s="10">
        <v>1.0576717564097255</v>
      </c>
      <c r="F120" s="10">
        <v>1.0280014568878582</v>
      </c>
      <c r="G120" s="10">
        <v>1.0656303074832214</v>
      </c>
      <c r="H120" s="10">
        <v>1.0197256997933497</v>
      </c>
      <c r="I120" s="10">
        <v>1.0228106718094041</v>
      </c>
      <c r="J120" s="10">
        <v>0.97218569864213766</v>
      </c>
      <c r="K120" s="10">
        <v>0.98976477222372106</v>
      </c>
      <c r="L120" s="3"/>
      <c r="M120">
        <f t="shared" si="11"/>
        <v>937.79492744039919</v>
      </c>
      <c r="N120">
        <f t="shared" si="10"/>
        <v>360.94679895325226</v>
      </c>
      <c r="O120">
        <f t="shared" si="10"/>
        <v>3.6228155876786308E-8</v>
      </c>
      <c r="P120">
        <f t="shared" si="10"/>
        <v>330.95148276091277</v>
      </c>
      <c r="Q120">
        <f t="shared" si="10"/>
        <v>42.918212155798756</v>
      </c>
      <c r="R120">
        <f t="shared" si="10"/>
        <v>6.1374652626266489E-8</v>
      </c>
      <c r="S120">
        <f t="shared" si="10"/>
        <v>2.0991178448051744E-7</v>
      </c>
      <c r="T120">
        <f t="shared" si="10"/>
        <v>81.783127773155172</v>
      </c>
      <c r="U120">
        <f t="shared" si="10"/>
        <v>6.9112300766357451E-6</v>
      </c>
      <c r="V120">
        <f t="shared" si="10"/>
        <v>1.4097937855536515E-7</v>
      </c>
      <c r="W120">
        <f t="shared" si="5"/>
        <v>1754.3945564432422</v>
      </c>
    </row>
    <row r="121" spans="1:24">
      <c r="A121" s="2">
        <v>43435</v>
      </c>
      <c r="B121" s="10">
        <v>0.87155078421214749</v>
      </c>
      <c r="C121" s="10">
        <v>0.91595275422448141</v>
      </c>
      <c r="D121" s="10">
        <v>0.88330162392205169</v>
      </c>
      <c r="E121" s="10">
        <v>0.88865030013135127</v>
      </c>
      <c r="F121" s="10">
        <v>0.93105635087577121</v>
      </c>
      <c r="G121" s="10">
        <v>0.9419660055690946</v>
      </c>
      <c r="H121" s="10">
        <v>0.84893151895599706</v>
      </c>
      <c r="I121" s="10">
        <v>0.87285313370177553</v>
      </c>
      <c r="J121" s="10">
        <v>0.89321925868932772</v>
      </c>
      <c r="K121" s="10">
        <v>0.80351906461615885</v>
      </c>
      <c r="L121" s="3"/>
      <c r="M121">
        <f t="shared" si="11"/>
        <v>817.33590444085382</v>
      </c>
      <c r="N121">
        <f t="shared" si="10"/>
        <v>330.61021462974156</v>
      </c>
      <c r="O121">
        <f t="shared" si="10"/>
        <v>3.2000388917666568E-8</v>
      </c>
      <c r="P121">
        <f t="shared" si="10"/>
        <v>294.10013448440088</v>
      </c>
      <c r="Q121">
        <f t="shared" si="10"/>
        <v>39.959273995890157</v>
      </c>
      <c r="R121">
        <f t="shared" si="10"/>
        <v>5.7812836377554987E-8</v>
      </c>
      <c r="S121">
        <f t="shared" si="10"/>
        <v>1.7820073004580955E-7</v>
      </c>
      <c r="T121">
        <f t="shared" si="10"/>
        <v>71.384659360731206</v>
      </c>
      <c r="U121">
        <f t="shared" si="10"/>
        <v>6.1732438056839656E-6</v>
      </c>
      <c r="V121">
        <f t="shared" si="10"/>
        <v>1.1327961838697437E-7</v>
      </c>
      <c r="W121">
        <f t="shared" si="5"/>
        <v>1553.3901934661549</v>
      </c>
    </row>
    <row r="122" spans="1:24">
      <c r="A122" s="2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3"/>
      <c r="M122" s="6" t="s">
        <v>1</v>
      </c>
      <c r="N122" s="6" t="s">
        <v>2</v>
      </c>
      <c r="O122" s="6" t="s">
        <v>3</v>
      </c>
      <c r="P122" s="6" t="s">
        <v>4</v>
      </c>
      <c r="Q122" s="6" t="s">
        <v>5</v>
      </c>
      <c r="R122" s="6" t="s">
        <v>6</v>
      </c>
      <c r="S122" s="6" t="s">
        <v>7</v>
      </c>
      <c r="T122" s="6" t="s">
        <v>8</v>
      </c>
      <c r="U122" s="6" t="s">
        <v>9</v>
      </c>
      <c r="V122" s="6" t="s">
        <v>10</v>
      </c>
    </row>
    <row r="123" spans="1:24">
      <c r="A123" s="2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3"/>
      <c r="M123" s="6">
        <v>7.3596946513749095E-2</v>
      </c>
      <c r="N123" s="6">
        <v>0.141256321418299</v>
      </c>
      <c r="O123" s="12">
        <v>0</v>
      </c>
      <c r="P123" s="12">
        <v>0</v>
      </c>
      <c r="Q123" s="6">
        <v>0.483420764731679</v>
      </c>
      <c r="R123" s="6">
        <v>0.30167006623248599</v>
      </c>
      <c r="S123" s="12">
        <v>0</v>
      </c>
      <c r="T123" s="12">
        <v>0</v>
      </c>
      <c r="U123" s="12">
        <v>0</v>
      </c>
      <c r="V123" s="12">
        <v>0</v>
      </c>
      <c r="W123">
        <f>W121</f>
        <v>1553.3901934661549</v>
      </c>
      <c r="X123" s="5" t="s">
        <v>37</v>
      </c>
    </row>
    <row r="124" spans="1:24">
      <c r="A124" s="2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3"/>
      <c r="M124" s="6">
        <f>M123*$W$123</f>
        <v>114.32477498351096</v>
      </c>
      <c r="N124" s="6">
        <f t="shared" ref="N124:V124" si="12">N123*$W$123</f>
        <v>219.42618445628884</v>
      </c>
      <c r="O124" s="6">
        <f t="shared" si="12"/>
        <v>0</v>
      </c>
      <c r="P124" s="6">
        <f t="shared" si="12"/>
        <v>0</v>
      </c>
      <c r="Q124" s="6">
        <f t="shared" si="12"/>
        <v>750.94107525209938</v>
      </c>
      <c r="R124" s="6">
        <f t="shared" si="12"/>
        <v>468.61132254782916</v>
      </c>
      <c r="S124" s="6">
        <f t="shared" si="12"/>
        <v>0</v>
      </c>
      <c r="T124" s="6">
        <f t="shared" si="12"/>
        <v>0</v>
      </c>
      <c r="U124" s="6">
        <f t="shared" si="12"/>
        <v>0</v>
      </c>
      <c r="V124" s="6">
        <f t="shared" si="12"/>
        <v>0</v>
      </c>
      <c r="W124" s="6">
        <f>SUM(M124:V124)</f>
        <v>1553.3033572397283</v>
      </c>
    </row>
    <row r="125" spans="1:24">
      <c r="A125" s="2">
        <v>43466</v>
      </c>
      <c r="B125" s="10">
        <v>1.1063626887620333</v>
      </c>
      <c r="C125" s="10">
        <v>1.0281579206458602</v>
      </c>
      <c r="D125" s="10">
        <v>1.0551540495713438</v>
      </c>
      <c r="E125" s="10">
        <v>1.1443170977722421</v>
      </c>
      <c r="F125" s="10">
        <v>1.0232680987832636</v>
      </c>
      <c r="G125" s="10">
        <v>1.0068141687914671</v>
      </c>
      <c r="H125" s="10">
        <v>1.0614148844872011</v>
      </c>
      <c r="I125" s="10">
        <v>1.0740088421147971</v>
      </c>
      <c r="J125" s="10">
        <v>1.0668347255064452</v>
      </c>
      <c r="K125" s="10">
        <v>1.2381866646525803</v>
      </c>
      <c r="L125" s="3"/>
      <c r="M125">
        <f>M124*B125</f>
        <v>126.48466544287163</v>
      </c>
      <c r="N125">
        <f t="shared" ref="N125:V136" si="13">N124*C125</f>
        <v>225.60476954583291</v>
      </c>
      <c r="O125">
        <f t="shared" si="13"/>
        <v>0</v>
      </c>
      <c r="P125">
        <f t="shared" si="13"/>
        <v>0</v>
      </c>
      <c r="Q125">
        <f t="shared" si="13"/>
        <v>768.41404637147548</v>
      </c>
      <c r="R125">
        <f t="shared" si="13"/>
        <v>471.80451919726272</v>
      </c>
      <c r="S125">
        <f t="shared" si="13"/>
        <v>0</v>
      </c>
      <c r="T125">
        <f t="shared" si="13"/>
        <v>0</v>
      </c>
      <c r="U125">
        <f t="shared" si="13"/>
        <v>0</v>
      </c>
      <c r="V125">
        <f t="shared" si="13"/>
        <v>0</v>
      </c>
      <c r="W125">
        <f t="shared" si="5"/>
        <v>1592.3080005574429</v>
      </c>
    </row>
    <row r="126" spans="1:24">
      <c r="A126" s="2">
        <v>43497</v>
      </c>
      <c r="B126" s="10">
        <v>1.0680727738750198</v>
      </c>
      <c r="C126" s="10">
        <v>1.0727760126400459</v>
      </c>
      <c r="D126" s="10">
        <v>1.0403147550993812</v>
      </c>
      <c r="E126" s="10">
        <v>0.95409401180995246</v>
      </c>
      <c r="F126" s="10">
        <v>1.0971039218244545</v>
      </c>
      <c r="G126" s="10">
        <v>1.028302925541464</v>
      </c>
      <c r="H126" s="10">
        <v>1.0200367818442038</v>
      </c>
      <c r="I126" s="10">
        <v>1.0574240634399781</v>
      </c>
      <c r="J126" s="10">
        <v>0.99243501164148962</v>
      </c>
      <c r="K126" s="10">
        <v>0.99255353696173654</v>
      </c>
      <c r="L126" s="3"/>
      <c r="M126">
        <f t="shared" ref="M126:M136" si="14">M125*B126</f>
        <v>135.09482747222177</v>
      </c>
      <c r="N126">
        <f t="shared" si="13"/>
        <v>242.02338510595507</v>
      </c>
      <c r="O126">
        <f t="shared" si="13"/>
        <v>0</v>
      </c>
      <c r="P126">
        <f t="shared" si="13"/>
        <v>0</v>
      </c>
      <c r="Q126">
        <f t="shared" si="13"/>
        <v>843.03006385914398</v>
      </c>
      <c r="R126">
        <f t="shared" si="13"/>
        <v>485.15796737422903</v>
      </c>
      <c r="S126">
        <f t="shared" si="13"/>
        <v>0</v>
      </c>
      <c r="T126">
        <f t="shared" si="13"/>
        <v>0</v>
      </c>
      <c r="U126">
        <f t="shared" si="13"/>
        <v>0</v>
      </c>
      <c r="V126">
        <f t="shared" si="13"/>
        <v>0</v>
      </c>
      <c r="W126">
        <f t="shared" si="5"/>
        <v>1705.3062438115498</v>
      </c>
    </row>
    <row r="127" spans="1:24">
      <c r="A127" s="2">
        <v>43525</v>
      </c>
      <c r="B127" s="10">
        <v>0.97010439261685932</v>
      </c>
      <c r="C127" s="10">
        <v>1.0527537539297844</v>
      </c>
      <c r="D127" s="10">
        <v>1.0970257278440996</v>
      </c>
      <c r="E127" s="10">
        <v>1.0859356996037919</v>
      </c>
      <c r="F127" s="10">
        <v>1.0544829008399574</v>
      </c>
      <c r="G127" s="10">
        <v>1.0329634363133906</v>
      </c>
      <c r="H127" s="10">
        <v>0.96853078710224061</v>
      </c>
      <c r="I127" s="10">
        <v>1.0338764434381402</v>
      </c>
      <c r="J127" s="10">
        <v>1.0052406145783708</v>
      </c>
      <c r="K127" s="10">
        <v>0.97249141919349802</v>
      </c>
      <c r="L127" s="3"/>
      <c r="M127">
        <f t="shared" si="14"/>
        <v>131.05608555061909</v>
      </c>
      <c r="N127">
        <f t="shared" si="13"/>
        <v>254.79102720908807</v>
      </c>
      <c r="O127">
        <f t="shared" si="13"/>
        <v>0</v>
      </c>
      <c r="P127">
        <f t="shared" si="13"/>
        <v>0</v>
      </c>
      <c r="Q127">
        <f t="shared" si="13"/>
        <v>888.96078723348467</v>
      </c>
      <c r="R127">
        <f t="shared" si="13"/>
        <v>501.15044113370345</v>
      </c>
      <c r="S127">
        <f t="shared" si="13"/>
        <v>0</v>
      </c>
      <c r="T127">
        <f t="shared" si="13"/>
        <v>0</v>
      </c>
      <c r="U127">
        <f t="shared" si="13"/>
        <v>0</v>
      </c>
      <c r="V127">
        <f t="shared" si="13"/>
        <v>0</v>
      </c>
      <c r="W127">
        <f t="shared" si="5"/>
        <v>1775.9583411268952</v>
      </c>
    </row>
    <row r="128" spans="1:24">
      <c r="A128" s="2">
        <v>43556</v>
      </c>
      <c r="B128" s="10">
        <v>1.1105076711019766</v>
      </c>
      <c r="C128" s="10">
        <v>1.1073427487308334</v>
      </c>
      <c r="D128" s="10">
        <v>1.0564359264319225</v>
      </c>
      <c r="E128" s="10">
        <v>1.0818587467495999</v>
      </c>
      <c r="F128" s="10">
        <v>1.0527562001055613</v>
      </c>
      <c r="G128" s="10">
        <v>1.0403897485115245</v>
      </c>
      <c r="H128" s="10">
        <v>1.0018625827814569</v>
      </c>
      <c r="I128" s="10">
        <v>1.0887943721860931</v>
      </c>
      <c r="J128" s="10">
        <v>1.1433649018159975</v>
      </c>
      <c r="K128" s="10">
        <v>1.1362905153280212</v>
      </c>
      <c r="L128" s="3"/>
      <c r="M128">
        <f t="shared" si="14"/>
        <v>145.53878834855939</v>
      </c>
      <c r="N128">
        <f t="shared" si="13"/>
        <v>282.14099642166417</v>
      </c>
      <c r="O128">
        <f t="shared" si="13"/>
        <v>0</v>
      </c>
      <c r="P128">
        <f t="shared" si="13"/>
        <v>0</v>
      </c>
      <c r="Q128">
        <f t="shared" si="13"/>
        <v>935.85898041077166</v>
      </c>
      <c r="R128">
        <f t="shared" si="13"/>
        <v>521.39178141753337</v>
      </c>
      <c r="S128">
        <f t="shared" si="13"/>
        <v>0</v>
      </c>
      <c r="T128">
        <f t="shared" si="13"/>
        <v>0</v>
      </c>
      <c r="U128">
        <f t="shared" si="13"/>
        <v>0</v>
      </c>
      <c r="V128">
        <f t="shared" si="13"/>
        <v>0</v>
      </c>
      <c r="W128">
        <f t="shared" si="5"/>
        <v>1884.9305465985285</v>
      </c>
    </row>
    <row r="129" spans="1:24">
      <c r="A129" s="2">
        <v>43586</v>
      </c>
      <c r="B129" s="10">
        <v>1.0156302229118077</v>
      </c>
      <c r="C129" s="10">
        <v>0.94701373903459085</v>
      </c>
      <c r="D129" s="10">
        <v>0.87242740818258846</v>
      </c>
      <c r="E129" s="10">
        <v>0.92138680818831076</v>
      </c>
      <c r="F129" s="10">
        <v>0.98114704657318819</v>
      </c>
      <c r="G129" s="10">
        <v>1.0035430327235855</v>
      </c>
      <c r="H129" s="10">
        <v>0.91654614749018803</v>
      </c>
      <c r="I129" s="10">
        <v>0.94187918543255655</v>
      </c>
      <c r="J129" s="10">
        <v>0.84331604145077721</v>
      </c>
      <c r="K129" s="10">
        <v>0.87906654366618997</v>
      </c>
      <c r="L129" s="3"/>
      <c r="M129">
        <f t="shared" si="14"/>
        <v>147.81359205276178</v>
      </c>
      <c r="N129">
        <f t="shared" si="13"/>
        <v>267.19139995622533</v>
      </c>
      <c r="O129">
        <f t="shared" si="13"/>
        <v>0</v>
      </c>
      <c r="P129">
        <f t="shared" si="13"/>
        <v>0</v>
      </c>
      <c r="Q129">
        <f t="shared" si="13"/>
        <v>918.21527463902385</v>
      </c>
      <c r="R129">
        <f t="shared" si="13"/>
        <v>523.23908956090418</v>
      </c>
      <c r="S129">
        <f t="shared" si="13"/>
        <v>0</v>
      </c>
      <c r="T129">
        <f t="shared" si="13"/>
        <v>0</v>
      </c>
      <c r="U129">
        <f t="shared" si="13"/>
        <v>0</v>
      </c>
      <c r="V129">
        <f t="shared" si="13"/>
        <v>0</v>
      </c>
      <c r="W129">
        <f t="shared" si="5"/>
        <v>1856.4593562089151</v>
      </c>
    </row>
    <row r="130" spans="1:24">
      <c r="A130" s="2">
        <v>43617</v>
      </c>
      <c r="B130" s="10">
        <v>1.0738465154350487</v>
      </c>
      <c r="C130" s="10">
        <v>1.0831177797542042</v>
      </c>
      <c r="D130" s="10">
        <v>1.1305191692228631</v>
      </c>
      <c r="E130" s="10">
        <v>1.0667917419190964</v>
      </c>
      <c r="F130" s="10">
        <v>1.0757453718992702</v>
      </c>
      <c r="G130" s="10">
        <v>1.0473596601127824</v>
      </c>
      <c r="H130" s="10">
        <v>1.0664863886970113</v>
      </c>
      <c r="I130" s="10">
        <v>1.0312194878048779</v>
      </c>
      <c r="J130" s="10">
        <v>1.0766773673304832</v>
      </c>
      <c r="K130" s="10">
        <v>1.1267899717847154</v>
      </c>
      <c r="L130" s="3"/>
      <c r="M130">
        <f t="shared" si="14"/>
        <v>158.72911075979604</v>
      </c>
      <c r="N130">
        <f t="shared" si="13"/>
        <v>289.39975589000437</v>
      </c>
      <c r="O130">
        <f t="shared" si="13"/>
        <v>0</v>
      </c>
      <c r="P130">
        <f t="shared" si="13"/>
        <v>0</v>
      </c>
      <c r="Q130">
        <f t="shared" si="13"/>
        <v>987.76583210014724</v>
      </c>
      <c r="R130">
        <f t="shared" si="13"/>
        <v>548.01951500023029</v>
      </c>
      <c r="S130">
        <f t="shared" si="13"/>
        <v>0</v>
      </c>
      <c r="T130">
        <f t="shared" si="13"/>
        <v>0</v>
      </c>
      <c r="U130">
        <f t="shared" si="13"/>
        <v>0</v>
      </c>
      <c r="V130">
        <f t="shared" si="13"/>
        <v>0</v>
      </c>
      <c r="W130">
        <f t="shared" si="5"/>
        <v>1983.9142137501779</v>
      </c>
    </row>
    <row r="131" spans="1:24">
      <c r="A131" s="2">
        <v>43647</v>
      </c>
      <c r="B131" s="10">
        <v>0.99623151244406771</v>
      </c>
      <c r="C131" s="10">
        <v>1.0172439301231151</v>
      </c>
      <c r="D131" s="10">
        <v>1.0763944624090542</v>
      </c>
      <c r="E131" s="10">
        <v>0.98582082077847877</v>
      </c>
      <c r="F131" s="10">
        <v>1.0256410079117082</v>
      </c>
      <c r="G131" s="10">
        <v>1.0147356108112182</v>
      </c>
      <c r="H131" s="10">
        <v>1.0230346576500422</v>
      </c>
      <c r="I131" s="10">
        <v>1.0210501187570984</v>
      </c>
      <c r="J131" s="10">
        <v>1.0171193787464192</v>
      </c>
      <c r="K131" s="10">
        <v>1.0161360133676425</v>
      </c>
      <c r="L131" s="3"/>
      <c r="M131">
        <f t="shared" si="14"/>
        <v>158.13094208113355</v>
      </c>
      <c r="N131">
        <f t="shared" si="13"/>
        <v>294.3901450582182</v>
      </c>
      <c r="O131">
        <f t="shared" si="13"/>
        <v>0</v>
      </c>
      <c r="P131">
        <f t="shared" si="13"/>
        <v>0</v>
      </c>
      <c r="Q131">
        <f t="shared" si="13"/>
        <v>1013.0931436159422</v>
      </c>
      <c r="R131">
        <f t="shared" si="13"/>
        <v>556.09491729022625</v>
      </c>
      <c r="S131">
        <f t="shared" si="13"/>
        <v>0</v>
      </c>
      <c r="T131">
        <f t="shared" si="13"/>
        <v>0</v>
      </c>
      <c r="U131">
        <f t="shared" si="13"/>
        <v>0</v>
      </c>
      <c r="V131">
        <f t="shared" si="13"/>
        <v>0</v>
      </c>
      <c r="W131">
        <f t="shared" si="5"/>
        <v>2021.7091480455201</v>
      </c>
    </row>
    <row r="132" spans="1:24">
      <c r="A132" s="2">
        <v>43678</v>
      </c>
      <c r="B132" s="10">
        <v>1.0605792064844419</v>
      </c>
      <c r="C132" s="10">
        <v>1.0116679896773175</v>
      </c>
      <c r="D132" s="10">
        <v>0.97981605256537929</v>
      </c>
      <c r="E132" s="10">
        <v>0.95152617720972499</v>
      </c>
      <c r="F132" s="10">
        <v>1.0158427359550561</v>
      </c>
      <c r="G132" s="10">
        <v>1.034405846457831</v>
      </c>
      <c r="H132" s="10">
        <v>0.96199132410658961</v>
      </c>
      <c r="I132" s="10">
        <v>1.0252490166897854</v>
      </c>
      <c r="J132" s="10">
        <v>0.93110415325170204</v>
      </c>
      <c r="K132" s="10">
        <v>0.90430008969645359</v>
      </c>
      <c r="L132" s="3"/>
      <c r="M132">
        <f t="shared" si="14"/>
        <v>167.71038907304586</v>
      </c>
      <c r="N132">
        <f t="shared" si="13"/>
        <v>297.82508623186152</v>
      </c>
      <c r="O132">
        <f t="shared" si="13"/>
        <v>0</v>
      </c>
      <c r="P132">
        <f t="shared" si="13"/>
        <v>0</v>
      </c>
      <c r="Q132">
        <f t="shared" si="13"/>
        <v>1029.1433107881273</v>
      </c>
      <c r="R132">
        <f t="shared" si="13"/>
        <v>575.22783363049393</v>
      </c>
      <c r="S132">
        <f t="shared" si="13"/>
        <v>0</v>
      </c>
      <c r="T132">
        <f t="shared" si="13"/>
        <v>0</v>
      </c>
      <c r="U132">
        <f t="shared" si="13"/>
        <v>0</v>
      </c>
      <c r="V132">
        <f t="shared" si="13"/>
        <v>0</v>
      </c>
      <c r="W132">
        <f t="shared" si="5"/>
        <v>2069.9066197235288</v>
      </c>
    </row>
    <row r="133" spans="1:24">
      <c r="A133" s="2">
        <v>43709</v>
      </c>
      <c r="B133" s="10">
        <v>1.0154903887749755</v>
      </c>
      <c r="C133" s="10">
        <v>1.0084868561693974</v>
      </c>
      <c r="D133" s="10">
        <v>1.0729615584370689</v>
      </c>
      <c r="E133" s="10">
        <v>0.97726725903165879</v>
      </c>
      <c r="F133" s="10">
        <v>0.95127744907121925</v>
      </c>
      <c r="G133" s="10">
        <v>0.98504384096415176</v>
      </c>
      <c r="H133" s="10">
        <v>1.0831006871376423</v>
      </c>
      <c r="I133" s="10">
        <v>1.0185269777915489</v>
      </c>
      <c r="J133" s="10">
        <v>1.0284404903137869</v>
      </c>
      <c r="K133" s="10">
        <v>1.0735043379488527</v>
      </c>
      <c r="L133" s="3"/>
      <c r="M133">
        <f t="shared" si="14"/>
        <v>170.30828820138976</v>
      </c>
      <c r="N133">
        <f t="shared" si="13"/>
        <v>300.35268490234972</v>
      </c>
      <c r="O133">
        <f t="shared" si="13"/>
        <v>0</v>
      </c>
      <c r="P133">
        <f t="shared" si="13"/>
        <v>0</v>
      </c>
      <c r="Q133">
        <f t="shared" si="13"/>
        <v>979.00082341523876</v>
      </c>
      <c r="R133">
        <f t="shared" si="13"/>
        <v>566.62463466886982</v>
      </c>
      <c r="S133">
        <f t="shared" si="13"/>
        <v>0</v>
      </c>
      <c r="T133">
        <f t="shared" si="13"/>
        <v>0</v>
      </c>
      <c r="U133">
        <f t="shared" si="13"/>
        <v>0</v>
      </c>
      <c r="V133">
        <f t="shared" si="13"/>
        <v>0</v>
      </c>
      <c r="W133">
        <f t="shared" si="5"/>
        <v>2016.2864311878479</v>
      </c>
    </row>
    <row r="134" spans="1:24">
      <c r="A134" s="2">
        <v>43739</v>
      </c>
      <c r="B134" s="10">
        <v>0.96569757199250161</v>
      </c>
      <c r="C134" s="10">
        <v>1.0312162557089566</v>
      </c>
      <c r="D134" s="10">
        <v>1.1106844488101084</v>
      </c>
      <c r="E134" s="10">
        <v>1.0234746957278962</v>
      </c>
      <c r="F134" s="10">
        <v>1.0398233021284606</v>
      </c>
      <c r="G134" s="10">
        <v>0.91611937304813185</v>
      </c>
      <c r="H134" s="10">
        <v>1.0235924271132519</v>
      </c>
      <c r="I134" s="10">
        <v>0.99423243148924434</v>
      </c>
      <c r="J134" s="10">
        <v>1.0792125886671005</v>
      </c>
      <c r="K134" s="10">
        <v>1.0402431806530636</v>
      </c>
      <c r="L134" s="3"/>
      <c r="M134">
        <f t="shared" si="14"/>
        <v>164.46630040628131</v>
      </c>
      <c r="N134">
        <f t="shared" si="13"/>
        <v>309.72857111713313</v>
      </c>
      <c r="O134">
        <f t="shared" si="13"/>
        <v>0</v>
      </c>
      <c r="P134">
        <f t="shared" si="13"/>
        <v>0</v>
      </c>
      <c r="Q134">
        <f t="shared" si="13"/>
        <v>1017.9878689901155</v>
      </c>
      <c r="R134">
        <f t="shared" si="13"/>
        <v>519.09580506647183</v>
      </c>
      <c r="S134">
        <f t="shared" si="13"/>
        <v>0</v>
      </c>
      <c r="T134">
        <f t="shared" si="13"/>
        <v>0</v>
      </c>
      <c r="U134">
        <f t="shared" si="13"/>
        <v>0</v>
      </c>
      <c r="V134">
        <f t="shared" si="13"/>
        <v>0</v>
      </c>
      <c r="W134">
        <f t="shared" si="5"/>
        <v>2011.2785455800017</v>
      </c>
    </row>
    <row r="135" spans="1:24">
      <c r="A135" s="2">
        <v>43770</v>
      </c>
      <c r="B135" s="10">
        <v>1.0380960132384838</v>
      </c>
      <c r="C135" s="10">
        <v>1.0558695004488214</v>
      </c>
      <c r="D135" s="10">
        <v>1.0743286874791556</v>
      </c>
      <c r="E135" s="10">
        <v>1.0135873042675583</v>
      </c>
      <c r="F135" s="10">
        <v>1.0315889185307563</v>
      </c>
      <c r="G135" s="10">
        <v>0.98871377206985933</v>
      </c>
      <c r="H135" s="10">
        <v>1.0548130533640703</v>
      </c>
      <c r="I135" s="10">
        <v>0.98505136099955382</v>
      </c>
      <c r="J135" s="10">
        <v>1.0744842795762057</v>
      </c>
      <c r="K135" s="10">
        <v>1.045366016624464</v>
      </c>
      <c r="L135" s="3"/>
      <c r="M135">
        <f t="shared" si="14"/>
        <v>170.73181076384344</v>
      </c>
      <c r="N135">
        <f t="shared" si="13"/>
        <v>327.0329516601746</v>
      </c>
      <c r="O135">
        <f t="shared" si="13"/>
        <v>0</v>
      </c>
      <c r="P135">
        <f t="shared" si="13"/>
        <v>0</v>
      </c>
      <c r="Q135">
        <f t="shared" si="13"/>
        <v>1050.1450048489426</v>
      </c>
      <c r="R135">
        <f t="shared" si="13"/>
        <v>513.23717149291178</v>
      </c>
      <c r="S135">
        <f t="shared" si="13"/>
        <v>0</v>
      </c>
      <c r="T135">
        <f t="shared" si="13"/>
        <v>0</v>
      </c>
      <c r="U135">
        <f t="shared" si="13"/>
        <v>0</v>
      </c>
      <c r="V135">
        <f t="shared" si="13"/>
        <v>0</v>
      </c>
      <c r="W135">
        <f t="shared" si="5"/>
        <v>2061.1469387658726</v>
      </c>
    </row>
    <row r="136" spans="1:24" ht="14.65" thickBot="1">
      <c r="A136" s="4">
        <v>43800</v>
      </c>
      <c r="B136" s="10">
        <v>0.99578039024059639</v>
      </c>
      <c r="C136" s="10">
        <v>1.0417491860962746</v>
      </c>
      <c r="D136" s="10">
        <v>1.098783880261927</v>
      </c>
      <c r="E136" s="10">
        <v>1.0261216900697279</v>
      </c>
      <c r="F136" s="10">
        <v>1.0183729829920596</v>
      </c>
      <c r="G136" s="10">
        <v>1.0160942259583345</v>
      </c>
      <c r="H136" s="10">
        <v>0.98788101336542433</v>
      </c>
      <c r="I136" s="10">
        <v>1.0185730229411996</v>
      </c>
      <c r="J136" s="10">
        <v>1.0331446847210994</v>
      </c>
      <c r="K136" s="10">
        <v>1.0634983467718979</v>
      </c>
      <c r="L136" s="3"/>
      <c r="M136">
        <f t="shared" si="14"/>
        <v>170.01138914890367</v>
      </c>
      <c r="N136">
        <f t="shared" si="13"/>
        <v>340.68631121864922</v>
      </c>
      <c r="O136">
        <f t="shared" si="13"/>
        <v>0</v>
      </c>
      <c r="P136">
        <f t="shared" si="13"/>
        <v>0</v>
      </c>
      <c r="Q136">
        <f t="shared" si="13"/>
        <v>1069.4393011622285</v>
      </c>
      <c r="R136">
        <f t="shared" si="13"/>
        <v>521.49732650113515</v>
      </c>
      <c r="S136">
        <f t="shared" si="13"/>
        <v>0</v>
      </c>
      <c r="T136">
        <f t="shared" si="13"/>
        <v>0</v>
      </c>
      <c r="U136">
        <f t="shared" si="13"/>
        <v>0</v>
      </c>
      <c r="V136">
        <f t="shared" si="13"/>
        <v>0</v>
      </c>
      <c r="W136">
        <f t="shared" si="5"/>
        <v>2101.6343280309165</v>
      </c>
      <c r="X1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A3F-A6BB-40E4-8783-E3CDA17EC653}">
  <sheetPr>
    <tabColor theme="5" tint="0.59999389629810485"/>
  </sheetPr>
  <dimension ref="A1:X136"/>
  <sheetViews>
    <sheetView topLeftCell="A97" zoomScale="70" zoomScaleNormal="70" workbookViewId="0">
      <selection activeCell="W80" sqref="W80:W91"/>
    </sheetView>
  </sheetViews>
  <sheetFormatPr defaultRowHeight="14.25"/>
  <cols>
    <col min="1" max="1" width="12.796875" customWidth="1"/>
  </cols>
  <sheetData>
    <row r="1" spans="1:23" ht="14.65" thickBo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spans="1:23">
      <c r="A2" s="2">
        <v>40179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/>
    </row>
    <row r="3" spans="1:23">
      <c r="A3" s="2">
        <v>40210</v>
      </c>
      <c r="B3" s="3">
        <v>1.043478329715982</v>
      </c>
      <c r="C3" s="3">
        <v>1.017388218594748</v>
      </c>
      <c r="D3" s="3">
        <v>1.0653961651402202</v>
      </c>
      <c r="E3" s="3">
        <v>0.94410334104138427</v>
      </c>
      <c r="F3" s="3">
        <v>1.0396196513470681</v>
      </c>
      <c r="G3" s="3">
        <v>1.0227454428960436</v>
      </c>
      <c r="H3" s="3">
        <v>0.96166021807949353</v>
      </c>
      <c r="I3" s="3">
        <v>1.038534428300695</v>
      </c>
      <c r="J3" s="3">
        <v>1.052277779974691</v>
      </c>
      <c r="K3" s="3">
        <v>1.024096354695893</v>
      </c>
      <c r="L3" s="3"/>
    </row>
    <row r="4" spans="1:23">
      <c r="A4" s="2">
        <v>40238</v>
      </c>
      <c r="B4" s="3">
        <v>1.0702160347166658</v>
      </c>
      <c r="C4" s="3">
        <v>1.021625427275898</v>
      </c>
      <c r="D4" s="3">
        <v>1.1484703381579577</v>
      </c>
      <c r="E4" s="3">
        <v>1.1467060810810812</v>
      </c>
      <c r="F4" s="3">
        <v>1.0674249530956847</v>
      </c>
      <c r="G4" s="3">
        <v>1.0449491478449224</v>
      </c>
      <c r="H4" s="3">
        <v>1.1382589978054132</v>
      </c>
      <c r="I4" s="3">
        <v>1.1453771289537711</v>
      </c>
      <c r="J4" s="3">
        <v>1.0393896735273243</v>
      </c>
      <c r="K4" s="3">
        <v>1.1911764705882353</v>
      </c>
      <c r="L4" s="3"/>
    </row>
    <row r="5" spans="1:23">
      <c r="A5" s="2">
        <v>40269</v>
      </c>
      <c r="B5" s="3">
        <v>1.020067267242643</v>
      </c>
      <c r="C5" s="3">
        <v>1.0426766800042102</v>
      </c>
      <c r="D5" s="3">
        <v>1.1110213125280224</v>
      </c>
      <c r="E5" s="3">
        <v>1.0097959784930397</v>
      </c>
      <c r="F5" s="3">
        <v>0.99121173239591331</v>
      </c>
      <c r="G5" s="3">
        <v>1.0580035213128969</v>
      </c>
      <c r="H5" s="3">
        <v>1.0639460133693439</v>
      </c>
      <c r="I5" s="3">
        <v>1.0499203398831651</v>
      </c>
      <c r="J5" s="3">
        <v>1.0317513816404444</v>
      </c>
      <c r="K5" s="3">
        <v>1.0790123703703705</v>
      </c>
      <c r="L5" s="3"/>
    </row>
    <row r="6" spans="1:23">
      <c r="A6" s="2">
        <v>40299</v>
      </c>
      <c r="B6" s="3">
        <v>0.9414536334250635</v>
      </c>
      <c r="C6" s="3">
        <v>0.84479365275724772</v>
      </c>
      <c r="D6" s="3">
        <v>0.9838753076123129</v>
      </c>
      <c r="E6" s="3">
        <v>0.91509846827133468</v>
      </c>
      <c r="F6" s="3">
        <v>0.80305881400603729</v>
      </c>
      <c r="G6" s="3">
        <v>0.94730141364507225</v>
      </c>
      <c r="H6" s="3">
        <v>0.86650559146766559</v>
      </c>
      <c r="I6" s="3">
        <v>0.91502276176024278</v>
      </c>
      <c r="J6" s="3">
        <v>0.89708808395394057</v>
      </c>
      <c r="K6" s="3">
        <v>0.90617842319957842</v>
      </c>
      <c r="L6" s="3"/>
    </row>
    <row r="7" spans="1:23">
      <c r="A7" s="2">
        <v>40330</v>
      </c>
      <c r="B7" s="3">
        <v>0.93218220551006514</v>
      </c>
      <c r="C7" s="3">
        <v>0.89186049968451553</v>
      </c>
      <c r="D7" s="3">
        <v>0.97917309314316126</v>
      </c>
      <c r="E7" s="3">
        <v>0.87087517934002878</v>
      </c>
      <c r="F7" s="3">
        <v>0.97640077284018778</v>
      </c>
      <c r="G7" s="3">
        <v>0.98504561155769654</v>
      </c>
      <c r="H7" s="3">
        <v>0.89229693648320207</v>
      </c>
      <c r="I7" s="3">
        <v>0.96019900497512445</v>
      </c>
      <c r="J7" s="3">
        <v>0.85614157668234681</v>
      </c>
      <c r="K7" s="3">
        <v>0.94949494694418923</v>
      </c>
      <c r="L7" s="3"/>
    </row>
    <row r="8" spans="1:23">
      <c r="A8" s="2">
        <v>40360</v>
      </c>
      <c r="B8" s="3">
        <v>1.0087248590604028</v>
      </c>
      <c r="C8" s="3">
        <v>1.1216861799217732</v>
      </c>
      <c r="D8" s="3">
        <v>1.022740858672631</v>
      </c>
      <c r="E8" s="3">
        <v>1.0789859051803039</v>
      </c>
      <c r="F8" s="3">
        <v>1.0367491166077738</v>
      </c>
      <c r="G8" s="3">
        <v>1.0586002705966173</v>
      </c>
      <c r="H8" s="3">
        <v>1.083203125</v>
      </c>
      <c r="I8" s="3">
        <v>1.1208981001727114</v>
      </c>
      <c r="J8" s="3">
        <v>1.1628608859483363</v>
      </c>
      <c r="K8" s="3">
        <v>1.0904255899162547</v>
      </c>
      <c r="L8" s="3"/>
    </row>
    <row r="9" spans="1:23">
      <c r="A9" s="2">
        <v>40391</v>
      </c>
      <c r="B9" s="3">
        <v>0.92508310245953163</v>
      </c>
      <c r="C9" s="3">
        <v>0.90933746258572112</v>
      </c>
      <c r="D9" s="3">
        <v>0.94499515646258503</v>
      </c>
      <c r="E9" s="3">
        <v>1.0588684366782595</v>
      </c>
      <c r="F9" s="3">
        <v>0.94042268575323784</v>
      </c>
      <c r="G9" s="3">
        <v>1.0477555550944118</v>
      </c>
      <c r="H9" s="3">
        <v>0.84926069239091229</v>
      </c>
      <c r="I9" s="3">
        <v>0.87827426810477671</v>
      </c>
      <c r="J9" s="3">
        <v>0.91478329010744719</v>
      </c>
      <c r="K9" s="3">
        <v>0.90487799999999996</v>
      </c>
      <c r="L9" s="3"/>
    </row>
    <row r="10" spans="1:23">
      <c r="A10" s="2">
        <v>40422</v>
      </c>
      <c r="B10" s="3">
        <v>1.0253164855573857</v>
      </c>
      <c r="C10" s="3">
        <v>1.0434597802922785</v>
      </c>
      <c r="D10" s="3">
        <v>1.1672151679602605</v>
      </c>
      <c r="E10" s="3">
        <v>1.2581911399503323</v>
      </c>
      <c r="F10" s="3">
        <v>1.0765439213369719</v>
      </c>
      <c r="G10" s="3">
        <v>1.0198467566341844</v>
      </c>
      <c r="H10" s="3">
        <v>1.0666667544232167</v>
      </c>
      <c r="I10" s="3">
        <v>1.0573099415204676</v>
      </c>
      <c r="J10" s="3">
        <v>0.99959493723795312</v>
      </c>
      <c r="K10" s="3">
        <v>1.0539083587012592</v>
      </c>
      <c r="L10" s="3"/>
      <c r="O10" s="3">
        <v>1</v>
      </c>
    </row>
    <row r="11" spans="1:23">
      <c r="A11" s="2">
        <v>40452</v>
      </c>
      <c r="B11" s="3">
        <v>1.0001403198672885</v>
      </c>
      <c r="C11" s="3">
        <v>1.0890159248672928</v>
      </c>
      <c r="D11" s="3">
        <v>1.0607224502954382</v>
      </c>
      <c r="E11" s="3">
        <v>1.0520183369412963</v>
      </c>
      <c r="F11" s="3">
        <v>1.0525181765409009</v>
      </c>
      <c r="G11" s="3">
        <v>1.043752448161255</v>
      </c>
      <c r="H11" s="3">
        <v>1.0374203010581091</v>
      </c>
      <c r="I11" s="3">
        <v>1.1410398230088497</v>
      </c>
      <c r="J11" s="3">
        <v>1.0076985818476498</v>
      </c>
      <c r="K11" s="3">
        <v>1.0664962438105496</v>
      </c>
      <c r="L11" s="3"/>
    </row>
    <row r="12" spans="1:23">
      <c r="A12" s="2">
        <v>40483</v>
      </c>
      <c r="B12" s="3">
        <v>0.95441155906282005</v>
      </c>
      <c r="C12" s="3">
        <v>0.94713160854893141</v>
      </c>
      <c r="D12" s="3">
        <v>1.0337895930948344</v>
      </c>
      <c r="E12" s="3">
        <v>1.0615505658778672</v>
      </c>
      <c r="F12" s="3">
        <v>0.94485665584152212</v>
      </c>
      <c r="G12" s="3">
        <v>1.0068150446244712</v>
      </c>
      <c r="H12" s="3">
        <v>1.0441289349243643</v>
      </c>
      <c r="I12" s="3">
        <v>0.9714008725157538</v>
      </c>
      <c r="J12" s="3">
        <v>0.98351419447067978</v>
      </c>
      <c r="K12" s="3">
        <v>1.0071942204509778</v>
      </c>
      <c r="L12" s="3"/>
    </row>
    <row r="13" spans="1:23">
      <c r="A13" s="2">
        <v>40513</v>
      </c>
      <c r="B13" s="3">
        <v>1.0274838767271623</v>
      </c>
      <c r="C13" s="3">
        <v>1.1049089469517022</v>
      </c>
      <c r="D13" s="3">
        <v>1.0366704161979752</v>
      </c>
      <c r="E13" s="3">
        <v>1.0262257696693273</v>
      </c>
      <c r="F13" s="3">
        <v>0.95301280974949232</v>
      </c>
      <c r="G13" s="3">
        <v>0.9803320441762946</v>
      </c>
      <c r="H13" s="3">
        <v>1.1389195567408876</v>
      </c>
      <c r="I13" s="3">
        <v>1.0963073852295409</v>
      </c>
      <c r="J13" s="3">
        <v>1.1124284592162086</v>
      </c>
      <c r="K13" s="3">
        <v>1.1261904523809523</v>
      </c>
      <c r="L13" s="3"/>
    </row>
    <row r="14" spans="1:23">
      <c r="A14" s="2">
        <v>40544</v>
      </c>
      <c r="B14" s="3">
        <v>1.1386066863906916</v>
      </c>
      <c r="C14" s="3">
        <v>0.99355069867431034</v>
      </c>
      <c r="D14" s="3">
        <v>1.0519592881944444</v>
      </c>
      <c r="E14" s="3">
        <v>0.94244444444444442</v>
      </c>
      <c r="F14" s="3">
        <v>0.99246950795507272</v>
      </c>
      <c r="G14" s="3">
        <v>0.95974460761478364</v>
      </c>
      <c r="H14" s="3">
        <v>1.0461438528557601</v>
      </c>
      <c r="I14" s="3">
        <v>1.0355029585798816</v>
      </c>
      <c r="J14" s="3">
        <v>1.0804851554753823</v>
      </c>
      <c r="K14" s="3">
        <v>1.0190275268293347</v>
      </c>
      <c r="L14" s="3"/>
    </row>
    <row r="15" spans="1:23">
      <c r="A15" s="2">
        <v>40575</v>
      </c>
      <c r="B15" s="3">
        <v>0.99447243704704613</v>
      </c>
      <c r="C15" s="3">
        <v>0.95852866931121516</v>
      </c>
      <c r="D15" s="3">
        <v>1.0409348593988517</v>
      </c>
      <c r="E15" s="3">
        <v>1.0215161518509788</v>
      </c>
      <c r="F15" s="3">
        <v>1.0458125125268434</v>
      </c>
      <c r="G15" s="3">
        <v>1.0272838611995077</v>
      </c>
      <c r="H15" s="3">
        <v>0.99506477452589615</v>
      </c>
      <c r="I15" s="3">
        <v>1.1323076923076925</v>
      </c>
      <c r="J15" s="3">
        <v>1.0095238095238095</v>
      </c>
      <c r="K15" s="3">
        <v>0.97095431595530468</v>
      </c>
      <c r="L15" s="3"/>
    </row>
    <row r="16" spans="1:23">
      <c r="A16" s="2">
        <v>40603</v>
      </c>
      <c r="B16" s="3">
        <v>1.0156644509517712</v>
      </c>
      <c r="C16" s="3">
        <v>0.95522945823927774</v>
      </c>
      <c r="D16" s="3">
        <v>0.98669347995024514</v>
      </c>
      <c r="E16" s="3">
        <v>1.0394714063131167</v>
      </c>
      <c r="F16" s="3">
        <v>1.0078028743160643</v>
      </c>
      <c r="G16" s="3">
        <v>1.0054174947145877</v>
      </c>
      <c r="H16" s="3">
        <v>0.98295105287979234</v>
      </c>
      <c r="I16" s="3">
        <v>0.95962732919254645</v>
      </c>
      <c r="J16" s="3">
        <v>0.92048517520215634</v>
      </c>
      <c r="K16" s="3">
        <v>0.9444444859924036</v>
      </c>
      <c r="L16" s="3"/>
    </row>
    <row r="17" spans="1:12">
      <c r="A17" s="2">
        <v>40634</v>
      </c>
      <c r="B17" s="3">
        <v>0.98569649289312211</v>
      </c>
      <c r="C17" s="3">
        <v>1.0208744001919812</v>
      </c>
      <c r="D17" s="3">
        <v>1.0046483485776971</v>
      </c>
      <c r="E17" s="3">
        <v>1.0870482429356574</v>
      </c>
      <c r="F17" s="3">
        <v>1.0611246910554366</v>
      </c>
      <c r="G17" s="3">
        <v>1.0291760036365358</v>
      </c>
      <c r="H17" s="3">
        <v>0.91800699836035948</v>
      </c>
      <c r="I17" s="3">
        <v>1.060275080906149</v>
      </c>
      <c r="J17" s="3">
        <v>0.95717423133235724</v>
      </c>
      <c r="K17" s="3">
        <v>1.0384615602158018</v>
      </c>
      <c r="L17" s="3"/>
    </row>
    <row r="18" spans="1:12">
      <c r="A18" s="2">
        <v>40664</v>
      </c>
      <c r="B18" s="3">
        <v>0.98296532492113564</v>
      </c>
      <c r="C18" s="3">
        <v>0.96489197530864201</v>
      </c>
      <c r="D18" s="3">
        <v>0.99343099998936391</v>
      </c>
      <c r="E18" s="3">
        <v>1.0044941524947655</v>
      </c>
      <c r="F18" s="3">
        <v>1.0376343042685969</v>
      </c>
      <c r="G18" s="3">
        <v>1.0412463680563497</v>
      </c>
      <c r="H18" s="3">
        <v>0.97457918328480986</v>
      </c>
      <c r="I18" s="3">
        <v>0.96299122472338794</v>
      </c>
      <c r="J18" s="3">
        <v>0.92390057361376676</v>
      </c>
      <c r="K18" s="3">
        <v>0.89651416572923026</v>
      </c>
      <c r="L18" s="3"/>
    </row>
    <row r="19" spans="1:12">
      <c r="A19" s="2">
        <v>40695</v>
      </c>
      <c r="B19" s="3">
        <v>1.0394094855093841</v>
      </c>
      <c r="C19" s="3">
        <v>1.0395841663334666</v>
      </c>
      <c r="D19" s="3">
        <v>0.96504037029583412</v>
      </c>
      <c r="E19" s="3">
        <v>1.0396563119629876</v>
      </c>
      <c r="F19" s="3">
        <v>1.0394770313090071</v>
      </c>
      <c r="G19" s="3">
        <v>1.0340936836633101</v>
      </c>
      <c r="H19" s="3">
        <v>0.98907289428717338</v>
      </c>
      <c r="I19" s="3">
        <v>1.0039619651347069</v>
      </c>
      <c r="J19" s="3">
        <v>0.95240066225165565</v>
      </c>
      <c r="K19" s="3">
        <v>1.0119075814382708</v>
      </c>
      <c r="L19" s="3"/>
    </row>
    <row r="20" spans="1:12">
      <c r="A20" s="2">
        <v>40725</v>
      </c>
      <c r="B20" s="3">
        <v>0.93528469883556009</v>
      </c>
      <c r="C20" s="3">
        <v>1.0538461538461539</v>
      </c>
      <c r="D20" s="3">
        <v>1.1632853734509578</v>
      </c>
      <c r="E20" s="3">
        <v>1.0881705706880531</v>
      </c>
      <c r="F20" s="3">
        <v>1.0151910270500344</v>
      </c>
      <c r="G20" s="3">
        <v>1.0256167338709679</v>
      </c>
      <c r="H20" s="3">
        <v>0.9957235208739672</v>
      </c>
      <c r="I20" s="3">
        <v>0.94790844514601424</v>
      </c>
      <c r="J20" s="3">
        <v>0.9669708822251194</v>
      </c>
      <c r="K20" s="3">
        <v>0.92074930165103996</v>
      </c>
      <c r="L20" s="3"/>
    </row>
    <row r="21" spans="1:12">
      <c r="A21" s="2">
        <v>40756</v>
      </c>
      <c r="B21" s="3">
        <v>0.97966458551440982</v>
      </c>
      <c r="C21" s="3">
        <v>0.97080291970802934</v>
      </c>
      <c r="D21" s="3">
        <v>0.98553067989204424</v>
      </c>
      <c r="E21" s="3">
        <v>0.96723889987416867</v>
      </c>
      <c r="F21" s="3">
        <v>1.0273555763385551</v>
      </c>
      <c r="G21" s="3">
        <v>1.0454440432894065</v>
      </c>
      <c r="H21" s="3">
        <v>0.93414456212796848</v>
      </c>
      <c r="I21" s="3">
        <v>0.89550374687760204</v>
      </c>
      <c r="J21" s="3">
        <v>0.7865168539325843</v>
      </c>
      <c r="K21" s="3">
        <v>0.80985912884715694</v>
      </c>
      <c r="L21" s="3"/>
    </row>
    <row r="22" spans="1:12">
      <c r="A22" s="2">
        <v>40787</v>
      </c>
      <c r="B22" s="3">
        <v>0.97910765658154308</v>
      </c>
      <c r="C22" s="3">
        <v>0.93571424812030068</v>
      </c>
      <c r="D22" s="3">
        <v>0.99087902738729217</v>
      </c>
      <c r="E22" s="3">
        <v>1.0046461924452912</v>
      </c>
      <c r="F22" s="3">
        <v>0.97542107307333048</v>
      </c>
      <c r="G22" s="3">
        <v>0.97135268349285764</v>
      </c>
      <c r="H22" s="3">
        <v>0.92413796934865888</v>
      </c>
      <c r="I22" s="3">
        <v>0.97257089725708978</v>
      </c>
      <c r="J22" s="3">
        <v>0.77200000000000002</v>
      </c>
      <c r="K22" s="3">
        <v>0.82512083172691886</v>
      </c>
      <c r="L22" s="3"/>
    </row>
    <row r="23" spans="1:12">
      <c r="A23" s="2">
        <v>40817</v>
      </c>
      <c r="B23" s="3">
        <v>1.0448788965429363</v>
      </c>
      <c r="C23" s="3">
        <v>1.0699075962196705</v>
      </c>
      <c r="D23" s="3">
        <v>1.0615231950547528</v>
      </c>
      <c r="E23" s="3">
        <v>0.98742080192387727</v>
      </c>
      <c r="F23" s="3">
        <v>1.0879608492767148</v>
      </c>
      <c r="G23" s="3">
        <v>1.0572762240947393</v>
      </c>
      <c r="H23" s="3">
        <v>1.074212227437304</v>
      </c>
      <c r="I23" s="3">
        <v>1.1209369024856595</v>
      </c>
      <c r="J23" s="3">
        <v>1.30569940784604</v>
      </c>
      <c r="K23" s="3">
        <v>1.2330210291560879</v>
      </c>
      <c r="L23" s="3"/>
    </row>
    <row r="24" spans="1:12">
      <c r="A24" s="2">
        <v>40848</v>
      </c>
      <c r="B24" s="3">
        <v>1.0296442679935633</v>
      </c>
      <c r="C24" s="3">
        <v>0.96057082090014334</v>
      </c>
      <c r="D24" s="3">
        <v>0.9442165835006695</v>
      </c>
      <c r="E24" s="3">
        <v>0.90061355440026225</v>
      </c>
      <c r="F24" s="3">
        <v>1.0397812121046017</v>
      </c>
      <c r="G24" s="3">
        <v>1.0287560480076694</v>
      </c>
      <c r="H24" s="3">
        <v>0.99807028174450019</v>
      </c>
      <c r="I24" s="3">
        <v>0.96673773987206835</v>
      </c>
      <c r="J24" s="3">
        <v>0.8384354216800125</v>
      </c>
      <c r="K24" s="3">
        <v>0.8698955365622032</v>
      </c>
      <c r="L24" s="3"/>
    </row>
    <row r="25" spans="1:12">
      <c r="A25" s="2">
        <v>40878</v>
      </c>
      <c r="B25" s="3">
        <v>1.0351887387027834</v>
      </c>
      <c r="C25" s="3">
        <v>1.0148553166536358</v>
      </c>
      <c r="D25" s="3">
        <v>1.0596546520146519</v>
      </c>
      <c r="E25" s="3">
        <v>0.90020281865931662</v>
      </c>
      <c r="F25" s="3">
        <v>1.0470248530473343</v>
      </c>
      <c r="G25" s="3">
        <v>1.0503560003252512</v>
      </c>
      <c r="H25" s="3">
        <v>1.0657385125391139</v>
      </c>
      <c r="I25" s="3">
        <v>1.0458756065284516</v>
      </c>
      <c r="J25" s="3">
        <v>1.0229885057471266</v>
      </c>
      <c r="K25" s="3">
        <v>0.95742354439592436</v>
      </c>
      <c r="L25" s="3"/>
    </row>
    <row r="26" spans="1:12">
      <c r="A26" s="2">
        <v>40909</v>
      </c>
      <c r="B26" s="3">
        <v>1.0175525088367734</v>
      </c>
      <c r="C26" s="3">
        <v>1.137519342739574</v>
      </c>
      <c r="D26" s="3">
        <v>1.1271110098348442</v>
      </c>
      <c r="E26" s="3">
        <v>1.1232813402657424</v>
      </c>
      <c r="F26" s="3">
        <v>0.99123411799468142</v>
      </c>
      <c r="G26" s="3">
        <v>0.98724211128790773</v>
      </c>
      <c r="H26" s="3">
        <v>1.0598693780794404</v>
      </c>
      <c r="I26" s="3">
        <v>1.1210459721636439</v>
      </c>
      <c r="J26" s="3">
        <v>1.2326503635161927</v>
      </c>
      <c r="K26" s="3">
        <v>1.1676168820834998</v>
      </c>
      <c r="L26" s="3"/>
    </row>
    <row r="27" spans="1:12">
      <c r="A27" s="2">
        <v>40940</v>
      </c>
      <c r="B27" s="3">
        <v>1.0739796404275996</v>
      </c>
      <c r="C27" s="3">
        <v>1.0748391102323362</v>
      </c>
      <c r="D27" s="3">
        <v>1.1883105634988127</v>
      </c>
      <c r="E27" s="3">
        <v>0.92414112322567388</v>
      </c>
      <c r="F27" s="3">
        <v>1.1562997217806041</v>
      </c>
      <c r="G27" s="3">
        <v>1.0023220191119024</v>
      </c>
      <c r="H27" s="3">
        <v>1.0712085611505842</v>
      </c>
      <c r="I27" s="3">
        <v>1.1064710308502634</v>
      </c>
      <c r="J27" s="3">
        <v>0.99410193029490623</v>
      </c>
      <c r="K27" s="3">
        <v>1.0846354519738102</v>
      </c>
      <c r="L27" s="3"/>
    </row>
    <row r="28" spans="1:12">
      <c r="A28" s="2">
        <v>40969</v>
      </c>
      <c r="B28" s="3">
        <v>1.0164008249564156</v>
      </c>
      <c r="C28" s="3">
        <v>1.0163830497794581</v>
      </c>
      <c r="D28" s="3">
        <v>1.1052835988663727</v>
      </c>
      <c r="E28" s="3">
        <v>1.1269964939618231</v>
      </c>
      <c r="F28" s="3">
        <v>1.0140070116350601</v>
      </c>
      <c r="G28" s="3">
        <v>0.98811441365949249</v>
      </c>
      <c r="H28" s="3">
        <v>1.0910833464019385</v>
      </c>
      <c r="I28" s="3">
        <v>1.0204012240734444</v>
      </c>
      <c r="J28" s="3">
        <v>1.0593310647609997</v>
      </c>
      <c r="K28" s="3">
        <v>1.0969387454981994</v>
      </c>
      <c r="L28" s="3"/>
    </row>
    <row r="29" spans="1:12">
      <c r="A29" s="2">
        <v>41000</v>
      </c>
      <c r="B29" s="3">
        <v>1.0075673268688257</v>
      </c>
      <c r="C29" s="3">
        <v>0.99256050790827699</v>
      </c>
      <c r="D29" s="3">
        <v>0.97403049620548743</v>
      </c>
      <c r="E29" s="3">
        <v>1.1451286356229322</v>
      </c>
      <c r="F29" s="3">
        <v>1.0422034237288136</v>
      </c>
      <c r="G29" s="3">
        <v>0.99337409772424257</v>
      </c>
      <c r="H29" s="3">
        <v>0.97891033915964665</v>
      </c>
      <c r="I29" s="3">
        <v>1.0113295568143952</v>
      </c>
      <c r="J29" s="3">
        <v>0.87983716292449909</v>
      </c>
      <c r="K29" s="3">
        <v>0.90396722035478017</v>
      </c>
      <c r="L29" s="3"/>
    </row>
    <row r="30" spans="1:12">
      <c r="A30" s="2">
        <v>41030</v>
      </c>
      <c r="B30" s="3">
        <v>0.91451294549908391</v>
      </c>
      <c r="C30" s="3">
        <v>0.91161777014366008</v>
      </c>
      <c r="D30" s="3">
        <v>0.98929764003692289</v>
      </c>
      <c r="E30" s="3">
        <v>0.91811125485122891</v>
      </c>
      <c r="F30" s="3">
        <v>0.93673761793014743</v>
      </c>
      <c r="G30" s="3">
        <v>0.91677782196340141</v>
      </c>
      <c r="H30" s="3">
        <v>0.95900661035347756</v>
      </c>
      <c r="I30" s="3">
        <v>0.95255354200988462</v>
      </c>
      <c r="J30" s="3">
        <v>0.77314810340578111</v>
      </c>
      <c r="K30" s="3">
        <v>0.80236075053387568</v>
      </c>
      <c r="L30" s="3"/>
    </row>
    <row r="31" spans="1:12">
      <c r="A31" s="2">
        <v>41061</v>
      </c>
      <c r="B31" s="3">
        <v>1.0516908073058886</v>
      </c>
      <c r="C31" s="3">
        <v>1.047961594794053</v>
      </c>
      <c r="D31" s="3">
        <v>1.0108527924513946</v>
      </c>
      <c r="E31" s="3">
        <v>1.0725189047015171</v>
      </c>
      <c r="F31" s="3">
        <v>1.0731770858742045</v>
      </c>
      <c r="G31" s="3">
        <v>0.99093354559809921</v>
      </c>
      <c r="H31" s="3">
        <v>1.0433697361425815</v>
      </c>
      <c r="I31" s="3">
        <v>1.1058457281217571</v>
      </c>
      <c r="J31" s="3">
        <v>1.0920658682634732</v>
      </c>
      <c r="K31" s="3">
        <v>1.0339494530365898</v>
      </c>
      <c r="L31" s="3"/>
    </row>
    <row r="32" spans="1:12">
      <c r="A32" s="2">
        <v>41091</v>
      </c>
      <c r="B32" s="3">
        <v>1.0251492300149465</v>
      </c>
      <c r="C32" s="3">
        <v>0.96338669499836549</v>
      </c>
      <c r="D32" s="3">
        <v>1.0458219037957404</v>
      </c>
      <c r="E32" s="3">
        <v>1.0216772498357782</v>
      </c>
      <c r="F32" s="3">
        <v>1.0440023633099527</v>
      </c>
      <c r="G32" s="3">
        <v>1.0093753756848003</v>
      </c>
      <c r="H32" s="3">
        <v>1.0110646534409287</v>
      </c>
      <c r="I32" s="3">
        <v>1.0181420081326242</v>
      </c>
      <c r="J32" s="3">
        <v>0.93625771076079511</v>
      </c>
      <c r="K32" s="3">
        <v>0.98978471360817222</v>
      </c>
      <c r="L32" s="3"/>
    </row>
    <row r="33" spans="1:12">
      <c r="A33" s="2">
        <v>41122</v>
      </c>
      <c r="B33" s="3">
        <v>1.0209477099007855</v>
      </c>
      <c r="C33" s="3">
        <v>1.0458093330780227</v>
      </c>
      <c r="D33" s="3">
        <v>1.0892003738895826</v>
      </c>
      <c r="E33" s="3">
        <v>1.064166309472782</v>
      </c>
      <c r="F33" s="3">
        <v>0.99364679670586209</v>
      </c>
      <c r="G33" s="3">
        <v>1.0014547560266926</v>
      </c>
      <c r="H33" s="3">
        <v>1.0065068912597783</v>
      </c>
      <c r="I33" s="3">
        <v>1.030107465437788</v>
      </c>
      <c r="J33" s="3">
        <v>1.0980966325036603</v>
      </c>
      <c r="K33" s="3">
        <v>1.0950976813526605</v>
      </c>
      <c r="L33" s="3"/>
    </row>
    <row r="34" spans="1:12">
      <c r="A34" s="2">
        <v>41153</v>
      </c>
      <c r="B34" s="3">
        <v>1.0245775512900763</v>
      </c>
      <c r="C34" s="3">
        <v>0.96560674886437381</v>
      </c>
      <c r="D34" s="3">
        <v>1.0027960013758401</v>
      </c>
      <c r="E34" s="3">
        <v>1.0243686309260078</v>
      </c>
      <c r="F34" s="3">
        <v>1.0470175438596492</v>
      </c>
      <c r="G34" s="3">
        <v>1.0252542412616883</v>
      </c>
      <c r="H34" s="3">
        <v>1.0146929184452811</v>
      </c>
      <c r="I34" s="3">
        <v>1.065911247593871</v>
      </c>
      <c r="J34" s="3">
        <v>1.1159999999999999</v>
      </c>
      <c r="K34" s="3">
        <v>1.1013127600576493</v>
      </c>
      <c r="L34" s="3"/>
    </row>
    <row r="35" spans="1:12">
      <c r="A35" s="2">
        <v>41183</v>
      </c>
      <c r="B35" s="3">
        <v>1.0031056008708161</v>
      </c>
      <c r="C35" s="3">
        <v>0.95900540994623651</v>
      </c>
      <c r="D35" s="3">
        <v>0.89239992057083228</v>
      </c>
      <c r="E35" s="3">
        <v>0.91573608052846822</v>
      </c>
      <c r="F35" s="3">
        <v>1.03336309204647</v>
      </c>
      <c r="G35" s="3">
        <v>0.94604907901907365</v>
      </c>
      <c r="H35" s="3">
        <v>0.97567332683676022</v>
      </c>
      <c r="I35" s="3">
        <v>1.0500838248414202</v>
      </c>
      <c r="J35" s="3">
        <v>1.0382317204301077</v>
      </c>
      <c r="K35" s="3">
        <v>1.1427260958824543</v>
      </c>
      <c r="L35" s="3"/>
    </row>
    <row r="36" spans="1:12">
      <c r="A36" s="2">
        <v>41214</v>
      </c>
      <c r="B36" s="3">
        <v>0.99605001592932663</v>
      </c>
      <c r="C36" s="3">
        <v>0.93272600095564107</v>
      </c>
      <c r="D36" s="3">
        <v>0.98313509407105237</v>
      </c>
      <c r="E36" s="3">
        <v>1.0822705998540081</v>
      </c>
      <c r="F36" s="3">
        <v>1.0789133202338805</v>
      </c>
      <c r="G36" s="3">
        <v>1.0027649538214878</v>
      </c>
      <c r="H36" s="3">
        <v>0.97981593884879614</v>
      </c>
      <c r="I36" s="3">
        <v>0.99120708719462236</v>
      </c>
      <c r="J36" s="3">
        <v>0.97065603973855219</v>
      </c>
      <c r="K36" s="3">
        <v>0.92457878910347113</v>
      </c>
      <c r="L36" s="3"/>
    </row>
    <row r="37" spans="1:12">
      <c r="A37" s="2">
        <v>41244</v>
      </c>
      <c r="B37" s="3">
        <v>0.98917468416372933</v>
      </c>
      <c r="C37" s="3">
        <v>1.0033808413455731</v>
      </c>
      <c r="D37" s="3">
        <v>0.90925709342029171</v>
      </c>
      <c r="E37" s="3">
        <v>0.99531838920849047</v>
      </c>
      <c r="F37" s="3">
        <v>1.0124907614726735</v>
      </c>
      <c r="G37" s="3">
        <v>1.0134420724558584</v>
      </c>
      <c r="H37" s="3">
        <v>1.0354438676427669</v>
      </c>
      <c r="I37" s="3">
        <v>1.0043010752688171</v>
      </c>
      <c r="J37" s="3">
        <v>1.1333728433092565</v>
      </c>
      <c r="K37" s="3">
        <v>1.1443448365634943</v>
      </c>
      <c r="L37" s="3"/>
    </row>
    <row r="38" spans="1:12">
      <c r="A38" s="2">
        <v>41275</v>
      </c>
      <c r="B38" s="3">
        <v>0.94127209945528112</v>
      </c>
      <c r="C38" s="3">
        <v>1.0277050553240381</v>
      </c>
      <c r="D38" s="3">
        <v>0.85591072452586325</v>
      </c>
      <c r="E38" s="3">
        <v>1.0583170566428828</v>
      </c>
      <c r="F38" s="3">
        <v>1.0417601530544924</v>
      </c>
      <c r="G38" s="3">
        <v>1.080263032312244</v>
      </c>
      <c r="H38" s="3">
        <v>1.0190170275014629</v>
      </c>
      <c r="I38" s="3">
        <v>1.0192720021413277</v>
      </c>
      <c r="J38" s="3">
        <v>1.1950836195039949</v>
      </c>
      <c r="K38" s="3">
        <v>1.0657229255378431</v>
      </c>
      <c r="L38" s="3"/>
    </row>
    <row r="39" spans="1:12">
      <c r="A39" s="2">
        <v>41306</v>
      </c>
      <c r="B39" s="3">
        <v>1.0130079079196073</v>
      </c>
      <c r="C39" s="3">
        <v>1.0127503820491663</v>
      </c>
      <c r="D39" s="3">
        <v>0.96906629783310294</v>
      </c>
      <c r="E39" s="3">
        <v>0.995367231638418</v>
      </c>
      <c r="F39" s="3">
        <v>1.0046228610063235</v>
      </c>
      <c r="G39" s="3">
        <v>1.00640152160351</v>
      </c>
      <c r="H39" s="3">
        <v>1.0071777199438576</v>
      </c>
      <c r="I39" s="3">
        <v>1.0449054073053883</v>
      </c>
      <c r="J39" s="3">
        <v>0.98687085339168479</v>
      </c>
      <c r="K39" s="3">
        <v>0.99549338235294138</v>
      </c>
      <c r="L39" s="3"/>
    </row>
    <row r="40" spans="1:12">
      <c r="A40" s="2">
        <v>41334</v>
      </c>
      <c r="B40" s="3">
        <v>1.0968181477272727</v>
      </c>
      <c r="C40" s="3">
        <v>1.0291367636380131</v>
      </c>
      <c r="D40" s="3">
        <v>1.0028545536410594</v>
      </c>
      <c r="E40" s="3">
        <v>1.0084004994891589</v>
      </c>
      <c r="F40" s="3">
        <v>1.0706000756429654</v>
      </c>
      <c r="G40" s="3">
        <v>1.0395203328567189</v>
      </c>
      <c r="H40" s="3">
        <v>1.0544469752310732</v>
      </c>
      <c r="I40" s="3">
        <v>1.0550389545111836</v>
      </c>
      <c r="J40" s="3">
        <v>0.97472288136243379</v>
      </c>
      <c r="K40" s="3">
        <v>1.0540862746226762</v>
      </c>
      <c r="L40" s="3"/>
    </row>
    <row r="41" spans="1:12">
      <c r="A41" s="2">
        <v>41365</v>
      </c>
      <c r="B41" s="3">
        <v>1.0266265963518419</v>
      </c>
      <c r="C41" s="3">
        <v>1.1569380231758817</v>
      </c>
      <c r="D41" s="3">
        <v>1.0002710432337045</v>
      </c>
      <c r="E41" s="3">
        <v>0.95241847724117223</v>
      </c>
      <c r="F41" s="3">
        <v>0.99187477606864738</v>
      </c>
      <c r="G41" s="3">
        <v>1.0245761555908084</v>
      </c>
      <c r="H41" s="3">
        <v>1.0267639347518824</v>
      </c>
      <c r="I41" s="3">
        <v>0.98380181038589809</v>
      </c>
      <c r="J41" s="3">
        <v>1.0077343039126478</v>
      </c>
      <c r="K41" s="3">
        <v>1.0547015798055344</v>
      </c>
      <c r="L41" s="3"/>
    </row>
    <row r="42" spans="1:12">
      <c r="A42" s="2">
        <v>41395</v>
      </c>
      <c r="B42" s="3">
        <v>1.0680190359478872</v>
      </c>
      <c r="C42" s="3">
        <v>1.0543807887843377</v>
      </c>
      <c r="D42" s="3">
        <v>1.0156963914096315</v>
      </c>
      <c r="E42" s="3">
        <v>1.0606359087506403</v>
      </c>
      <c r="F42" s="3">
        <v>1.0574616617612889</v>
      </c>
      <c r="G42" s="3">
        <v>0.94546701532667909</v>
      </c>
      <c r="H42" s="3">
        <v>1.0676671669299633</v>
      </c>
      <c r="I42" s="3">
        <v>0.97263917675544798</v>
      </c>
      <c r="J42" s="3">
        <v>1.1693002257336342</v>
      </c>
      <c r="K42" s="3">
        <v>1.1142306472353194</v>
      </c>
      <c r="L42" s="3"/>
    </row>
    <row r="43" spans="1:12">
      <c r="A43" s="2">
        <v>41426</v>
      </c>
      <c r="B43" s="3">
        <v>1.0248511475980129</v>
      </c>
      <c r="C43" s="3">
        <v>0.98968478569141616</v>
      </c>
      <c r="D43" s="3">
        <v>0.8817067490684567</v>
      </c>
      <c r="E43" s="3">
        <v>1.0315378900445764</v>
      </c>
      <c r="F43" s="3">
        <v>1.0258785225103852</v>
      </c>
      <c r="G43" s="3">
        <v>1.0251630941286114</v>
      </c>
      <c r="H43" s="3">
        <v>1.0177558820654966</v>
      </c>
      <c r="I43" s="3">
        <v>1.0393328871960612</v>
      </c>
      <c r="J43" s="3">
        <v>0.94324324324324327</v>
      </c>
      <c r="K43" s="3">
        <v>0.92267742170888944</v>
      </c>
      <c r="L43" s="3"/>
    </row>
    <row r="44" spans="1:12">
      <c r="A44" s="2">
        <v>41456</v>
      </c>
      <c r="B44" s="3">
        <v>1.1075051088650665</v>
      </c>
      <c r="C44" s="3">
        <v>0.9218297359053349</v>
      </c>
      <c r="D44" s="3">
        <v>1.1412250545234901</v>
      </c>
      <c r="E44" s="3">
        <v>1.0847347761892758</v>
      </c>
      <c r="F44" s="3">
        <v>0.96859094938440493</v>
      </c>
      <c r="G44" s="3">
        <v>0.99070709090909082</v>
      </c>
      <c r="H44" s="3">
        <v>1.0540344075599708</v>
      </c>
      <c r="I44" s="3">
        <v>1.0797605269461077</v>
      </c>
      <c r="J44" s="3">
        <v>1.113794474007368</v>
      </c>
      <c r="K44" s="3">
        <v>1.0869292873268859</v>
      </c>
      <c r="L44" s="3"/>
    </row>
    <row r="45" spans="1:12">
      <c r="A45" s="2">
        <v>41487</v>
      </c>
      <c r="B45" s="3">
        <v>1.0191474770442688</v>
      </c>
      <c r="C45" s="3">
        <v>1.0489950376884423</v>
      </c>
      <c r="D45" s="3">
        <v>1.0766579929135305</v>
      </c>
      <c r="E45" s="3">
        <v>0.93280658654803794</v>
      </c>
      <c r="F45" s="3">
        <v>0.98536808056873793</v>
      </c>
      <c r="G45" s="3">
        <v>0.9620717687179493</v>
      </c>
      <c r="H45" s="3">
        <v>0.9443678620689655</v>
      </c>
      <c r="I45" s="3">
        <v>0.93367342796479913</v>
      </c>
      <c r="J45" s="3">
        <v>0.94671080289271603</v>
      </c>
      <c r="K45" s="3">
        <v>0.92692755901280321</v>
      </c>
      <c r="L45" s="3"/>
    </row>
    <row r="46" spans="1:12">
      <c r="A46" s="2">
        <v>41518</v>
      </c>
      <c r="B46" s="3">
        <v>1.0419049590247502</v>
      </c>
      <c r="C46" s="3">
        <v>0.99640709602352706</v>
      </c>
      <c r="D46" s="3">
        <v>0.97851076809200066</v>
      </c>
      <c r="E46" s="3">
        <v>1.1126770588653998</v>
      </c>
      <c r="F46" s="3">
        <v>1.0956312808164201</v>
      </c>
      <c r="G46" s="3">
        <v>1.0196057437515287</v>
      </c>
      <c r="H46" s="3">
        <v>1.0058422100368933</v>
      </c>
      <c r="I46" s="3">
        <v>1.0719885483487763</v>
      </c>
      <c r="J46" s="3">
        <v>1.0461956909937888</v>
      </c>
      <c r="K46" s="3">
        <v>1.0037243118673986</v>
      </c>
      <c r="L46" s="3"/>
    </row>
    <row r="47" spans="1:12">
      <c r="A47" s="2">
        <v>41548</v>
      </c>
      <c r="B47" s="3">
        <v>1.0453939072035929</v>
      </c>
      <c r="C47" s="3">
        <v>1.064002435817381</v>
      </c>
      <c r="D47" s="3">
        <v>1.0963816015317511</v>
      </c>
      <c r="E47" s="3">
        <v>1.1643743602865917</v>
      </c>
      <c r="F47" s="3">
        <v>1.0291470003496808</v>
      </c>
      <c r="G47" s="3">
        <v>1.0032220975285533</v>
      </c>
      <c r="H47" s="3">
        <v>1.0331558325266215</v>
      </c>
      <c r="I47" s="3">
        <v>1.0549645414434636</v>
      </c>
      <c r="J47" s="3">
        <v>1.0660481979202896</v>
      </c>
      <c r="K47" s="3">
        <v>1.0055658835524997</v>
      </c>
      <c r="L47" s="3"/>
    </row>
    <row r="48" spans="1:12">
      <c r="A48" s="2">
        <v>41579</v>
      </c>
      <c r="B48" s="3">
        <v>1.0624718932794928</v>
      </c>
      <c r="C48" s="3">
        <v>1.0768144874329286</v>
      </c>
      <c r="D48" s="3">
        <v>1.0638417180848192</v>
      </c>
      <c r="E48" s="3">
        <v>1.0812845095184465</v>
      </c>
      <c r="F48" s="3">
        <v>1.0345248792393349</v>
      </c>
      <c r="G48" s="3">
        <v>1.0088065274183544</v>
      </c>
      <c r="H48" s="3">
        <v>1.0311548613528898</v>
      </c>
      <c r="I48" s="3">
        <v>1.0476890776339949</v>
      </c>
      <c r="J48" s="3">
        <v>1.0894534980856247</v>
      </c>
      <c r="K48" s="3">
        <v>1.0848708299481515</v>
      </c>
      <c r="L48" s="3"/>
    </row>
    <row r="49" spans="1:23">
      <c r="A49" s="2">
        <v>41609</v>
      </c>
      <c r="B49" s="3">
        <v>1.0493400585775401</v>
      </c>
      <c r="C49" s="3">
        <v>0.98111720479629672</v>
      </c>
      <c r="D49" s="3">
        <v>1.0089016701407136</v>
      </c>
      <c r="E49" s="3">
        <v>1.013134546008841</v>
      </c>
      <c r="F49" s="3">
        <v>1.0944656602982146</v>
      </c>
      <c r="G49" s="3">
        <v>0.99650812375963471</v>
      </c>
      <c r="H49" s="3">
        <v>1.0313494320763288</v>
      </c>
      <c r="I49" s="3">
        <v>1.042109566557432</v>
      </c>
      <c r="J49" s="3">
        <v>1.0019169968663577</v>
      </c>
      <c r="K49" s="3">
        <v>0.98469393366190217</v>
      </c>
      <c r="L49" s="3"/>
    </row>
    <row r="50" spans="1:23">
      <c r="A50" s="2">
        <v>41640</v>
      </c>
      <c r="B50" s="3">
        <v>1.0151352074496109</v>
      </c>
      <c r="C50" s="3">
        <v>1.0114942528735633</v>
      </c>
      <c r="D50" s="3">
        <v>0.89230330875343644</v>
      </c>
      <c r="E50" s="3">
        <v>0.8994457785076968</v>
      </c>
      <c r="F50" s="3">
        <v>0.96744206816748946</v>
      </c>
      <c r="G50" s="3">
        <v>0.97052456941692855</v>
      </c>
      <c r="H50" s="3">
        <v>0.99867837010227456</v>
      </c>
      <c r="I50" s="3">
        <v>1.0477197980481125</v>
      </c>
      <c r="J50" s="3">
        <v>0.94100762305460384</v>
      </c>
      <c r="K50" s="3">
        <v>0.91018996526213847</v>
      </c>
      <c r="L50" s="3"/>
    </row>
    <row r="51" spans="1:23">
      <c r="A51" s="2">
        <v>41671</v>
      </c>
      <c r="B51" s="3">
        <v>1.0754754403160709</v>
      </c>
      <c r="C51" s="3">
        <v>1.0124207452431289</v>
      </c>
      <c r="D51" s="3">
        <v>1.0512186348674064</v>
      </c>
      <c r="E51" s="3">
        <v>1.0095068164710475</v>
      </c>
      <c r="F51" s="3">
        <v>1.0487862061471922</v>
      </c>
      <c r="G51" s="3">
        <v>1.0104067539642509</v>
      </c>
      <c r="H51" s="3">
        <v>1.0238199823555358</v>
      </c>
      <c r="I51" s="3">
        <v>0.94931125803489436</v>
      </c>
      <c r="J51" s="3">
        <v>1.0437139613690274</v>
      </c>
      <c r="K51" s="3">
        <v>1.0253004638414505</v>
      </c>
      <c r="L51" s="3"/>
    </row>
    <row r="52" spans="1:23">
      <c r="A52" s="2">
        <v>41699</v>
      </c>
      <c r="B52" s="3">
        <v>1.0057917559003371</v>
      </c>
      <c r="C52" s="3">
        <v>1.0699556494399465</v>
      </c>
      <c r="D52" s="3">
        <v>1.0199528718487698</v>
      </c>
      <c r="E52" s="3">
        <v>0.92894233637116819</v>
      </c>
      <c r="F52" s="3">
        <v>0.955386368852149</v>
      </c>
      <c r="G52" s="3">
        <v>1.0302679657326754</v>
      </c>
      <c r="H52" s="3">
        <v>1.0715209854166732</v>
      </c>
      <c r="I52" s="3">
        <v>0.96807896955229122</v>
      </c>
      <c r="J52" s="3">
        <v>1.0120130198705526</v>
      </c>
      <c r="K52" s="3">
        <v>0.97881959739215307</v>
      </c>
      <c r="L52" s="3"/>
    </row>
    <row r="53" spans="1:23">
      <c r="A53" s="2">
        <v>41730</v>
      </c>
      <c r="B53" s="3">
        <v>1.0055133176453896</v>
      </c>
      <c r="C53" s="3">
        <v>0.98560624612801928</v>
      </c>
      <c r="D53" s="3">
        <v>1.0993962373248416</v>
      </c>
      <c r="E53" s="3">
        <v>0.90415311091041939</v>
      </c>
      <c r="F53" s="3">
        <v>0.93861762253312331</v>
      </c>
      <c r="G53" s="3">
        <v>1.0341731922286361</v>
      </c>
      <c r="H53" s="3">
        <v>0.99798948540452426</v>
      </c>
      <c r="I53" s="3">
        <v>1.0343724620303758</v>
      </c>
      <c r="J53" s="3">
        <v>0.9923002887391722</v>
      </c>
      <c r="K53" s="3">
        <v>1.0065126473324641</v>
      </c>
      <c r="L53" s="3"/>
    </row>
    <row r="54" spans="1:23">
      <c r="A54" s="2">
        <v>41760</v>
      </c>
      <c r="B54" s="3">
        <v>0.99701471303164813</v>
      </c>
      <c r="C54" s="3">
        <v>1.0133662617145416</v>
      </c>
      <c r="D54" s="3">
        <v>1.0727177714335552</v>
      </c>
      <c r="E54" s="3">
        <v>1.0276855292144806</v>
      </c>
      <c r="F54" s="3">
        <v>1.0603129164404521</v>
      </c>
      <c r="G54" s="3">
        <v>1.0004932235300816</v>
      </c>
      <c r="H54" s="3">
        <v>1.022965350986409</v>
      </c>
      <c r="I54" s="3">
        <v>1.0085008117658738</v>
      </c>
      <c r="J54" s="3">
        <v>0.99773685741998064</v>
      </c>
      <c r="K54" s="3">
        <v>0.99290336046754335</v>
      </c>
      <c r="L54" s="3"/>
    </row>
    <row r="55" spans="1:23">
      <c r="A55" s="2">
        <v>41791</v>
      </c>
      <c r="B55" s="3">
        <v>0.98215705403570019</v>
      </c>
      <c r="C55" s="3">
        <v>1.018563801137367</v>
      </c>
      <c r="D55" s="3">
        <v>1.0276619208362596</v>
      </c>
      <c r="E55" s="3">
        <v>1.0391297392417214</v>
      </c>
      <c r="F55" s="3">
        <v>0.98082208257692116</v>
      </c>
      <c r="G55" s="3">
        <v>0.99319725919353241</v>
      </c>
      <c r="H55" s="3">
        <v>1.0350532106154631</v>
      </c>
      <c r="I55" s="3">
        <v>1.0283524904214558</v>
      </c>
      <c r="J55" s="3">
        <v>1.0476345091498862</v>
      </c>
      <c r="K55" s="3">
        <v>0.99011978137481604</v>
      </c>
      <c r="L55" s="3"/>
    </row>
    <row r="56" spans="1:23">
      <c r="A56" s="2">
        <v>41821</v>
      </c>
      <c r="B56" s="3">
        <v>1.0388229027268812</v>
      </c>
      <c r="C56" s="3">
        <v>1.035011965587243</v>
      </c>
      <c r="D56" s="3">
        <v>1.0287313031313892</v>
      </c>
      <c r="E56" s="3">
        <v>0.96369850360243847</v>
      </c>
      <c r="F56" s="3">
        <v>1.0014237007669802</v>
      </c>
      <c r="G56" s="3">
        <v>0.93865395947297903</v>
      </c>
      <c r="H56" s="3">
        <v>0.96841706681093864</v>
      </c>
      <c r="I56" s="3">
        <v>1.0009314456035767</v>
      </c>
      <c r="J56" s="3">
        <v>1.0003092483569906</v>
      </c>
      <c r="K56" s="3">
        <v>1.0384289188292535</v>
      </c>
      <c r="L56" s="3"/>
    </row>
    <row r="57" spans="1:23">
      <c r="A57" s="2">
        <v>41852</v>
      </c>
      <c r="B57" s="3">
        <v>1.0421033656219478</v>
      </c>
      <c r="C57" s="3">
        <v>1.0525949953660798</v>
      </c>
      <c r="D57" s="3">
        <v>1.0721757322175733</v>
      </c>
      <c r="E57" s="3">
        <v>1.0832294961500368</v>
      </c>
      <c r="F57" s="3">
        <v>1.0071560970031013</v>
      </c>
      <c r="G57" s="3">
        <v>0.99111678280703863</v>
      </c>
      <c r="H57" s="3">
        <v>1.0106089779721423</v>
      </c>
      <c r="I57" s="3">
        <v>1.0184254978596687</v>
      </c>
      <c r="J57" s="3">
        <v>1.0609153061224488</v>
      </c>
      <c r="K57" s="3">
        <v>1.0560213044367206</v>
      </c>
      <c r="L57" s="3"/>
    </row>
    <row r="58" spans="1:23">
      <c r="A58" s="2">
        <v>41883</v>
      </c>
      <c r="B58" s="3">
        <v>1.0504597643678162</v>
      </c>
      <c r="C58" s="3">
        <v>1.0204710763812459</v>
      </c>
      <c r="D58" s="3">
        <v>0.98292682926829267</v>
      </c>
      <c r="E58" s="3">
        <v>0.9510382255781028</v>
      </c>
      <c r="F58" s="3">
        <v>1.0039995858460458</v>
      </c>
      <c r="G58" s="3">
        <v>1.0116303562566116</v>
      </c>
      <c r="H58" s="3">
        <v>1.0083592536617274</v>
      </c>
      <c r="I58" s="3">
        <v>0.98282156495535211</v>
      </c>
      <c r="J58" s="3">
        <v>1.0075779362408064</v>
      </c>
      <c r="K58" s="3">
        <v>1.0032913454679053</v>
      </c>
      <c r="L58" s="3"/>
    </row>
    <row r="59" spans="1:23">
      <c r="A59" s="2">
        <v>41913</v>
      </c>
      <c r="B59" s="3">
        <v>1.0426195866211816</v>
      </c>
      <c r="C59" s="3">
        <v>1.0127264880775133</v>
      </c>
      <c r="D59" s="3">
        <v>1.0719602977667493</v>
      </c>
      <c r="E59" s="3">
        <v>0.94733903982136214</v>
      </c>
      <c r="F59" s="3">
        <v>1.1315086306698905</v>
      </c>
      <c r="G59" s="3">
        <v>0.98860884903720814</v>
      </c>
      <c r="H59" s="3">
        <v>1.0235203590422279</v>
      </c>
      <c r="I59" s="3">
        <v>1.0291930096390112</v>
      </c>
      <c r="J59" s="3">
        <v>1.0109922186867226</v>
      </c>
      <c r="K59" s="3">
        <v>1.0329988228483211</v>
      </c>
      <c r="L59" s="3"/>
    </row>
    <row r="60" spans="1:23">
      <c r="A60" s="2">
        <v>41944</v>
      </c>
      <c r="B60" s="3">
        <v>1.0051948940737563</v>
      </c>
      <c r="C60" s="3">
        <v>1.0183173585022927</v>
      </c>
      <c r="D60" s="3">
        <v>1.1012037037037037</v>
      </c>
      <c r="E60" s="3">
        <v>1.1086229948274735</v>
      </c>
      <c r="F60" s="3">
        <v>1.0694197595798287</v>
      </c>
      <c r="G60" s="3">
        <v>1.0328602891434879</v>
      </c>
      <c r="H60" s="3">
        <v>1.0261819551704652</v>
      </c>
      <c r="I60" s="3">
        <v>1.0305330092333518</v>
      </c>
      <c r="J60" s="3">
        <v>1.0065808009562003</v>
      </c>
      <c r="K60" s="3">
        <v>1.0082197274092983</v>
      </c>
      <c r="L60" s="3"/>
      <c r="M60" s="5"/>
    </row>
    <row r="61" spans="1:23">
      <c r="A61" s="2">
        <v>41974</v>
      </c>
      <c r="B61" s="3">
        <v>1.0052725465156875</v>
      </c>
      <c r="C61" s="3">
        <v>0.97155406878155059</v>
      </c>
      <c r="D61" s="3">
        <v>0.92810893803077443</v>
      </c>
      <c r="E61" s="3">
        <v>0.91646001160288271</v>
      </c>
      <c r="F61" s="3">
        <v>1.015531228699311</v>
      </c>
      <c r="G61" s="3">
        <v>0.96787520850893938</v>
      </c>
      <c r="H61" s="3">
        <v>1.0062408223201176</v>
      </c>
      <c r="I61" s="3">
        <v>1.0170055750350633</v>
      </c>
      <c r="J61" s="3">
        <v>1.102899346219443</v>
      </c>
      <c r="K61" s="3">
        <v>1.0025940336743739</v>
      </c>
      <c r="L61" s="3"/>
      <c r="M61" s="5"/>
    </row>
    <row r="62" spans="1:23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6" t="s">
        <v>1</v>
      </c>
      <c r="N62" s="6" t="s">
        <v>2</v>
      </c>
      <c r="O62" s="6" t="s">
        <v>3</v>
      </c>
      <c r="P62" s="6" t="s">
        <v>4</v>
      </c>
      <c r="Q62" s="6" t="s">
        <v>5</v>
      </c>
      <c r="R62" s="6" t="s">
        <v>6</v>
      </c>
      <c r="S62" s="6" t="s">
        <v>7</v>
      </c>
      <c r="T62" s="6" t="s">
        <v>8</v>
      </c>
      <c r="U62" s="6" t="s">
        <v>9</v>
      </c>
      <c r="V62" s="6" t="s">
        <v>10</v>
      </c>
    </row>
    <row r="63" spans="1:23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6">
        <v>0.1</v>
      </c>
      <c r="N63" s="6">
        <v>0.1</v>
      </c>
      <c r="O63" s="6">
        <v>0.1</v>
      </c>
      <c r="P63" s="6">
        <v>0.1</v>
      </c>
      <c r="Q63" s="6">
        <v>0.1</v>
      </c>
      <c r="R63" s="6">
        <v>0.1</v>
      </c>
      <c r="S63" s="6">
        <v>0.1</v>
      </c>
      <c r="T63" s="6">
        <v>0.1</v>
      </c>
      <c r="U63" s="6">
        <v>0.1</v>
      </c>
      <c r="V63" s="6">
        <v>0.1</v>
      </c>
      <c r="W63" s="6">
        <v>1000</v>
      </c>
    </row>
    <row r="64" spans="1:23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6">
        <f>M63*$W$63</f>
        <v>100</v>
      </c>
      <c r="N64" s="6">
        <f t="shared" ref="N64:V64" si="0">N63*$W$63</f>
        <v>100</v>
      </c>
      <c r="O64" s="6">
        <f t="shared" si="0"/>
        <v>100</v>
      </c>
      <c r="P64" s="6">
        <f t="shared" si="0"/>
        <v>100</v>
      </c>
      <c r="Q64" s="6">
        <f t="shared" si="0"/>
        <v>100</v>
      </c>
      <c r="R64" s="6">
        <f t="shared" si="0"/>
        <v>100</v>
      </c>
      <c r="S64" s="6">
        <f t="shared" si="0"/>
        <v>100</v>
      </c>
      <c r="T64" s="6">
        <f t="shared" si="0"/>
        <v>100</v>
      </c>
      <c r="U64" s="6">
        <f t="shared" si="0"/>
        <v>100</v>
      </c>
      <c r="V64" s="6">
        <f t="shared" si="0"/>
        <v>100</v>
      </c>
      <c r="W64" s="6">
        <f>SUM(M64:V64)</f>
        <v>1000</v>
      </c>
    </row>
    <row r="65" spans="1:24">
      <c r="A65" s="2">
        <v>42005</v>
      </c>
      <c r="B65" s="3">
        <v>0.9781896876599272</v>
      </c>
      <c r="C65" s="3">
        <v>0.86975244629165882</v>
      </c>
      <c r="D65" s="3">
        <v>1.0614242457482965</v>
      </c>
      <c r="E65" s="3">
        <v>1.1423554051876914</v>
      </c>
      <c r="F65" s="3">
        <v>0.97219676710007152</v>
      </c>
      <c r="G65" s="3">
        <v>0.98655288110628236</v>
      </c>
      <c r="H65" s="3">
        <v>0.94709956220357538</v>
      </c>
      <c r="I65" s="3">
        <v>0.9162214072132876</v>
      </c>
      <c r="J65" s="3">
        <v>0.87139180080906709</v>
      </c>
      <c r="K65" s="3">
        <v>0.86767695679769075</v>
      </c>
      <c r="L65" s="3"/>
      <c r="M65">
        <f>M64*B65</f>
        <v>97.818968765992722</v>
      </c>
      <c r="N65">
        <f>N64*C65</f>
        <v>86.975244629165886</v>
      </c>
      <c r="O65">
        <f>O64*D65</f>
        <v>106.14242457482965</v>
      </c>
      <c r="P65">
        <f>P64*E65</f>
        <v>114.23554051876914</v>
      </c>
      <c r="Q65">
        <f>Q64*F65</f>
        <v>97.21967671000715</v>
      </c>
      <c r="R65">
        <f>R64*G65</f>
        <v>98.655288110628234</v>
      </c>
      <c r="S65">
        <f>S64*H65</f>
        <v>94.70995622035754</v>
      </c>
      <c r="T65">
        <f>T64*I65</f>
        <v>91.622140721328762</v>
      </c>
      <c r="U65">
        <f>U64*J65</f>
        <v>87.139180080906712</v>
      </c>
      <c r="V65">
        <f t="shared" ref="V65:V76" si="1">V64*K65</f>
        <v>86.767695679769076</v>
      </c>
      <c r="W65">
        <f>SUM(M65:V65)</f>
        <v>961.28611601175487</v>
      </c>
    </row>
    <row r="66" spans="1:24">
      <c r="A66" s="2">
        <v>42036</v>
      </c>
      <c r="B66" s="3">
        <v>1.0620056713384742</v>
      </c>
      <c r="C66" s="3">
        <v>1.0853959363665378</v>
      </c>
      <c r="D66" s="3">
        <v>1.0964493309508592</v>
      </c>
      <c r="E66" s="3">
        <v>1.0722928384057766</v>
      </c>
      <c r="F66" s="3">
        <v>1.0643364000731805</v>
      </c>
      <c r="G66" s="3">
        <v>1.0698831659480059</v>
      </c>
      <c r="H66" s="3">
        <v>1.0552774096794071</v>
      </c>
      <c r="I66" s="3">
        <v>1.117215423623126</v>
      </c>
      <c r="J66" s="3">
        <v>1.0585625537248577</v>
      </c>
      <c r="K66" s="3">
        <v>1.1165068558784481</v>
      </c>
      <c r="L66" s="3"/>
      <c r="M66">
        <f>M65*B66</f>
        <v>103.88429959396534</v>
      </c>
      <c r="N66">
        <f>N65*C66</f>
        <v>94.402577084982184</v>
      </c>
      <c r="O66">
        <f>O65*D66</f>
        <v>116.379790410574</v>
      </c>
      <c r="P66">
        <f>P65*E66</f>
        <v>122.49395198968907</v>
      </c>
      <c r="Q66">
        <f>Q65*F66</f>
        <v>103.47444072580744</v>
      </c>
      <c r="R66">
        <f>R65*G66</f>
        <v>105.54963198131161</v>
      </c>
      <c r="S66">
        <f>S65*H66</f>
        <v>99.94527727106896</v>
      </c>
      <c r="T66">
        <f>T65*I66</f>
        <v>102.36166875923698</v>
      </c>
      <c r="U66">
        <f>U65*J66</f>
        <v>92.242272995934869</v>
      </c>
      <c r="V66">
        <f t="shared" si="1"/>
        <v>96.876727095236973</v>
      </c>
      <c r="W66">
        <f t="shared" ref="W66:W76" si="2">SUM(M66:V66)</f>
        <v>1037.6106379078074</v>
      </c>
    </row>
    <row r="67" spans="1:24">
      <c r="A67" s="2">
        <v>42064</v>
      </c>
      <c r="B67" s="3">
        <v>1.0145463831860078</v>
      </c>
      <c r="C67" s="3">
        <v>0.92725203773099363</v>
      </c>
      <c r="D67" s="3">
        <v>0.96862830648430298</v>
      </c>
      <c r="E67" s="3">
        <v>0.97879845216742689</v>
      </c>
      <c r="F67" s="3">
        <v>0.96435818752509217</v>
      </c>
      <c r="G67" s="3">
        <v>0.98523761404979548</v>
      </c>
      <c r="H67" s="3">
        <v>0.99288193113922385</v>
      </c>
      <c r="I67" s="3">
        <v>0.95099360218950491</v>
      </c>
      <c r="J67" s="3">
        <v>0.99720586763884145</v>
      </c>
      <c r="K67" s="3">
        <v>0.98283101804009998</v>
      </c>
      <c r="L67" s="3"/>
      <c r="M67">
        <f>M66*B67</f>
        <v>105.39544042286919</v>
      </c>
      <c r="N67">
        <f>N66*C67</f>
        <v>87.534981969106937</v>
      </c>
      <c r="O67">
        <f>O66*D67</f>
        <v>112.72875929439242</v>
      </c>
      <c r="P67">
        <f>P66*E67</f>
        <v>119.89689060737877</v>
      </c>
      <c r="Q67">
        <f>Q66*F67</f>
        <v>99.78642411351224</v>
      </c>
      <c r="R67">
        <f>R66*G67</f>
        <v>103.99146757710143</v>
      </c>
      <c r="S67">
        <f>S66*H67</f>
        <v>99.233859905144129</v>
      </c>
      <c r="T67">
        <f>T66*I67</f>
        <v>97.345292099475685</v>
      </c>
      <c r="U67">
        <f>U66*J67</f>
        <v>91.984535875890103</v>
      </c>
      <c r="V67">
        <f t="shared" si="1"/>
        <v>95.213452315404695</v>
      </c>
      <c r="W67">
        <f t="shared" si="2"/>
        <v>1013.1111041802754</v>
      </c>
    </row>
    <row r="68" spans="1:24">
      <c r="A68" s="2">
        <v>42095</v>
      </c>
      <c r="B68" s="3">
        <v>0.91939298169220118</v>
      </c>
      <c r="C68" s="3">
        <v>1.196261657648795</v>
      </c>
      <c r="D68" s="3">
        <v>1.0057863859197942</v>
      </c>
      <c r="E68" s="3">
        <v>1.1335125503896801</v>
      </c>
      <c r="F68" s="3">
        <v>1.0097844207439584</v>
      </c>
      <c r="G68" s="3">
        <v>0.9908661845060307</v>
      </c>
      <c r="H68" s="3">
        <v>1.0128675730563392</v>
      </c>
      <c r="I68" s="3">
        <v>1.0228439163150729</v>
      </c>
      <c r="J68" s="3">
        <v>1.0453909230986529</v>
      </c>
      <c r="K68" s="3">
        <v>1.0349378881987576</v>
      </c>
      <c r="L68" s="3"/>
      <c r="M68">
        <f>M67*B68</f>
        <v>96.899828227144454</v>
      </c>
      <c r="N68">
        <f>N67*C68</f>
        <v>104.71474263262125</v>
      </c>
      <c r="O68">
        <f>O67*D68</f>
        <v>113.38105139992936</v>
      </c>
      <c r="P68">
        <f>P67*E68</f>
        <v>135.90463025616239</v>
      </c>
      <c r="Q68">
        <f>Q67*F68</f>
        <v>100.76277647157391</v>
      </c>
      <c r="R68">
        <f>R67*G68</f>
        <v>103.04162869930509</v>
      </c>
      <c r="S68">
        <f>S67*H68</f>
        <v>100.5107588471361</v>
      </c>
      <c r="T68">
        <f>T67*I68</f>
        <v>99.569039805862431</v>
      </c>
      <c r="U68">
        <f>U67*J68</f>
        <v>96.159798870097902</v>
      </c>
      <c r="V68">
        <f t="shared" si="1"/>
        <v>98.540009267418043</v>
      </c>
      <c r="W68">
        <f t="shared" si="2"/>
        <v>1049.4842644772509</v>
      </c>
    </row>
    <row r="69" spans="1:24">
      <c r="A69" s="2">
        <v>42125</v>
      </c>
      <c r="B69" s="3">
        <v>1.0085744423823866</v>
      </c>
      <c r="C69" s="3">
        <v>0.96340464562920725</v>
      </c>
      <c r="D69" s="3">
        <v>1.0409908110267678</v>
      </c>
      <c r="E69" s="3">
        <v>1.01766318850286</v>
      </c>
      <c r="F69" s="3">
        <v>1.0398182722262708</v>
      </c>
      <c r="G69" s="3">
        <v>0.993578425885704</v>
      </c>
      <c r="H69" s="3">
        <v>1.0156080041962978</v>
      </c>
      <c r="I69" s="3">
        <v>1.0121191486190841</v>
      </c>
      <c r="J69" s="3">
        <v>1.0238541939465506</v>
      </c>
      <c r="K69" s="3">
        <v>1.014253600900225</v>
      </c>
      <c r="L69" s="3"/>
      <c r="M69">
        <f>M68*B69</f>
        <v>97.730690221141259</v>
      </c>
      <c r="N69">
        <f>N68*C69</f>
        <v>100.88266951813412</v>
      </c>
      <c r="O69">
        <f>O68*D69</f>
        <v>118.02863265188012</v>
      </c>
      <c r="P69">
        <f>P68*E69</f>
        <v>138.30513935878847</v>
      </c>
      <c r="Q69">
        <f>Q68*F69</f>
        <v>104.77497613539391</v>
      </c>
      <c r="R69">
        <f>R68*G69</f>
        <v>102.37993924375473</v>
      </c>
      <c r="S69">
        <f>S68*H69</f>
        <v>102.07953119299528</v>
      </c>
      <c r="T69">
        <f>T68*I69</f>
        <v>100.77573179712918</v>
      </c>
      <c r="U69">
        <f>U68*J69</f>
        <v>98.453613362206525</v>
      </c>
      <c r="V69">
        <f t="shared" si="1"/>
        <v>99.944559232220286</v>
      </c>
      <c r="W69">
        <f t="shared" si="2"/>
        <v>1063.3554827136441</v>
      </c>
    </row>
    <row r="70" spans="1:24">
      <c r="A70" s="2">
        <v>42156</v>
      </c>
      <c r="B70" s="3">
        <v>0.98777894241943054</v>
      </c>
      <c r="C70" s="3">
        <v>0.94216818305232231</v>
      </c>
      <c r="D70" s="3">
        <v>0.96277249002149223</v>
      </c>
      <c r="E70" s="3">
        <v>1.0113226009365608</v>
      </c>
      <c r="F70" s="3">
        <v>0.97772280139778678</v>
      </c>
      <c r="G70" s="3">
        <v>0.99103512978213271</v>
      </c>
      <c r="H70" s="3">
        <v>1.0050036276805507</v>
      </c>
      <c r="I70" s="3">
        <v>1.0287375983578515</v>
      </c>
      <c r="J70" s="3">
        <v>1.0154450257736902</v>
      </c>
      <c r="K70" s="3">
        <v>1.0214497033487535</v>
      </c>
      <c r="L70" s="3"/>
      <c r="M70">
        <f>M69*B70</f>
        <v>96.536317828559902</v>
      </c>
      <c r="N70">
        <f>N69*C70</f>
        <v>95.048441441368325</v>
      </c>
      <c r="O70">
        <f>O69*D70</f>
        <v>113.63472055208263</v>
      </c>
      <c r="P70">
        <f>P69*E70</f>
        <v>139.87111325922345</v>
      </c>
      <c r="Q70">
        <f>Q69*F70</f>
        <v>102.44088318348359</v>
      </c>
      <c r="R70">
        <f>R69*G70</f>
        <v>101.46211637552133</v>
      </c>
      <c r="S70">
        <f>S69*H70</f>
        <v>102.59029916089018</v>
      </c>
      <c r="T70">
        <f>T69*I70</f>
        <v>103.67178430173365</v>
      </c>
      <c r="U70">
        <f>U69*J70</f>
        <v>99.974231958098741</v>
      </c>
      <c r="V70">
        <f t="shared" si="1"/>
        <v>102.08834037907333</v>
      </c>
      <c r="W70">
        <f t="shared" si="2"/>
        <v>1057.3182484400349</v>
      </c>
    </row>
    <row r="71" spans="1:24">
      <c r="A71" s="2">
        <v>42186</v>
      </c>
      <c r="B71" s="3">
        <v>1.114039874579017</v>
      </c>
      <c r="C71" s="3">
        <v>1.0577576191276277</v>
      </c>
      <c r="D71" s="3">
        <v>0.96707329984852108</v>
      </c>
      <c r="E71" s="3">
        <v>1.2351125803404823</v>
      </c>
      <c r="F71" s="3">
        <v>1.1219656553398167</v>
      </c>
      <c r="G71" s="3">
        <v>1.0503839381508362</v>
      </c>
      <c r="H71" s="3">
        <v>1.0289828759252178</v>
      </c>
      <c r="I71" s="3">
        <v>1.0377452610575324</v>
      </c>
      <c r="J71" s="3">
        <v>1.0012889661951803</v>
      </c>
      <c r="K71" s="3">
        <v>1.0582910369916352</v>
      </c>
      <c r="L71" s="3"/>
      <c r="M71">
        <f>M70*B71</f>
        <v>107.54530740604899</v>
      </c>
      <c r="N71">
        <f>N70*C71</f>
        <v>100.5382131208135</v>
      </c>
      <c r="O71">
        <f>O70*D71</f>
        <v>109.8931041816671</v>
      </c>
      <c r="P71">
        <f>P70*E71</f>
        <v>172.75657161269532</v>
      </c>
      <c r="Q71">
        <f>Q70*F71</f>
        <v>114.93515263454678</v>
      </c>
      <c r="R71">
        <f>R70*G71</f>
        <v>106.57417737163854</v>
      </c>
      <c r="S71">
        <f>S70*H71</f>
        <v>105.56366107260123</v>
      </c>
      <c r="T71">
        <f>T70*I71</f>
        <v>107.58490286450278</v>
      </c>
      <c r="U71">
        <f>U70*J71</f>
        <v>100.10309536348184</v>
      </c>
      <c r="V71">
        <f t="shared" si="1"/>
        <v>108.03917560452453</v>
      </c>
      <c r="W71">
        <f t="shared" si="2"/>
        <v>1133.5333612325203</v>
      </c>
    </row>
    <row r="72" spans="1:24">
      <c r="A72" s="2">
        <v>42217</v>
      </c>
      <c r="B72" s="3">
        <v>0.97141471352733799</v>
      </c>
      <c r="C72" s="3">
        <v>0.93190576162942707</v>
      </c>
      <c r="D72" s="3">
        <v>0.92959604519056727</v>
      </c>
      <c r="E72" s="3">
        <v>0.95661662010196336</v>
      </c>
      <c r="F72" s="3">
        <v>0.94637651692999825</v>
      </c>
      <c r="G72" s="3">
        <v>0.95153210543228417</v>
      </c>
      <c r="H72" s="3">
        <v>0.92154834839378519</v>
      </c>
      <c r="I72" s="3">
        <v>0.90257974683544306</v>
      </c>
      <c r="J72" s="3">
        <v>0.88697221936148296</v>
      </c>
      <c r="K72" s="3">
        <v>0.91481356337347852</v>
      </c>
      <c r="L72" s="3"/>
      <c r="M72">
        <f>M71*B72</f>
        <v>104.47109398505658</v>
      </c>
      <c r="N72">
        <f>N71*C72</f>
        <v>93.692140071213359</v>
      </c>
      <c r="O72">
        <f>O71*D72</f>
        <v>102.15619504099273</v>
      </c>
      <c r="P72">
        <f>P71*E72</f>
        <v>165.2618076365394</v>
      </c>
      <c r="Q72">
        <f>Q71*F72</f>
        <v>108.77192942310009</v>
      </c>
      <c r="R72">
        <f>R71*G72</f>
        <v>101.40875137914892</v>
      </c>
      <c r="S72">
        <f>S71*H72</f>
        <v>97.282017511856978</v>
      </c>
      <c r="T72">
        <f>T71*I72</f>
        <v>97.103954390758659</v>
      </c>
      <c r="U72">
        <f>U71*J72</f>
        <v>88.788664659501663</v>
      </c>
      <c r="V72">
        <f t="shared" si="1"/>
        <v>98.835703218708076</v>
      </c>
      <c r="W72">
        <f t="shared" si="2"/>
        <v>1057.7722573168764</v>
      </c>
    </row>
    <row r="73" spans="1:24">
      <c r="A73" s="2">
        <v>42248</v>
      </c>
      <c r="B73" s="3">
        <v>1.0304702515821242</v>
      </c>
      <c r="C73" s="3">
        <v>1.0170036305147059</v>
      </c>
      <c r="D73" s="3">
        <v>0.97818375387783785</v>
      </c>
      <c r="E73" s="3">
        <v>0.99805022527051701</v>
      </c>
      <c r="F73" s="3">
        <v>0.9769986124685015</v>
      </c>
      <c r="G73" s="3">
        <v>1.0369396138793816</v>
      </c>
      <c r="H73" s="3">
        <v>0.9628726059301479</v>
      </c>
      <c r="I73" s="3">
        <v>1.0097638910078504</v>
      </c>
      <c r="J73" s="3">
        <v>0.91436862367580196</v>
      </c>
      <c r="K73" s="3">
        <v>0.92763651832460736</v>
      </c>
      <c r="L73" s="3"/>
      <c r="M73">
        <f>M72*B73</f>
        <v>107.654354501841</v>
      </c>
      <c r="N73">
        <f>N72*C73</f>
        <v>95.285246603116335</v>
      </c>
      <c r="O73">
        <f>O72*D73</f>
        <v>99.927530347074836</v>
      </c>
      <c r="P73">
        <f>P72*E73</f>
        <v>164.93958434026101</v>
      </c>
      <c r="Q73">
        <f>Q72*F73</f>
        <v>106.27002412189056</v>
      </c>
      <c r="R73">
        <f>R72*G73</f>
        <v>105.1547514990849</v>
      </c>
      <c r="S73">
        <f>S72*H73</f>
        <v>93.670189711784005</v>
      </c>
      <c r="T73">
        <f>T72*I73</f>
        <v>98.052066817861302</v>
      </c>
      <c r="U73">
        <f>U72*J73</f>
        <v>81.185569102720848</v>
      </c>
      <c r="V73">
        <f t="shared" si="1"/>
        <v>91.683607619966551</v>
      </c>
      <c r="W73">
        <f t="shared" si="2"/>
        <v>1043.8229246656012</v>
      </c>
    </row>
    <row r="74" spans="1:24">
      <c r="A74" s="2">
        <v>42278</v>
      </c>
      <c r="B74" s="3">
        <v>1.0603926685677745</v>
      </c>
      <c r="C74" s="3">
        <v>1.1893357744842192</v>
      </c>
      <c r="D74" s="3">
        <v>1.0834088455699422</v>
      </c>
      <c r="E74" s="3">
        <v>1.222723632030319</v>
      </c>
      <c r="F74" s="3">
        <v>1.1136950551998244</v>
      </c>
      <c r="G74" s="3">
        <v>1.1392469414315127</v>
      </c>
      <c r="H74" s="3">
        <v>1.0543330303537695</v>
      </c>
      <c r="I74" s="3">
        <v>1.1009141314727802</v>
      </c>
      <c r="J74" s="3">
        <v>1.0466666984126984</v>
      </c>
      <c r="K74" s="3">
        <v>1.0717596639435667</v>
      </c>
      <c r="L74" s="3"/>
      <c r="M74">
        <f>M73*B74</f>
        <v>114.15588825314838</v>
      </c>
      <c r="N74">
        <f>N73*C74</f>
        <v>113.32615256563719</v>
      </c>
      <c r="O74">
        <f>O73*D74</f>
        <v>108.26237029397971</v>
      </c>
      <c r="P74">
        <f>P73*E74</f>
        <v>201.67552763009505</v>
      </c>
      <c r="Q74">
        <f>Q73*F74</f>
        <v>118.35240038051558</v>
      </c>
      <c r="R74">
        <f>R73*G74</f>
        <v>119.79722902232325</v>
      </c>
      <c r="S74">
        <f>S73*H74</f>
        <v>98.759574972637708</v>
      </c>
      <c r="T74">
        <f>T73*I74</f>
        <v>107.94690597989678</v>
      </c>
      <c r="U74">
        <f>U73*J74</f>
        <v>84.974231571500809</v>
      </c>
      <c r="V74">
        <f t="shared" si="1"/>
        <v>98.262792491909181</v>
      </c>
      <c r="W74">
        <f t="shared" si="2"/>
        <v>1165.5130731616437</v>
      </c>
    </row>
    <row r="75" spans="1:24">
      <c r="A75" s="2">
        <v>42309</v>
      </c>
      <c r="B75" s="3">
        <v>0.99695219945455849</v>
      </c>
      <c r="C75" s="3">
        <v>1.0324847840517626</v>
      </c>
      <c r="D75" s="3">
        <v>0.98995819246861927</v>
      </c>
      <c r="E75" s="3">
        <v>1.0621505671832558</v>
      </c>
      <c r="F75" s="3">
        <v>1.0184325852427796</v>
      </c>
      <c r="G75" s="3">
        <v>1.0170156258351892</v>
      </c>
      <c r="H75" s="3">
        <v>1.0177317882846655</v>
      </c>
      <c r="I75" s="3">
        <v>0.97189399463091641</v>
      </c>
      <c r="J75" s="3">
        <v>1.040339640875352</v>
      </c>
      <c r="K75" s="3">
        <v>1.0173030286741782</v>
      </c>
      <c r="L75" s="3"/>
      <c r="M75">
        <f>M74*B75</f>
        <v>113.80796387466506</v>
      </c>
      <c r="N75">
        <f>N74*C75</f>
        <v>117.00752815914902</v>
      </c>
      <c r="O75">
        <f>O74*D75</f>
        <v>107.1752204085965</v>
      </c>
      <c r="P75">
        <f>P74*E75</f>
        <v>214.20977605928783</v>
      </c>
      <c r="Q75">
        <f>Q74*F75</f>
        <v>120.53394108921701</v>
      </c>
      <c r="R75">
        <f>R74*G75</f>
        <v>121.83565384745957</v>
      </c>
      <c r="S75">
        <f>S74*H75</f>
        <v>100.51075884713607</v>
      </c>
      <c r="T75">
        <f>T74*I75</f>
        <v>104.91294966084985</v>
      </c>
      <c r="U75">
        <f>U74*J75</f>
        <v>88.402061556754148</v>
      </c>
      <c r="V75">
        <f t="shared" si="1"/>
        <v>99.963036408001514</v>
      </c>
      <c r="W75">
        <f t="shared" si="2"/>
        <v>1188.3588899111166</v>
      </c>
    </row>
    <row r="76" spans="1:24">
      <c r="A76" s="2">
        <v>42339</v>
      </c>
      <c r="B76" s="3">
        <v>0.99082857289964277</v>
      </c>
      <c r="C76" s="3">
        <v>1.0207912059168796</v>
      </c>
      <c r="D76" s="3">
        <v>0.88977177042191813</v>
      </c>
      <c r="E76" s="3">
        <v>1.0166815874439479</v>
      </c>
      <c r="F76" s="3">
        <v>0.98152133953875875</v>
      </c>
      <c r="G76" s="3">
        <v>1.0348633046649158</v>
      </c>
      <c r="H76" s="3">
        <v>0.98656992691723866</v>
      </c>
      <c r="I76" s="3">
        <v>0.92720999014130789</v>
      </c>
      <c r="J76" s="3">
        <v>0.92740524569694593</v>
      </c>
      <c r="K76" s="3">
        <v>0.95673876871880192</v>
      </c>
      <c r="L76" s="3"/>
      <c r="M76">
        <f>M75*B76</f>
        <v>112.76418243054849</v>
      </c>
      <c r="N76">
        <f>N75*C76</f>
        <v>119.44025577093097</v>
      </c>
      <c r="O76">
        <f>O75*D76</f>
        <v>95.361485608316201</v>
      </c>
      <c r="P76">
        <f>P75*E76</f>
        <v>217.78313516996934</v>
      </c>
      <c r="Q76">
        <f>Q75*F76</f>
        <v>118.30663531777411</v>
      </c>
      <c r="R76">
        <f>R75*G76</f>
        <v>126.08324736659277</v>
      </c>
      <c r="S76">
        <f>S75*H76</f>
        <v>99.160892010215235</v>
      </c>
      <c r="T76">
        <f>T75*I76</f>
        <v>97.27633502073212</v>
      </c>
      <c r="U76">
        <f>U75*J76</f>
        <v>81.98453561815812</v>
      </c>
      <c r="V76">
        <f t="shared" si="1"/>
        <v>95.638512370384134</v>
      </c>
      <c r="W76">
        <f t="shared" si="2"/>
        <v>1163.7992166836216</v>
      </c>
    </row>
    <row r="77" spans="1:24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6" t="s">
        <v>1</v>
      </c>
      <c r="N77" s="6" t="s">
        <v>2</v>
      </c>
      <c r="O77" s="6" t="s">
        <v>3</v>
      </c>
      <c r="P77" s="6" t="s">
        <v>4</v>
      </c>
      <c r="Q77" s="6" t="s">
        <v>5</v>
      </c>
      <c r="R77" s="6" t="s">
        <v>6</v>
      </c>
      <c r="S77" s="6" t="s">
        <v>7</v>
      </c>
      <c r="T77" s="6" t="s">
        <v>8</v>
      </c>
      <c r="U77" s="6" t="s">
        <v>9</v>
      </c>
      <c r="V77" s="6" t="s">
        <v>10</v>
      </c>
    </row>
    <row r="78" spans="1:24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6">
        <v>0.1</v>
      </c>
      <c r="N78" s="6">
        <v>0.1</v>
      </c>
      <c r="O78" s="6">
        <v>0.1</v>
      </c>
      <c r="P78" s="6">
        <v>0.1</v>
      </c>
      <c r="Q78" s="6">
        <v>0.1</v>
      </c>
      <c r="R78" s="6">
        <v>0.1</v>
      </c>
      <c r="S78" s="6">
        <v>0.1</v>
      </c>
      <c r="T78" s="6">
        <v>0.1</v>
      </c>
      <c r="U78" s="6">
        <v>0.1</v>
      </c>
      <c r="V78" s="6">
        <v>0.1</v>
      </c>
      <c r="W78" s="6">
        <f>W76</f>
        <v>1163.7992166836216</v>
      </c>
      <c r="X78" s="5"/>
    </row>
    <row r="79" spans="1:24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6">
        <f>M78*$W$78</f>
        <v>116.37992166836216</v>
      </c>
      <c r="N79" s="6">
        <f t="shared" ref="N79:V79" si="3">N78*$W$78</f>
        <v>116.37992166836216</v>
      </c>
      <c r="O79" s="6">
        <f t="shared" si="3"/>
        <v>116.37992166836216</v>
      </c>
      <c r="P79" s="6">
        <f t="shared" si="3"/>
        <v>116.37992166836216</v>
      </c>
      <c r="Q79" s="6">
        <f t="shared" si="3"/>
        <v>116.37992166836216</v>
      </c>
      <c r="R79" s="6">
        <f t="shared" si="3"/>
        <v>116.37992166836216</v>
      </c>
      <c r="S79" s="6">
        <f t="shared" si="3"/>
        <v>116.37992166836216</v>
      </c>
      <c r="T79" s="6">
        <f t="shared" si="3"/>
        <v>116.37992166836216</v>
      </c>
      <c r="U79" s="6">
        <f t="shared" si="3"/>
        <v>116.37992166836216</v>
      </c>
      <c r="V79" s="6">
        <f t="shared" si="3"/>
        <v>116.37992166836216</v>
      </c>
      <c r="W79" s="6">
        <f>SUM(M79:V79)</f>
        <v>1163.7992166836216</v>
      </c>
    </row>
    <row r="80" spans="1:24">
      <c r="A80" s="2">
        <v>42370</v>
      </c>
      <c r="B80" s="3">
        <v>0.97167859005328827</v>
      </c>
      <c r="C80" s="3">
        <v>0.9929704397981256</v>
      </c>
      <c r="D80" s="3">
        <v>0.92475766958929628</v>
      </c>
      <c r="E80" s="3">
        <v>0.86848456810928232</v>
      </c>
      <c r="F80" s="3">
        <v>0.96054152312540841</v>
      </c>
      <c r="G80" s="3">
        <v>1.0477399699317755</v>
      </c>
      <c r="H80" s="3">
        <v>0.92402500139762689</v>
      </c>
      <c r="I80" s="3">
        <v>0.98724082934609247</v>
      </c>
      <c r="J80" s="3">
        <v>0.81358062916003238</v>
      </c>
      <c r="K80" s="3">
        <v>0.82280197101449271</v>
      </c>
      <c r="L80" s="3"/>
      <c r="M80">
        <f>M79*B80</f>
        <v>113.08387819722627</v>
      </c>
      <c r="N80">
        <f>N79*C80</f>
        <v>115.56182200270499</v>
      </c>
      <c r="O80">
        <f>O79*D80</f>
        <v>107.62322514901943</v>
      </c>
      <c r="P80">
        <f>P79*E80</f>
        <v>101.07416600673962</v>
      </c>
      <c r="Q80">
        <f>Q79*F80</f>
        <v>111.7877472205443</v>
      </c>
      <c r="R80">
        <f>R79*G80</f>
        <v>121.93589562947216</v>
      </c>
      <c r="S80">
        <f>S79*H80</f>
        <v>107.53795728226405</v>
      </c>
      <c r="T80">
        <f>T79*I80</f>
        <v>114.89501038710713</v>
      </c>
      <c r="U80">
        <f>U79*J80</f>
        <v>94.684449892541366</v>
      </c>
      <c r="V80">
        <f t="shared" ref="V80:V91" si="4">V79*K80</f>
        <v>95.757628935240646</v>
      </c>
      <c r="W80">
        <f>SUM(M80:V80)</f>
        <v>1083.9417807028601</v>
      </c>
    </row>
    <row r="81" spans="1:24">
      <c r="A81" s="2">
        <v>42401</v>
      </c>
      <c r="B81" s="3">
        <v>1.0227013886255925</v>
      </c>
      <c r="C81" s="3">
        <v>0.92357961517516785</v>
      </c>
      <c r="D81" s="3">
        <v>0.99332245709153311</v>
      </c>
      <c r="E81" s="3">
        <v>0.94126061328790456</v>
      </c>
      <c r="F81" s="3">
        <v>0.9718083090833215</v>
      </c>
      <c r="G81" s="3">
        <v>0.94676040512813386</v>
      </c>
      <c r="H81" s="3">
        <v>0.93410308580529566</v>
      </c>
      <c r="I81" s="3">
        <v>1.0362591994255967</v>
      </c>
      <c r="J81" s="3">
        <v>0.95440502142214145</v>
      </c>
      <c r="K81" s="3">
        <v>0.91240009805542044</v>
      </c>
      <c r="L81" s="3"/>
      <c r="M81">
        <f>M80*B81</f>
        <v>115.65103926347066</v>
      </c>
      <c r="N81">
        <f>N80*C81</f>
        <v>106.73054309419952</v>
      </c>
      <c r="O81">
        <f>O80*D81</f>
        <v>106.90456644513927</v>
      </c>
      <c r="P81">
        <f>P80*E81</f>
        <v>95.137131483067208</v>
      </c>
      <c r="Q81">
        <f>Q80*F81</f>
        <v>108.63626160263094</v>
      </c>
      <c r="R81">
        <f>R80*G81</f>
        <v>115.44407794582091</v>
      </c>
      <c r="S81">
        <f>S80*H81</f>
        <v>100.45153773856092</v>
      </c>
      <c r="T81">
        <f>T80*I81</f>
        <v>119.06101148173926</v>
      </c>
      <c r="U81">
        <f>U80*J81</f>
        <v>90.367314428034618</v>
      </c>
      <c r="V81">
        <f t="shared" si="4"/>
        <v>87.369270030068137</v>
      </c>
      <c r="W81">
        <f t="shared" ref="W81:W136" si="5">SUM(M81:V81)</f>
        <v>1045.7527535127315</v>
      </c>
    </row>
    <row r="82" spans="1:24">
      <c r="A82" s="2">
        <v>42430</v>
      </c>
      <c r="B82" s="3">
        <v>1.0264609443682589</v>
      </c>
      <c r="C82" s="3">
        <v>1.0854952616844484</v>
      </c>
      <c r="D82" s="3">
        <v>1.1272105852844934</v>
      </c>
      <c r="E82" s="3">
        <v>1.0744226480280406</v>
      </c>
      <c r="F82" s="3">
        <v>1.0564995725445443</v>
      </c>
      <c r="G82" s="3">
        <v>1.0724464361729424</v>
      </c>
      <c r="H82" s="3">
        <v>1.0306906023312277</v>
      </c>
      <c r="I82" s="3">
        <v>1.0580287891910618</v>
      </c>
      <c r="J82" s="3">
        <v>1.0125505662934995</v>
      </c>
      <c r="K82" s="3">
        <v>1.0746461299689127</v>
      </c>
      <c r="L82" s="3"/>
      <c r="M82">
        <f>M81*B82</f>
        <v>118.71127497955268</v>
      </c>
      <c r="N82">
        <f>N81*C82</f>
        <v>115.8554988057614</v>
      </c>
      <c r="O82">
        <f>O81*D82</f>
        <v>120.50395891221044</v>
      </c>
      <c r="P82">
        <f>P81*E82</f>
        <v>102.21748873382893</v>
      </c>
      <c r="Q82">
        <f>Q81*F82</f>
        <v>114.77416394601687</v>
      </c>
      <c r="R82">
        <f>R81*G82</f>
        <v>123.80758997026702</v>
      </c>
      <c r="S82">
        <f>S81*H82</f>
        <v>103.53445593685539</v>
      </c>
      <c r="T82">
        <f>T81*I82</f>
        <v>125.9699778178877</v>
      </c>
      <c r="U82">
        <f>U81*J82</f>
        <v>91.50147539852918</v>
      </c>
      <c r="V82">
        <f t="shared" si="4"/>
        <v>93.891047916021634</v>
      </c>
      <c r="W82">
        <f t="shared" si="5"/>
        <v>1110.766932416931</v>
      </c>
    </row>
    <row r="83" spans="1:24">
      <c r="A83" s="2">
        <v>42461</v>
      </c>
      <c r="B83" s="3">
        <v>1.0491196613995486</v>
      </c>
      <c r="C83" s="3">
        <v>0.90295127648017393</v>
      </c>
      <c r="D83" s="3">
        <v>0.86007890118649055</v>
      </c>
      <c r="E83" s="3">
        <v>1.1110943033183176</v>
      </c>
      <c r="F83" s="3">
        <v>1.0099371727273598</v>
      </c>
      <c r="G83" s="3">
        <v>1.0064449236155315</v>
      </c>
      <c r="H83" s="3">
        <v>1.0334987379342693</v>
      </c>
      <c r="I83" s="3">
        <v>0.99476090390435812</v>
      </c>
      <c r="J83" s="3">
        <v>1.0819671731307476</v>
      </c>
      <c r="K83" s="3">
        <v>1.1085029700598801</v>
      </c>
      <c r="L83" s="3"/>
      <c r="M83">
        <f>M82*B83</f>
        <v>124.54233261085702</v>
      </c>
      <c r="N83">
        <f>N82*C83</f>
        <v>104.61187053390952</v>
      </c>
      <c r="O83">
        <f>O82*D83</f>
        <v>103.64291256983596</v>
      </c>
      <c r="P83">
        <f>P82*E83</f>
        <v>113.57326943166163</v>
      </c>
      <c r="Q83">
        <f>Q82*F83</f>
        <v>115.91469463778675</v>
      </c>
      <c r="R83">
        <f>R82*G83</f>
        <v>124.60552043064843</v>
      </c>
      <c r="S83">
        <f>S82*H83</f>
        <v>107.00272954345127</v>
      </c>
      <c r="T83">
        <f>T82*I83</f>
        <v>125.31000899893391</v>
      </c>
      <c r="U83">
        <f>U82*J83</f>
        <v>99.001592674239262</v>
      </c>
      <c r="V83">
        <f t="shared" si="4"/>
        <v>104.0785054769445</v>
      </c>
      <c r="W83">
        <f t="shared" si="5"/>
        <v>1122.2834369082684</v>
      </c>
    </row>
    <row r="84" spans="1:24">
      <c r="A84" s="2">
        <v>42491</v>
      </c>
      <c r="B84" s="3">
        <v>1.0165676517650475</v>
      </c>
      <c r="C84" s="3">
        <v>1.0627632055897975</v>
      </c>
      <c r="D84" s="3">
        <v>1.0652870093999149</v>
      </c>
      <c r="E84" s="3">
        <v>1.0958170985005835</v>
      </c>
      <c r="F84" s="3">
        <v>1.0220093739515634</v>
      </c>
      <c r="G84" s="3">
        <v>0.96497746802083118</v>
      </c>
      <c r="H84" s="3">
        <v>1.0148059423769509</v>
      </c>
      <c r="I84" s="3">
        <v>1.0418038525939384</v>
      </c>
      <c r="J84" s="3">
        <v>1.0114560979843346</v>
      </c>
      <c r="K84" s="3">
        <v>1.0062662274474121</v>
      </c>
      <c r="L84" s="3"/>
      <c r="M84">
        <f>M83*B84</f>
        <v>126.60570660756041</v>
      </c>
      <c r="N84">
        <f>N83*C84</f>
        <v>111.17764687136257</v>
      </c>
      <c r="O84">
        <f>O83*D84</f>
        <v>110.4094483770174</v>
      </c>
      <c r="P84">
        <f>P83*E84</f>
        <v>124.45553057582846</v>
      </c>
      <c r="Q84">
        <f>Q83*F84</f>
        <v>118.46590449855108</v>
      </c>
      <c r="R84">
        <f>R83*G84</f>
        <v>120.24151960658507</v>
      </c>
      <c r="S84">
        <f>S83*H84</f>
        <v>108.58700579124806</v>
      </c>
      <c r="T84">
        <f>T83*I84</f>
        <v>130.54845014367044</v>
      </c>
      <c r="U84">
        <f>U83*J84</f>
        <v>100.13576462052052</v>
      </c>
      <c r="V84">
        <f t="shared" si="4"/>
        <v>104.73068506464976</v>
      </c>
      <c r="W84">
        <f t="shared" si="5"/>
        <v>1155.3576621569939</v>
      </c>
    </row>
    <row r="85" spans="1:24">
      <c r="A85" s="2">
        <v>42522</v>
      </c>
      <c r="B85" s="3">
        <v>1.0505439707157256</v>
      </c>
      <c r="C85" s="3">
        <v>0.96547166037735854</v>
      </c>
      <c r="D85" s="3">
        <v>0.95734027638694164</v>
      </c>
      <c r="E85" s="3">
        <v>0.99008005091382001</v>
      </c>
      <c r="F85" s="3">
        <v>0.93957431113315659</v>
      </c>
      <c r="G85" s="3">
        <v>0.98590855293967816</v>
      </c>
      <c r="H85" s="3">
        <v>0.93316248160168602</v>
      </c>
      <c r="I85" s="3">
        <v>1.0298578515007901</v>
      </c>
      <c r="J85" s="3">
        <v>0.94921443371521985</v>
      </c>
      <c r="K85" s="3">
        <v>0.91024262400687139</v>
      </c>
      <c r="L85" s="3"/>
      <c r="M85">
        <f>M84*B85</f>
        <v>133.00486173477668</v>
      </c>
      <c r="N85">
        <f>N84*C85</f>
        <v>107.33886732174206</v>
      </c>
      <c r="O85">
        <f>O84*D85</f>
        <v>105.6994118249836</v>
      </c>
      <c r="P85">
        <f>P84*E85</f>
        <v>123.22093804902272</v>
      </c>
      <c r="Q85">
        <f>Q84*F85</f>
        <v>111.30752061199244</v>
      </c>
      <c r="R85">
        <f>R84*G85</f>
        <v>118.54714259859622</v>
      </c>
      <c r="S85">
        <f>S84*H85</f>
        <v>101.32931979385769</v>
      </c>
      <c r="T85">
        <f>T84*I85</f>
        <v>134.44634638171846</v>
      </c>
      <c r="U85">
        <f>U84*J85</f>
        <v>95.050313108907929</v>
      </c>
      <c r="V85">
        <f t="shared" si="4"/>
        <v>95.330333587284059</v>
      </c>
      <c r="W85">
        <f t="shared" si="5"/>
        <v>1125.2750550128817</v>
      </c>
    </row>
    <row r="86" spans="1:24">
      <c r="A86" s="2">
        <v>42552</v>
      </c>
      <c r="B86" s="3">
        <v>1.0183744934389691</v>
      </c>
      <c r="C86" s="3">
        <v>1.1076803247090219</v>
      </c>
      <c r="D86" s="3">
        <v>1.0900627615062761</v>
      </c>
      <c r="E86" s="3">
        <v>1.0603532634835955</v>
      </c>
      <c r="F86" s="3">
        <v>1.052312324452267</v>
      </c>
      <c r="G86" s="3">
        <v>0.97764671689036786</v>
      </c>
      <c r="H86" s="3">
        <v>1.0135220573200061</v>
      </c>
      <c r="I86" s="3">
        <v>1.0315999069918727</v>
      </c>
      <c r="J86" s="3">
        <v>1.1058506543494997</v>
      </c>
      <c r="K86" s="3">
        <v>1.0334985145906703</v>
      </c>
      <c r="L86" s="3"/>
      <c r="M86">
        <f>M85*B86</f>
        <v>135.44875869407332</v>
      </c>
      <c r="N86">
        <f>N85*C86</f>
        <v>118.89715140884586</v>
      </c>
      <c r="O86">
        <f>O85*D86</f>
        <v>115.21899274353076</v>
      </c>
      <c r="P86">
        <f>P85*E86</f>
        <v>130.65772378979119</v>
      </c>
      <c r="Q86">
        <f>Q85*F86</f>
        <v>117.13027574422439</v>
      </c>
      <c r="R86">
        <f>R85*G86</f>
        <v>115.89722475825187</v>
      </c>
      <c r="S86">
        <f>S85*H86</f>
        <v>102.69950066430746</v>
      </c>
      <c r="T86">
        <f>T85*I86</f>
        <v>138.69483842277785</v>
      </c>
      <c r="U86">
        <f>U85*J86</f>
        <v>105.11145094761066</v>
      </c>
      <c r="V86">
        <f t="shared" si="4"/>
        <v>98.523758157891166</v>
      </c>
      <c r="W86">
        <f t="shared" si="5"/>
        <v>1178.2796753313046</v>
      </c>
    </row>
    <row r="87" spans="1:24">
      <c r="A87" s="2">
        <v>42583</v>
      </c>
      <c r="B87" s="3">
        <v>0.96138173088088841</v>
      </c>
      <c r="C87" s="3">
        <v>1.0137614502470007</v>
      </c>
      <c r="D87" s="3">
        <v>1.0181364552346224</v>
      </c>
      <c r="E87" s="3">
        <v>1.0136398315066923</v>
      </c>
      <c r="F87" s="3">
        <v>1.0365150402364494</v>
      </c>
      <c r="G87" s="3">
        <v>0.98308544015154375</v>
      </c>
      <c r="H87" s="3">
        <v>1.0589951624141096</v>
      </c>
      <c r="I87" s="3">
        <v>0.97040895167286245</v>
      </c>
      <c r="J87" s="3">
        <v>1.1159067525234945</v>
      </c>
      <c r="K87" s="3">
        <v>1.0897055674570744</v>
      </c>
      <c r="L87" s="3"/>
      <c r="M87">
        <f>M86*B87</f>
        <v>130.217962078976</v>
      </c>
      <c r="N87">
        <f>N86*C87</f>
        <v>120.53334864246879</v>
      </c>
      <c r="O87">
        <f>O86*D87</f>
        <v>117.30865684760209</v>
      </c>
      <c r="P87">
        <f>P86*E87</f>
        <v>132.43987312733188</v>
      </c>
      <c r="Q87">
        <f>Q86*F87</f>
        <v>121.40729247593116</v>
      </c>
      <c r="R87">
        <f>R86*G87</f>
        <v>113.93687421380844</v>
      </c>
      <c r="S87">
        <f>S86*H87</f>
        <v>108.75827438584625</v>
      </c>
      <c r="T87">
        <f>T86*I87</f>
        <v>134.59071275628489</v>
      </c>
      <c r="U87">
        <f>U86*J87</f>
        <v>117.29457787998081</v>
      </c>
      <c r="V87">
        <f t="shared" si="4"/>
        <v>107.36188779144835</v>
      </c>
      <c r="W87">
        <f t="shared" si="5"/>
        <v>1203.8494601996788</v>
      </c>
    </row>
    <row r="88" spans="1:24">
      <c r="A88" s="2">
        <v>42614</v>
      </c>
      <c r="B88" s="3">
        <v>0.98662386308340999</v>
      </c>
      <c r="C88" s="3">
        <v>1.0024364601885913</v>
      </c>
      <c r="D88" s="3">
        <v>1.0655042789820923</v>
      </c>
      <c r="E88" s="3">
        <v>1.0886031774923295</v>
      </c>
      <c r="F88" s="3">
        <v>1.0222496286217644</v>
      </c>
      <c r="G88" s="3">
        <v>0.99740616471014476</v>
      </c>
      <c r="H88" s="3">
        <v>0.87165354078058144</v>
      </c>
      <c r="I88" s="3">
        <v>1.0165490954168221</v>
      </c>
      <c r="J88" s="3">
        <v>1</v>
      </c>
      <c r="K88" s="3">
        <v>0.9893170930323798</v>
      </c>
      <c r="L88" s="3"/>
      <c r="M88">
        <f>M87*B88</f>
        <v>128.47614878920828</v>
      </c>
      <c r="N88">
        <f>N87*C88</f>
        <v>120.82702334783377</v>
      </c>
      <c r="O88">
        <f>O87*D88</f>
        <v>124.99287583276195</v>
      </c>
      <c r="P88">
        <f>P87*E88</f>
        <v>144.17446671309446</v>
      </c>
      <c r="Q88">
        <f>Q87*F88</f>
        <v>124.10855964549455</v>
      </c>
      <c r="R88">
        <f>R87*G88</f>
        <v>113.64134072865686</v>
      </c>
      <c r="S88">
        <f>S87*H88</f>
        <v>94.799534957608898</v>
      </c>
      <c r="T88">
        <f>T87*I88</f>
        <v>136.81806730390676</v>
      </c>
      <c r="U88">
        <f>U87*J88</f>
        <v>117.29457787998081</v>
      </c>
      <c r="V88">
        <f t="shared" si="4"/>
        <v>106.21495073230423</v>
      </c>
      <c r="W88">
        <f t="shared" si="5"/>
        <v>1211.3475459308506</v>
      </c>
    </row>
    <row r="89" spans="1:24">
      <c r="A89" s="2">
        <v>42644</v>
      </c>
      <c r="B89" s="3">
        <v>1.0277824293851894</v>
      </c>
      <c r="C89" s="3">
        <v>1.0402777791763118</v>
      </c>
      <c r="D89" s="3">
        <v>1.0043343297891436</v>
      </c>
      <c r="E89" s="3">
        <v>0.94328265652428223</v>
      </c>
      <c r="F89" s="3">
        <v>0.99770259967482233</v>
      </c>
      <c r="G89" s="3">
        <v>0.97581483204044006</v>
      </c>
      <c r="H89" s="3">
        <v>1.0390695356610105</v>
      </c>
      <c r="I89" s="3">
        <v>0.93186620029340972</v>
      </c>
      <c r="J89" s="3">
        <v>1.0470991563599765</v>
      </c>
      <c r="K89" s="3">
        <v>1.0406521702307856</v>
      </c>
      <c r="L89" s="3"/>
      <c r="M89">
        <f>M88*B89</f>
        <v>132.04552832062555</v>
      </c>
      <c r="N89">
        <f>N88*C89</f>
        <v>125.6936675127689</v>
      </c>
      <c r="O89">
        <f>O88*D89</f>
        <v>125.53463617791462</v>
      </c>
      <c r="P89">
        <f>P88*E89</f>
        <v>135.99727396409943</v>
      </c>
      <c r="Q89">
        <f>Q88*F89</f>
        <v>123.82343260020767</v>
      </c>
      <c r="R89">
        <f>R88*G89</f>
        <v>110.8929058159847</v>
      </c>
      <c r="S89">
        <f>S88*H89</f>
        <v>98.503308769282413</v>
      </c>
      <c r="T89">
        <f>T88*I89</f>
        <v>127.49613250997959</v>
      </c>
      <c r="U89">
        <f>U88*J89</f>
        <v>122.81905354372746</v>
      </c>
      <c r="V89">
        <f t="shared" si="4"/>
        <v>110.53281899052837</v>
      </c>
      <c r="W89">
        <f t="shared" si="5"/>
        <v>1213.3387582051187</v>
      </c>
    </row>
    <row r="90" spans="1:24">
      <c r="A90" s="2">
        <v>42675</v>
      </c>
      <c r="B90" s="3">
        <v>1.0765889869999798</v>
      </c>
      <c r="C90" s="3">
        <v>1.0056742324991399</v>
      </c>
      <c r="D90" s="3">
        <v>0.9734014091949974</v>
      </c>
      <c r="E90" s="3">
        <v>0.95030510875123175</v>
      </c>
      <c r="F90" s="3">
        <v>0.93709851079630313</v>
      </c>
      <c r="G90" s="3">
        <v>1.0595184951585681</v>
      </c>
      <c r="H90" s="3">
        <v>1.1501847489756465</v>
      </c>
      <c r="I90" s="3">
        <v>1.1243934325461016</v>
      </c>
      <c r="J90" s="3">
        <v>1.2320524575513851</v>
      </c>
      <c r="K90" s="3">
        <v>1.1473041038736886</v>
      </c>
      <c r="L90" s="3"/>
      <c r="M90">
        <f>M89*B90</f>
        <v>142.15876157257941</v>
      </c>
      <c r="N90">
        <f>N89*C90</f>
        <v>126.40688260590593</v>
      </c>
      <c r="O90">
        <f>O89*D90</f>
        <v>122.19559175836339</v>
      </c>
      <c r="P90">
        <f>P89*E90</f>
        <v>129.23890422432459</v>
      </c>
      <c r="Q90">
        <f>Q89*F90</f>
        <v>116.03475429134102</v>
      </c>
      <c r="R90">
        <f>R89*G90</f>
        <v>117.49308469391293</v>
      </c>
      <c r="S90">
        <f>S89*H90</f>
        <v>113.29700347006769</v>
      </c>
      <c r="T90">
        <f>T89*I90</f>
        <v>143.35581406924857</v>
      </c>
      <c r="U90">
        <f>U89*J90</f>
        <v>151.31951675268459</v>
      </c>
      <c r="V90">
        <f t="shared" si="4"/>
        <v>126.81475684056079</v>
      </c>
      <c r="W90">
        <f t="shared" si="5"/>
        <v>1288.315070278989</v>
      </c>
    </row>
    <row r="91" spans="1:24">
      <c r="A91" s="2">
        <v>42705</v>
      </c>
      <c r="B91" s="3">
        <v>0.94228087464655985</v>
      </c>
      <c r="C91" s="3">
        <v>1.0311981590175294</v>
      </c>
      <c r="D91" s="3">
        <v>1.047955159173187</v>
      </c>
      <c r="E91" s="3">
        <v>0.99906737546131597</v>
      </c>
      <c r="F91" s="3">
        <v>1.0090532462493536</v>
      </c>
      <c r="G91" s="3">
        <v>1.0205416622924874</v>
      </c>
      <c r="H91" s="3">
        <v>1.0413832782079848</v>
      </c>
      <c r="I91" s="3">
        <v>0.99338227612193131</v>
      </c>
      <c r="J91" s="3">
        <v>1.0215183505435603</v>
      </c>
      <c r="K91" s="3">
        <v>1.0539102864676411</v>
      </c>
      <c r="L91" s="3"/>
      <c r="M91">
        <f>M90*B91</f>
        <v>133.9534821932819</v>
      </c>
      <c r="N91">
        <f>N90*C91</f>
        <v>130.35054463035516</v>
      </c>
      <c r="O91">
        <f>O90*D91</f>
        <v>128.05550081139748</v>
      </c>
      <c r="P91">
        <f>P90*E91</f>
        <v>129.11837285089234</v>
      </c>
      <c r="Q91">
        <f>Q90*F91</f>
        <v>117.08524549542376</v>
      </c>
      <c r="R91">
        <f>R90*G91</f>
        <v>119.90658796139792</v>
      </c>
      <c r="S91">
        <f>S90*H91</f>
        <v>117.98560488480052</v>
      </c>
      <c r="T91">
        <f>T90*I91</f>
        <v>142.40712487542251</v>
      </c>
      <c r="U91">
        <f>U90*J91</f>
        <v>154.57566315825102</v>
      </c>
      <c r="V91">
        <f t="shared" si="4"/>
        <v>133.65137671015967</v>
      </c>
      <c r="W91">
        <f t="shared" si="5"/>
        <v>1307.0895035713822</v>
      </c>
    </row>
    <row r="92" spans="1:24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6" t="s">
        <v>1</v>
      </c>
      <c r="N92" s="6" t="s">
        <v>2</v>
      </c>
      <c r="O92" s="6" t="s">
        <v>3</v>
      </c>
      <c r="P92" s="6" t="s">
        <v>4</v>
      </c>
      <c r="Q92" s="6" t="s">
        <v>5</v>
      </c>
      <c r="R92" s="6" t="s">
        <v>6</v>
      </c>
      <c r="S92" s="6" t="s">
        <v>7</v>
      </c>
      <c r="T92" s="6" t="s">
        <v>8</v>
      </c>
      <c r="U92" s="6" t="s">
        <v>9</v>
      </c>
      <c r="V92" s="6" t="s">
        <v>10</v>
      </c>
    </row>
    <row r="93" spans="1:24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6">
        <v>0.1</v>
      </c>
      <c r="N93" s="6">
        <v>0.1</v>
      </c>
      <c r="O93" s="6">
        <v>0.1</v>
      </c>
      <c r="P93" s="6">
        <v>0.1</v>
      </c>
      <c r="Q93" s="6">
        <v>0.1</v>
      </c>
      <c r="R93" s="6">
        <v>0.1</v>
      </c>
      <c r="S93" s="6">
        <v>0.1</v>
      </c>
      <c r="T93" s="6">
        <v>0.1</v>
      </c>
      <c r="U93" s="6">
        <v>0.1</v>
      </c>
      <c r="V93" s="6">
        <v>0.1</v>
      </c>
      <c r="W93" s="6">
        <f>W91</f>
        <v>1307.0895035713822</v>
      </c>
      <c r="X93" s="5" t="s">
        <v>17</v>
      </c>
    </row>
    <row r="94" spans="1:24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6">
        <f>M93*$W$93</f>
        <v>130.70895035713824</v>
      </c>
      <c r="N94" s="6">
        <f t="shared" ref="N94:V94" si="6">N93*$W$93</f>
        <v>130.70895035713824</v>
      </c>
      <c r="O94" s="6">
        <f t="shared" si="6"/>
        <v>130.70895035713824</v>
      </c>
      <c r="P94" s="6">
        <f t="shared" si="6"/>
        <v>130.70895035713824</v>
      </c>
      <c r="Q94" s="6">
        <f t="shared" si="6"/>
        <v>130.70895035713824</v>
      </c>
      <c r="R94" s="6">
        <f t="shared" si="6"/>
        <v>130.70895035713824</v>
      </c>
      <c r="S94" s="6">
        <f t="shared" si="6"/>
        <v>130.70895035713824</v>
      </c>
      <c r="T94" s="6">
        <f t="shared" si="6"/>
        <v>130.70895035713824</v>
      </c>
      <c r="U94" s="6">
        <f t="shared" si="6"/>
        <v>130.70895035713824</v>
      </c>
      <c r="V94" s="6">
        <f t="shared" si="6"/>
        <v>130.70895035713824</v>
      </c>
      <c r="W94" s="6">
        <f>SUM(M94:V94)</f>
        <v>1307.0895035713827</v>
      </c>
    </row>
    <row r="95" spans="1:24">
      <c r="A95" s="2">
        <v>42736</v>
      </c>
      <c r="B95" s="3">
        <v>1.0055613346758316</v>
      </c>
      <c r="C95" s="3">
        <v>1.0403927106596831</v>
      </c>
      <c r="D95" s="3">
        <v>1.0477465031946123</v>
      </c>
      <c r="E95" s="3">
        <v>1.0981636817048288</v>
      </c>
      <c r="F95" s="3">
        <v>1.0601128195377909</v>
      </c>
      <c r="G95" s="3">
        <v>1.0069832319505156</v>
      </c>
      <c r="H95" s="3">
        <v>1.0221375608394565</v>
      </c>
      <c r="I95" s="3">
        <v>1.0922518990730254</v>
      </c>
      <c r="J95" s="3">
        <v>1.0056805207100592</v>
      </c>
      <c r="K95" s="3">
        <v>0.93942456671714625</v>
      </c>
      <c r="L95" s="3"/>
      <c r="M95">
        <f>M94*B95</f>
        <v>131.43586657520095</v>
      </c>
      <c r="N95">
        <f t="shared" ref="N95:V106" si="7">N94*C95</f>
        <v>135.988639169545</v>
      </c>
      <c r="O95">
        <f t="shared" si="7"/>
        <v>136.94984567292974</v>
      </c>
      <c r="P95">
        <f t="shared" si="7"/>
        <v>143.53982215596864</v>
      </c>
      <c r="Q95">
        <f t="shared" si="7"/>
        <v>138.56623390193096</v>
      </c>
      <c r="R95">
        <f t="shared" si="7"/>
        <v>131.62172127549056</v>
      </c>
      <c r="S95">
        <f t="shared" si="7"/>
        <v>133.6025276979309</v>
      </c>
      <c r="T95">
        <f t="shared" si="7"/>
        <v>142.76709925342604</v>
      </c>
      <c r="U95">
        <f t="shared" si="7"/>
        <v>131.45144525663207</v>
      </c>
      <c r="V95">
        <f t="shared" si="7"/>
        <v>122.79119905530756</v>
      </c>
      <c r="W95">
        <f t="shared" si="5"/>
        <v>1348.7144000143624</v>
      </c>
    </row>
    <row r="96" spans="1:24">
      <c r="A96" s="2">
        <v>42767</v>
      </c>
      <c r="B96" s="3">
        <v>1.0606771371449717</v>
      </c>
      <c r="C96" s="3">
        <v>0.9896364736384694</v>
      </c>
      <c r="D96" s="3">
        <v>1.1288834281005358</v>
      </c>
      <c r="E96" s="3">
        <v>1.0261815466070821</v>
      </c>
      <c r="F96" s="3">
        <v>1.0632330197465001</v>
      </c>
      <c r="G96" s="3">
        <v>1.0414457208125969</v>
      </c>
      <c r="H96" s="3">
        <v>1.0275164023605041</v>
      </c>
      <c r="I96" s="3">
        <v>0.99230970544443653</v>
      </c>
      <c r="J96" s="3">
        <v>1.0748410414289933</v>
      </c>
      <c r="K96" s="3">
        <v>1.0712878176146223</v>
      </c>
      <c r="L96" s="3"/>
      <c r="M96">
        <f t="shared" ref="M96:M106" si="8">M95*B96</f>
        <v>139.41101867715261</v>
      </c>
      <c r="N96">
        <f t="shared" si="7"/>
        <v>134.57931732264274</v>
      </c>
      <c r="O96">
        <f t="shared" si="7"/>
        <v>154.60041126109624</v>
      </c>
      <c r="P96">
        <f t="shared" si="7"/>
        <v>147.2979166997174</v>
      </c>
      <c r="Q96">
        <f t="shared" si="7"/>
        <v>147.32819530644991</v>
      </c>
      <c r="R96">
        <f t="shared" si="7"/>
        <v>137.07687838834798</v>
      </c>
      <c r="S96">
        <f t="shared" si="7"/>
        <v>137.27878860644756</v>
      </c>
      <c r="T96">
        <f t="shared" si="7"/>
        <v>141.66917820732382</v>
      </c>
      <c r="U96">
        <f t="shared" si="7"/>
        <v>141.28940831698472</v>
      </c>
      <c r="V96">
        <f t="shared" si="7"/>
        <v>131.54471565824312</v>
      </c>
      <c r="W96">
        <f t="shared" si="5"/>
        <v>1412.0758284444059</v>
      </c>
    </row>
    <row r="97" spans="1:24">
      <c r="A97" s="2">
        <v>42795</v>
      </c>
      <c r="B97" s="3">
        <v>1.0038263149889042</v>
      </c>
      <c r="C97" s="3">
        <v>1.0293841981869334</v>
      </c>
      <c r="D97" s="3">
        <v>1.0486896839567943</v>
      </c>
      <c r="E97" s="3">
        <v>1.0491101261268136</v>
      </c>
      <c r="F97" s="3">
        <v>1.0105754034438161</v>
      </c>
      <c r="G97" s="3">
        <v>1.0153544768452101</v>
      </c>
      <c r="H97" s="3">
        <v>0.961644765693767</v>
      </c>
      <c r="I97" s="3">
        <v>1.0045430788104266</v>
      </c>
      <c r="J97" s="3">
        <v>0.93803376124518345</v>
      </c>
      <c r="K97" s="3">
        <v>1.0001671793986426</v>
      </c>
      <c r="L97" s="3"/>
      <c r="M97">
        <f t="shared" si="8"/>
        <v>139.94444914753541</v>
      </c>
      <c r="N97">
        <f t="shared" si="7"/>
        <v>138.53382265471348</v>
      </c>
      <c r="O97">
        <f t="shared" si="7"/>
        <v>162.12785642498943</v>
      </c>
      <c r="P97">
        <f t="shared" si="7"/>
        <v>154.53173596705741</v>
      </c>
      <c r="Q97">
        <f t="shared" si="7"/>
        <v>148.88625041046495</v>
      </c>
      <c r="R97">
        <f t="shared" si="7"/>
        <v>139.18162214357554</v>
      </c>
      <c r="S97">
        <f t="shared" si="7"/>
        <v>132.01342850417143</v>
      </c>
      <c r="T97">
        <f t="shared" si="7"/>
        <v>142.31279244892806</v>
      </c>
      <c r="U97">
        <f t="shared" si="7"/>
        <v>132.53423510768769</v>
      </c>
      <c r="V97">
        <f t="shared" si="7"/>
        <v>131.56670722470147</v>
      </c>
      <c r="W97">
        <f t="shared" si="5"/>
        <v>1421.6329000338249</v>
      </c>
    </row>
    <row r="98" spans="1:24">
      <c r="A98" s="2">
        <v>42826</v>
      </c>
      <c r="B98" s="3">
        <v>1.0069133257044844</v>
      </c>
      <c r="C98" s="3">
        <v>1.0394776489602544</v>
      </c>
      <c r="D98" s="3">
        <v>0.9999303076728302</v>
      </c>
      <c r="E98" s="3">
        <v>1.0433708574909197</v>
      </c>
      <c r="F98" s="3">
        <v>1.0264430957653956</v>
      </c>
      <c r="G98" s="3">
        <v>1.0796234235041784</v>
      </c>
      <c r="H98" s="3">
        <v>0.96730147323032711</v>
      </c>
      <c r="I98" s="3">
        <v>1.0425644852354348</v>
      </c>
      <c r="J98" s="3">
        <v>1.0123715919701213</v>
      </c>
      <c r="K98" s="3">
        <v>0.98829821130056839</v>
      </c>
      <c r="L98" s="3"/>
      <c r="M98">
        <f t="shared" si="8"/>
        <v>140.91193070502698</v>
      </c>
      <c r="N98">
        <f t="shared" si="7"/>
        <v>144.0028122745984</v>
      </c>
      <c r="O98">
        <f t="shared" si="7"/>
        <v>162.11655735737611</v>
      </c>
      <c r="P98">
        <f t="shared" si="7"/>
        <v>161.2339098655091</v>
      </c>
      <c r="Q98">
        <f t="shared" si="7"/>
        <v>152.82326378821955</v>
      </c>
      <c r="R98">
        <f t="shared" si="7"/>
        <v>150.26373938751198</v>
      </c>
      <c r="S98">
        <f t="shared" si="7"/>
        <v>127.69678387827148</v>
      </c>
      <c r="T98">
        <f t="shared" si="7"/>
        <v>148.37026320193397</v>
      </c>
      <c r="U98">
        <f t="shared" si="7"/>
        <v>134.17389458651212</v>
      </c>
      <c r="V98">
        <f t="shared" si="7"/>
        <v>130.02714141687804</v>
      </c>
      <c r="W98">
        <f t="shared" si="5"/>
        <v>1451.6202964618376</v>
      </c>
    </row>
    <row r="99" spans="1:24">
      <c r="A99" s="2">
        <v>42856</v>
      </c>
      <c r="B99" s="3">
        <v>1.0433475319347916</v>
      </c>
      <c r="C99" s="3">
        <v>1.0201577128273112</v>
      </c>
      <c r="D99" s="3">
        <v>1.0634180613111346</v>
      </c>
      <c r="E99" s="3">
        <v>1.0752764678537066</v>
      </c>
      <c r="F99" s="3">
        <v>1.0439596794128516</v>
      </c>
      <c r="G99" s="3">
        <v>1.0783249235208636</v>
      </c>
      <c r="H99" s="3">
        <v>0.94985139301634469</v>
      </c>
      <c r="I99" s="3">
        <v>1.0637917852460266</v>
      </c>
      <c r="J99" s="3">
        <v>0.9624164851836865</v>
      </c>
      <c r="K99" s="3">
        <v>1.0240189787553955</v>
      </c>
      <c r="L99" s="3"/>
      <c r="M99">
        <f t="shared" si="8"/>
        <v>147.02011512125628</v>
      </c>
      <c r="N99">
        <f t="shared" si="7"/>
        <v>146.90557961075496</v>
      </c>
      <c r="O99">
        <f t="shared" si="7"/>
        <v>172.39767513141626</v>
      </c>
      <c r="P99">
        <f t="shared" si="7"/>
        <v>173.37102909842753</v>
      </c>
      <c r="Q99">
        <f t="shared" si="7"/>
        <v>159.54132547117533</v>
      </c>
      <c r="R99">
        <f t="shared" si="7"/>
        <v>162.03313528299785</v>
      </c>
      <c r="S99">
        <f t="shared" si="7"/>
        <v>121.29296805048327</v>
      </c>
      <c r="T99">
        <f t="shared" si="7"/>
        <v>157.83506716900817</v>
      </c>
      <c r="U99">
        <f t="shared" si="7"/>
        <v>129.13116803135745</v>
      </c>
      <c r="V99">
        <f t="shared" si="7"/>
        <v>133.15026056419484</v>
      </c>
      <c r="W99">
        <f t="shared" si="5"/>
        <v>1502.678323531072</v>
      </c>
    </row>
    <row r="100" spans="1:24">
      <c r="A100" s="2">
        <v>42887</v>
      </c>
      <c r="B100" s="3">
        <v>0.98747903127593939</v>
      </c>
      <c r="C100" s="3">
        <v>0.9869702741678279</v>
      </c>
      <c r="D100" s="3">
        <v>0.94278612052333388</v>
      </c>
      <c r="E100" s="3">
        <v>0.97323606951873221</v>
      </c>
      <c r="F100" s="3">
        <v>0.98477366424109014</v>
      </c>
      <c r="G100" s="3">
        <v>1.0150441050768382</v>
      </c>
      <c r="H100" s="3">
        <v>1.0834963058955085</v>
      </c>
      <c r="I100" s="3">
        <v>0.9335571823832377</v>
      </c>
      <c r="J100" s="3">
        <v>1.0675610652821723</v>
      </c>
      <c r="K100" s="3">
        <v>1.1047240815209105</v>
      </c>
      <c r="L100" s="3"/>
      <c r="M100">
        <f t="shared" si="8"/>
        <v>145.17928085801523</v>
      </c>
      <c r="N100">
        <f t="shared" si="7"/>
        <v>144.99144018521048</v>
      </c>
      <c r="O100">
        <f t="shared" si="7"/>
        <v>162.53413532438998</v>
      </c>
      <c r="P100">
        <f t="shared" si="7"/>
        <v>168.73093892817135</v>
      </c>
      <c r="Q100">
        <f t="shared" si="7"/>
        <v>157.11209568212971</v>
      </c>
      <c r="R100">
        <f t="shared" si="7"/>
        <v>164.47077879612479</v>
      </c>
      <c r="S100">
        <f t="shared" si="7"/>
        <v>131.42048281380056</v>
      </c>
      <c r="T100">
        <f t="shared" si="7"/>
        <v>147.34806058756834</v>
      </c>
      <c r="U100">
        <f t="shared" si="7"/>
        <v>137.85540730468716</v>
      </c>
      <c r="V100">
        <f t="shared" si="7"/>
        <v>147.09429930605006</v>
      </c>
      <c r="W100">
        <f t="shared" si="5"/>
        <v>1506.7369197861478</v>
      </c>
    </row>
    <row r="101" spans="1:24">
      <c r="A101" s="2">
        <v>42917</v>
      </c>
      <c r="B101" s="3">
        <v>1.0523036662388061</v>
      </c>
      <c r="C101" s="3">
        <v>1.054693123458581</v>
      </c>
      <c r="D101" s="3">
        <v>1.032703734683968</v>
      </c>
      <c r="E101" s="3">
        <v>1.020433842130833</v>
      </c>
      <c r="F101" s="3">
        <v>1.0616336005719087</v>
      </c>
      <c r="G101" s="3">
        <v>1.0129276243685656</v>
      </c>
      <c r="H101" s="3">
        <v>0.97347047464356617</v>
      </c>
      <c r="I101" s="3">
        <v>1.0393114871177538</v>
      </c>
      <c r="J101" s="3">
        <v>1.0525134862541856</v>
      </c>
      <c r="K101" s="3">
        <v>1.023474881435775</v>
      </c>
      <c r="L101" s="3"/>
      <c r="M101">
        <f t="shared" si="8"/>
        <v>152.77268950880276</v>
      </c>
      <c r="N101">
        <f t="shared" si="7"/>
        <v>152.92147492369767</v>
      </c>
      <c r="O101">
        <f t="shared" si="7"/>
        <v>167.84960856312699</v>
      </c>
      <c r="P101">
        <f t="shared" si="7"/>
        <v>172.17876029681682</v>
      </c>
      <c r="Q101">
        <f t="shared" si="7"/>
        <v>166.79547983241758</v>
      </c>
      <c r="R101">
        <f t="shared" si="7"/>
        <v>166.59699524400654</v>
      </c>
      <c r="S101">
        <f t="shared" si="7"/>
        <v>127.93395978263706</v>
      </c>
      <c r="T101">
        <f t="shared" si="7"/>
        <v>153.14053197318253</v>
      </c>
      <c r="U101">
        <f t="shared" si="7"/>
        <v>145.09467534124701</v>
      </c>
      <c r="V101">
        <f t="shared" si="7"/>
        <v>150.54732054213798</v>
      </c>
      <c r="W101">
        <f t="shared" si="5"/>
        <v>1555.8314960080729</v>
      </c>
    </row>
    <row r="102" spans="1:24">
      <c r="A102" s="2">
        <v>42948</v>
      </c>
      <c r="B102" s="3">
        <v>1.0453907841476264</v>
      </c>
      <c r="C102" s="3">
        <v>1.0284731786165</v>
      </c>
      <c r="D102" s="3">
        <v>1.1026692961115927</v>
      </c>
      <c r="E102" s="3">
        <v>0.99273115471056295</v>
      </c>
      <c r="F102" s="3">
        <v>1.0397750007990159</v>
      </c>
      <c r="G102" s="3">
        <v>1.0311331831322237</v>
      </c>
      <c r="H102" s="3">
        <v>0.94679275021862719</v>
      </c>
      <c r="I102" s="3">
        <v>1.0039555005202594</v>
      </c>
      <c r="J102" s="3">
        <v>0.97014921236037477</v>
      </c>
      <c r="K102" s="3">
        <v>0.99386416335416361</v>
      </c>
      <c r="L102" s="3"/>
      <c r="M102">
        <f t="shared" si="8"/>
        <v>159.70716168194917</v>
      </c>
      <c r="N102">
        <f t="shared" si="7"/>
        <v>157.27563539349873</v>
      </c>
      <c r="O102">
        <f t="shared" si="7"/>
        <v>185.0826097269096</v>
      </c>
      <c r="P102">
        <f t="shared" si="7"/>
        <v>170.92721952609219</v>
      </c>
      <c r="Q102">
        <f t="shared" si="7"/>
        <v>173.42977017602422</v>
      </c>
      <c r="R102">
        <f t="shared" si="7"/>
        <v>171.7836900062164</v>
      </c>
      <c r="S102">
        <f t="shared" si="7"/>
        <v>121.12694562896219</v>
      </c>
      <c r="T102">
        <f t="shared" si="7"/>
        <v>153.74627942707525</v>
      </c>
      <c r="U102">
        <f t="shared" si="7"/>
        <v>140.76348499999509</v>
      </c>
      <c r="V102">
        <f t="shared" si="7"/>
        <v>149.62358677582304</v>
      </c>
      <c r="W102">
        <f t="shared" si="5"/>
        <v>1583.4663833425459</v>
      </c>
    </row>
    <row r="103" spans="1:24">
      <c r="A103" s="2">
        <v>42979</v>
      </c>
      <c r="B103" s="3">
        <v>1.0160450367049492</v>
      </c>
      <c r="C103" s="3">
        <v>0.99625519578394517</v>
      </c>
      <c r="D103" s="3">
        <v>0.93975607317073162</v>
      </c>
      <c r="E103" s="3">
        <v>0.98036920212868051</v>
      </c>
      <c r="F103" s="3">
        <v>1.0166151569730049</v>
      </c>
      <c r="G103" s="3">
        <v>0.97943359392740148</v>
      </c>
      <c r="H103" s="3">
        <v>1.0798903857450559</v>
      </c>
      <c r="I103" s="3">
        <v>0.947549841232459</v>
      </c>
      <c r="J103" s="3">
        <v>1.0586812747252747</v>
      </c>
      <c r="K103" s="3">
        <v>1.0692341477176854</v>
      </c>
      <c r="L103" s="3"/>
      <c r="M103">
        <f t="shared" si="8"/>
        <v>162.26966895317929</v>
      </c>
      <c r="N103">
        <f t="shared" si="7"/>
        <v>156.68666893099444</v>
      </c>
      <c r="O103">
        <f t="shared" si="7"/>
        <v>173.93250652915162</v>
      </c>
      <c r="P103">
        <f t="shared" si="7"/>
        <v>167.57178182886881</v>
      </c>
      <c r="Q103">
        <f t="shared" si="7"/>
        <v>176.31133303129101</v>
      </c>
      <c r="R103">
        <f t="shared" si="7"/>
        <v>168.25071688089918</v>
      </c>
      <c r="S103">
        <f t="shared" si="7"/>
        <v>130.8038240393804</v>
      </c>
      <c r="T103">
        <f t="shared" si="7"/>
        <v>145.68226266120644</v>
      </c>
      <c r="U103">
        <f t="shared" si="7"/>
        <v>149.02366573456689</v>
      </c>
      <c r="V103">
        <f t="shared" si="7"/>
        <v>159.98264828471031</v>
      </c>
      <c r="W103">
        <f t="shared" si="5"/>
        <v>1590.5150768742487</v>
      </c>
    </row>
    <row r="104" spans="1:24">
      <c r="A104" s="2">
        <v>43009</v>
      </c>
      <c r="B104" s="3">
        <v>0.99313543801534399</v>
      </c>
      <c r="C104" s="3">
        <v>1.1166599843377631</v>
      </c>
      <c r="D104" s="3">
        <v>1.0968076588841855</v>
      </c>
      <c r="E104" s="3">
        <v>1.149716520523919</v>
      </c>
      <c r="F104" s="3">
        <v>1.0450399571463314</v>
      </c>
      <c r="G104" s="3">
        <v>1.0652923886714751</v>
      </c>
      <c r="H104" s="3">
        <v>1.0179509875629742</v>
      </c>
      <c r="I104" s="3">
        <v>0.93633053534303534</v>
      </c>
      <c r="J104" s="3">
        <v>1.0379904935848243</v>
      </c>
      <c r="K104" s="3">
        <v>1.0104481993524388</v>
      </c>
      <c r="L104" s="3"/>
      <c r="M104">
        <f t="shared" si="8"/>
        <v>161.15575875242058</v>
      </c>
      <c r="N104">
        <f t="shared" si="7"/>
        <v>174.96573327442053</v>
      </c>
      <c r="O104">
        <f t="shared" si="7"/>
        <v>190.77050529009711</v>
      </c>
      <c r="P104">
        <f t="shared" si="7"/>
        <v>192.66004594228033</v>
      </c>
      <c r="Q104">
        <f t="shared" si="7"/>
        <v>184.25238791543291</v>
      </c>
      <c r="R104">
        <f t="shared" si="7"/>
        <v>179.23620808174115</v>
      </c>
      <c r="S104">
        <f t="shared" si="7"/>
        <v>133.15188185790078</v>
      </c>
      <c r="T104">
        <f t="shared" si="7"/>
        <v>136.4067509875521</v>
      </c>
      <c r="U104">
        <f t="shared" si="7"/>
        <v>154.68514835164297</v>
      </c>
      <c r="V104">
        <f t="shared" si="7"/>
        <v>161.65417888692005</v>
      </c>
      <c r="W104">
        <f t="shared" si="5"/>
        <v>1668.9385993404087</v>
      </c>
    </row>
    <row r="105" spans="1:24">
      <c r="A105" s="2">
        <v>43040</v>
      </c>
      <c r="B105" s="3">
        <v>1.0355659101042847</v>
      </c>
      <c r="C105" s="3">
        <v>1.0119018754508295</v>
      </c>
      <c r="D105" s="3">
        <v>1.0166233798685933</v>
      </c>
      <c r="E105" s="3">
        <v>1.0646623841922409</v>
      </c>
      <c r="F105" s="3">
        <v>1.0237315232660977</v>
      </c>
      <c r="G105" s="3">
        <v>1.0303157203207545</v>
      </c>
      <c r="H105" s="3">
        <v>1.0058781974684396</v>
      </c>
      <c r="I105" s="3">
        <v>1.0419095765170574</v>
      </c>
      <c r="J105" s="3">
        <v>1.0322000199999999</v>
      </c>
      <c r="K105" s="3">
        <v>1.0272108843537415</v>
      </c>
      <c r="L105" s="3"/>
      <c r="M105">
        <f t="shared" si="8"/>
        <v>166.88740998099695</v>
      </c>
      <c r="N105">
        <f t="shared" si="7"/>
        <v>177.04815364001576</v>
      </c>
      <c r="O105">
        <f t="shared" si="7"/>
        <v>193.94175586725788</v>
      </c>
      <c r="P105">
        <f t="shared" si="7"/>
        <v>205.11790385149484</v>
      </c>
      <c r="Q105">
        <f t="shared" si="7"/>
        <v>188.62497774608207</v>
      </c>
      <c r="R105">
        <f t="shared" si="7"/>
        <v>184.66988283729978</v>
      </c>
      <c r="S105">
        <f t="shared" si="7"/>
        <v>133.93457491275586</v>
      </c>
      <c r="T105">
        <f t="shared" si="7"/>
        <v>142.12350015550811</v>
      </c>
      <c r="U105">
        <f t="shared" si="7"/>
        <v>159.66601322226882</v>
      </c>
      <c r="V105">
        <f t="shared" si="7"/>
        <v>166.05293205391106</v>
      </c>
      <c r="W105">
        <f t="shared" si="5"/>
        <v>1718.067104267591</v>
      </c>
    </row>
    <row r="106" spans="1:24">
      <c r="A106" s="2">
        <v>43070</v>
      </c>
      <c r="B106" s="3">
        <v>1.0060478598340412</v>
      </c>
      <c r="C106" s="3">
        <v>1.016276619134528</v>
      </c>
      <c r="D106" s="3">
        <v>0.9847540769390013</v>
      </c>
      <c r="E106" s="3">
        <v>0.9938134185234444</v>
      </c>
      <c r="F106" s="3">
        <v>1.0127009596838425</v>
      </c>
      <c r="G106" s="3">
        <v>1.0008722102641612</v>
      </c>
      <c r="H106" s="3">
        <v>1.0743757203050164</v>
      </c>
      <c r="I106" s="3">
        <v>1.0668619587943007</v>
      </c>
      <c r="J106" s="3">
        <v>1.016663436995477</v>
      </c>
      <c r="K106" s="3">
        <v>0.98556296688741718</v>
      </c>
      <c r="L106" s="3"/>
      <c r="M106">
        <f t="shared" si="8"/>
        <v>167.8967216446282</v>
      </c>
      <c r="N106">
        <f t="shared" si="7"/>
        <v>179.92989900528571</v>
      </c>
      <c r="O106">
        <f t="shared" si="7"/>
        <v>190.98493477899066</v>
      </c>
      <c r="P106">
        <f t="shared" si="7"/>
        <v>203.84892522701728</v>
      </c>
      <c r="Q106">
        <f t="shared" si="7"/>
        <v>191.02069598380075</v>
      </c>
      <c r="R106">
        <f t="shared" si="7"/>
        <v>184.83095380459193</v>
      </c>
      <c r="S106">
        <f t="shared" si="7"/>
        <v>143.89605539563826</v>
      </c>
      <c r="T106">
        <f t="shared" si="7"/>
        <v>151.62615576660747</v>
      </c>
      <c r="U106">
        <f t="shared" si="7"/>
        <v>162.32659777391709</v>
      </c>
      <c r="V106">
        <f t="shared" si="7"/>
        <v>163.6556203754073</v>
      </c>
      <c r="W106">
        <f t="shared" si="5"/>
        <v>1740.0165597558848</v>
      </c>
    </row>
    <row r="107" spans="1:24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6" t="s">
        <v>1</v>
      </c>
      <c r="N107" s="6" t="s">
        <v>2</v>
      </c>
      <c r="O107" s="6" t="s">
        <v>3</v>
      </c>
      <c r="P107" s="6" t="s">
        <v>4</v>
      </c>
      <c r="Q107" s="6" t="s">
        <v>5</v>
      </c>
      <c r="R107" s="6" t="s">
        <v>6</v>
      </c>
      <c r="S107" s="6" t="s">
        <v>7</v>
      </c>
      <c r="T107" s="6" t="s">
        <v>8</v>
      </c>
      <c r="U107" s="6" t="s">
        <v>9</v>
      </c>
      <c r="V107" s="6" t="s">
        <v>10</v>
      </c>
    </row>
    <row r="108" spans="1:24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6">
        <v>0.1</v>
      </c>
      <c r="N108" s="6">
        <v>0.1</v>
      </c>
      <c r="O108" s="6">
        <v>0.1</v>
      </c>
      <c r="P108" s="6">
        <v>0.1</v>
      </c>
      <c r="Q108" s="6">
        <v>0.1</v>
      </c>
      <c r="R108" s="6">
        <v>0.1</v>
      </c>
      <c r="S108" s="6">
        <v>0.1</v>
      </c>
      <c r="T108" s="6">
        <v>0.1</v>
      </c>
      <c r="U108" s="6">
        <v>0.1</v>
      </c>
      <c r="V108" s="6">
        <v>0.1</v>
      </c>
      <c r="W108">
        <f>W106</f>
        <v>1740.0165597558848</v>
      </c>
      <c r="X108" s="5" t="s">
        <v>18</v>
      </c>
    </row>
    <row r="109" spans="1:24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6">
        <f>M108*$W$108</f>
        <v>174.00165597558851</v>
      </c>
      <c r="N109" s="6">
        <f t="shared" ref="N109:V109" si="9">N108*$W$108</f>
        <v>174.00165597558851</v>
      </c>
      <c r="O109" s="6">
        <f t="shared" si="9"/>
        <v>174.00165597558851</v>
      </c>
      <c r="P109" s="6">
        <f t="shared" si="9"/>
        <v>174.00165597558851</v>
      </c>
      <c r="Q109" s="6">
        <f t="shared" si="9"/>
        <v>174.00165597558851</v>
      </c>
      <c r="R109" s="6">
        <f t="shared" si="9"/>
        <v>174.00165597558851</v>
      </c>
      <c r="S109" s="6">
        <f t="shared" si="9"/>
        <v>174.00165597558851</v>
      </c>
      <c r="T109" s="6">
        <f t="shared" si="9"/>
        <v>174.00165597558851</v>
      </c>
      <c r="U109" s="6">
        <f t="shared" si="9"/>
        <v>174.00165597558851</v>
      </c>
      <c r="V109" s="6">
        <f t="shared" si="9"/>
        <v>174.00165597558851</v>
      </c>
      <c r="W109" s="6">
        <f>SUM(M109:V109)</f>
        <v>1740.0165597558853</v>
      </c>
    </row>
    <row r="110" spans="1:24">
      <c r="A110" s="2">
        <v>43101</v>
      </c>
      <c r="B110" s="3">
        <v>1.1052796114728403</v>
      </c>
      <c r="C110" s="3">
        <v>1.1107084508918814</v>
      </c>
      <c r="D110" s="3">
        <v>0.9893635641284303</v>
      </c>
      <c r="E110" s="3">
        <v>1.2406389773254376</v>
      </c>
      <c r="F110" s="3">
        <v>1.0895457487163414</v>
      </c>
      <c r="G110" s="3">
        <v>0.99430632100587735</v>
      </c>
      <c r="H110" s="3">
        <v>1.0842261606799459</v>
      </c>
      <c r="I110" s="3">
        <v>1.0619225983001896</v>
      </c>
      <c r="J110" s="3">
        <v>1.0777586796691694</v>
      </c>
      <c r="K110" s="3">
        <v>1.0546969329554128</v>
      </c>
      <c r="L110" s="3"/>
      <c r="M110">
        <f>M109*B110</f>
        <v>192.32048271232927</v>
      </c>
      <c r="N110">
        <f t="shared" ref="N110:V121" si="10">N109*C110</f>
        <v>193.26510976126798</v>
      </c>
      <c r="O110">
        <f t="shared" si="10"/>
        <v>172.15089852025721</v>
      </c>
      <c r="P110">
        <f t="shared" si="10"/>
        <v>215.87323652248674</v>
      </c>
      <c r="Q110">
        <f t="shared" si="10"/>
        <v>189.58276453780584</v>
      </c>
      <c r="R110">
        <f t="shared" si="10"/>
        <v>173.01094640201774</v>
      </c>
      <c r="S110">
        <f t="shared" si="10"/>
        <v>188.6571474103651</v>
      </c>
      <c r="T110">
        <f t="shared" si="10"/>
        <v>184.77629062213268</v>
      </c>
      <c r="U110">
        <f t="shared" si="10"/>
        <v>187.53179500449932</v>
      </c>
      <c r="V110">
        <f t="shared" si="10"/>
        <v>183.51901288661608</v>
      </c>
      <c r="W110">
        <f t="shared" si="5"/>
        <v>1880.6876843797779</v>
      </c>
    </row>
    <row r="111" spans="1:24">
      <c r="A111" s="2">
        <v>43132</v>
      </c>
      <c r="B111" s="3">
        <v>0.99320838675707956</v>
      </c>
      <c r="C111" s="3">
        <v>0.98694868988635542</v>
      </c>
      <c r="D111" s="3">
        <v>1.063847605033631</v>
      </c>
      <c r="E111" s="3">
        <v>1.0424290733982846</v>
      </c>
      <c r="F111" s="3">
        <v>0.98961602697538376</v>
      </c>
      <c r="G111" s="3">
        <v>0.92170156551187077</v>
      </c>
      <c r="H111" s="3">
        <v>0.88795987971966972</v>
      </c>
      <c r="I111" s="3">
        <v>0.85139900896776433</v>
      </c>
      <c r="J111" s="3">
        <v>0.9906277805592888</v>
      </c>
      <c r="K111" s="3">
        <v>0.96190105905067314</v>
      </c>
      <c r="L111" s="3"/>
      <c r="M111">
        <f t="shared" ref="M111:M121" si="11">M110*B111</f>
        <v>191.01431637505536</v>
      </c>
      <c r="N111">
        <f t="shared" si="10"/>
        <v>190.74274687962611</v>
      </c>
      <c r="O111">
        <f t="shared" si="10"/>
        <v>183.14232109516328</v>
      </c>
      <c r="P111">
        <f t="shared" si="10"/>
        <v>225.03253791962459</v>
      </c>
      <c r="Q111">
        <f t="shared" si="10"/>
        <v>187.61414222491308</v>
      </c>
      <c r="R111">
        <f t="shared" si="10"/>
        <v>159.46446014943012</v>
      </c>
      <c r="S111">
        <f t="shared" si="10"/>
        <v>167.51997792276379</v>
      </c>
      <c r="T111">
        <f t="shared" si="10"/>
        <v>157.31835071642337</v>
      </c>
      <c r="U111">
        <f t="shared" si="10"/>
        <v>185.77420586960667</v>
      </c>
      <c r="V111">
        <f t="shared" si="10"/>
        <v>176.52713285157014</v>
      </c>
      <c r="W111">
        <f t="shared" si="5"/>
        <v>1824.1501920041762</v>
      </c>
    </row>
    <row r="112" spans="1:24">
      <c r="A112" s="2">
        <v>43160</v>
      </c>
      <c r="B112" s="3">
        <v>0.95882984644858793</v>
      </c>
      <c r="C112" s="3">
        <v>0.97333902015588203</v>
      </c>
      <c r="D112" s="3">
        <v>0.9419492688513198</v>
      </c>
      <c r="E112" s="3">
        <v>0.95695062863435165</v>
      </c>
      <c r="F112" s="3">
        <v>0.9729949654629092</v>
      </c>
      <c r="G112" s="3">
        <v>0.99137821759293099</v>
      </c>
      <c r="H112" s="3">
        <v>0.89727786337955828</v>
      </c>
      <c r="I112" s="3">
        <v>0.94366194265843517</v>
      </c>
      <c r="J112" s="3">
        <v>0.96322740092823989</v>
      </c>
      <c r="K112" s="3">
        <v>0.8941581903340361</v>
      </c>
      <c r="L112" s="3"/>
      <c r="M112">
        <f t="shared" si="11"/>
        <v>183.15022763937631</v>
      </c>
      <c r="N112">
        <f t="shared" si="10"/>
        <v>185.6573583496567</v>
      </c>
      <c r="O112">
        <f t="shared" si="10"/>
        <v>172.5107754513227</v>
      </c>
      <c r="P112">
        <f t="shared" si="10"/>
        <v>215.34502862536831</v>
      </c>
      <c r="Q112">
        <f t="shared" si="10"/>
        <v>182.54761583448263</v>
      </c>
      <c r="R112">
        <f t="shared" si="10"/>
        <v>158.08959227236102</v>
      </c>
      <c r="S112">
        <f t="shared" si="10"/>
        <v>150.31196786392826</v>
      </c>
      <c r="T112">
        <f t="shared" si="10"/>
        <v>148.4553404528811</v>
      </c>
      <c r="U112">
        <f t="shared" si="10"/>
        <v>178.94280547928901</v>
      </c>
      <c r="V112">
        <f t="shared" si="10"/>
        <v>157.84318165541595</v>
      </c>
      <c r="W112">
        <f t="shared" si="5"/>
        <v>1732.8538936240818</v>
      </c>
    </row>
    <row r="113" spans="1:24">
      <c r="A113" s="2">
        <v>43191</v>
      </c>
      <c r="B113" s="3">
        <v>0.94942740403631465</v>
      </c>
      <c r="C113" s="3">
        <v>1.0246521318500756</v>
      </c>
      <c r="D113" s="3">
        <v>0.9849803075455954</v>
      </c>
      <c r="E113" s="3">
        <v>1.0820747888709548</v>
      </c>
      <c r="F113" s="3">
        <v>1.0606921402601872</v>
      </c>
      <c r="G113" s="3">
        <v>1.070725135224289</v>
      </c>
      <c r="H113" s="3">
        <v>0.99141383323793186</v>
      </c>
      <c r="I113" s="3">
        <v>0.91864210820264025</v>
      </c>
      <c r="J113" s="3">
        <v>0.95663454330308639</v>
      </c>
      <c r="K113" s="3">
        <v>1.011407362962963</v>
      </c>
      <c r="L113" s="3"/>
      <c r="M113">
        <f t="shared" si="11"/>
        <v>173.88784517631314</v>
      </c>
      <c r="N113">
        <f t="shared" si="10"/>
        <v>190.23420802662918</v>
      </c>
      <c r="O113">
        <f t="shared" si="10"/>
        <v>169.91971665897299</v>
      </c>
      <c r="P113">
        <f t="shared" si="10"/>
        <v>233.01942638420513</v>
      </c>
      <c r="Q113">
        <f t="shared" si="10"/>
        <v>193.62682133887182</v>
      </c>
      <c r="R113">
        <f t="shared" si="10"/>
        <v>169.27050006337646</v>
      </c>
      <c r="S113">
        <f t="shared" si="10"/>
        <v>149.02136424151394</v>
      </c>
      <c r="T113">
        <f t="shared" si="10"/>
        <v>136.37732692757541</v>
      </c>
      <c r="U113">
        <f t="shared" si="10"/>
        <v>171.18286899705265</v>
      </c>
      <c r="V113">
        <f t="shared" si="10"/>
        <v>159.64375611978818</v>
      </c>
      <c r="W113">
        <f t="shared" si="5"/>
        <v>1746.1838339342989</v>
      </c>
    </row>
    <row r="114" spans="1:24">
      <c r="A114" s="2">
        <v>43221</v>
      </c>
      <c r="B114" s="3">
        <v>0.98036408465732561</v>
      </c>
      <c r="C114" s="3">
        <v>1.0568862186768462</v>
      </c>
      <c r="D114" s="3">
        <v>1.1307636483302346</v>
      </c>
      <c r="E114" s="3">
        <v>1.0405394172690867</v>
      </c>
      <c r="F114" s="3">
        <v>1.0302648493915081</v>
      </c>
      <c r="G114" s="3">
        <v>0.95562585456729754</v>
      </c>
      <c r="H114" s="3">
        <v>1.0390685727303419</v>
      </c>
      <c r="I114" s="3">
        <v>0.99331000297260286</v>
      </c>
      <c r="J114" s="3">
        <v>0.97132894171501249</v>
      </c>
      <c r="K114" s="3">
        <v>0.97685667102050711</v>
      </c>
      <c r="L114" s="3"/>
      <c r="M114">
        <f t="shared" si="11"/>
        <v>170.47339816931097</v>
      </c>
      <c r="N114">
        <f t="shared" si="10"/>
        <v>201.05591278424865</v>
      </c>
      <c r="O114">
        <f t="shared" si="10"/>
        <v>192.13903873254003</v>
      </c>
      <c r="P114">
        <f t="shared" si="10"/>
        <v>242.46589814219766</v>
      </c>
      <c r="Q114">
        <f t="shared" si="10"/>
        <v>199.48690792484922</v>
      </c>
      <c r="R114">
        <f t="shared" si="10"/>
        <v>161.75926627609792</v>
      </c>
      <c r="S114">
        <f t="shared" si="10"/>
        <v>154.8434162487583</v>
      </c>
      <c r="T114">
        <f t="shared" si="10"/>
        <v>135.46496301582556</v>
      </c>
      <c r="U114">
        <f t="shared" si="10"/>
        <v>166.27487498264676</v>
      </c>
      <c r="V114">
        <f t="shared" si="10"/>
        <v>155.94906815238599</v>
      </c>
      <c r="W114">
        <f t="shared" si="5"/>
        <v>1779.9127444288608</v>
      </c>
    </row>
    <row r="115" spans="1:24">
      <c r="A115" s="2">
        <v>43252</v>
      </c>
      <c r="B115" s="3">
        <v>0.93924456204870277</v>
      </c>
      <c r="C115" s="3">
        <v>0.99767305737244261</v>
      </c>
      <c r="D115" s="3">
        <v>0.99058170900801024</v>
      </c>
      <c r="E115" s="3">
        <v>1.0430651915269133</v>
      </c>
      <c r="F115" s="3">
        <v>1.0132343634238496</v>
      </c>
      <c r="G115" s="3">
        <v>0.97925133989286095</v>
      </c>
      <c r="H115" s="3">
        <v>1.0268567687773007</v>
      </c>
      <c r="I115" s="3">
        <v>1.0522771327774214</v>
      </c>
      <c r="J115" s="3">
        <v>0.94535307031019278</v>
      </c>
      <c r="K115" s="3">
        <v>1.0034487328400441</v>
      </c>
      <c r="L115" s="3"/>
      <c r="M115">
        <f t="shared" si="11"/>
        <v>160.11621220448862</v>
      </c>
      <c r="N115">
        <f t="shared" si="10"/>
        <v>200.58806721026852</v>
      </c>
      <c r="O115">
        <f t="shared" si="10"/>
        <v>190.32941735483578</v>
      </c>
      <c r="P115">
        <f t="shared" si="10"/>
        <v>252.90773848443646</v>
      </c>
      <c r="Q115">
        <f t="shared" si="10"/>
        <v>202.1269901626267</v>
      </c>
      <c r="R115">
        <f t="shared" si="10"/>
        <v>158.40297824095495</v>
      </c>
      <c r="S115">
        <f t="shared" si="10"/>
        <v>159.00201007563854</v>
      </c>
      <c r="T115">
        <f t="shared" si="10"/>
        <v>142.54668287409234</v>
      </c>
      <c r="U115">
        <f t="shared" si="10"/>
        <v>157.18846358028858</v>
      </c>
      <c r="V115">
        <f t="shared" si="10"/>
        <v>156.48689482509741</v>
      </c>
      <c r="W115">
        <f t="shared" si="5"/>
        <v>1779.6954550127277</v>
      </c>
    </row>
    <row r="116" spans="1:24">
      <c r="A116" s="2">
        <v>43282</v>
      </c>
      <c r="B116" s="3">
        <v>1.1038148249219908</v>
      </c>
      <c r="C116" s="3">
        <v>1.0757529756033568</v>
      </c>
      <c r="D116" s="3">
        <v>1.027983318027119</v>
      </c>
      <c r="E116" s="3">
        <v>1.0456760100170845</v>
      </c>
      <c r="F116" s="3">
        <v>1.0323896421077308</v>
      </c>
      <c r="G116" s="3">
        <v>1.0054246664697855</v>
      </c>
      <c r="H116" s="3">
        <v>1.0333694450463464</v>
      </c>
      <c r="I116" s="3">
        <v>1.0905211188503163</v>
      </c>
      <c r="J116" s="3">
        <v>1.0666666427566818</v>
      </c>
      <c r="K116" s="3">
        <v>1.0742677995895935</v>
      </c>
      <c r="L116" s="3"/>
      <c r="M116">
        <f t="shared" si="11"/>
        <v>176.73864874166992</v>
      </c>
      <c r="N116">
        <f t="shared" si="10"/>
        <v>215.78321017197248</v>
      </c>
      <c r="O116">
        <f t="shared" si="10"/>
        <v>195.65546597059242</v>
      </c>
      <c r="P116">
        <f t="shared" si="10"/>
        <v>264.45955488084979</v>
      </c>
      <c r="Q116">
        <f t="shared" si="10"/>
        <v>208.67381103430699</v>
      </c>
      <c r="R116">
        <f t="shared" si="10"/>
        <v>159.26226156573281</v>
      </c>
      <c r="S116">
        <f t="shared" si="10"/>
        <v>164.30781891311617</v>
      </c>
      <c r="T116">
        <f t="shared" si="10"/>
        <v>155.45016809625639</v>
      </c>
      <c r="U116">
        <f t="shared" si="10"/>
        <v>167.66769072726737</v>
      </c>
      <c r="V116">
        <f t="shared" si="10"/>
        <v>168.10883216836555</v>
      </c>
      <c r="W116">
        <f t="shared" si="5"/>
        <v>1876.1074622701299</v>
      </c>
    </row>
    <row r="117" spans="1:24">
      <c r="A117" s="2">
        <v>43313</v>
      </c>
      <c r="B117" s="3">
        <v>0.9825513588000363</v>
      </c>
      <c r="C117" s="3">
        <v>1.058917796777568</v>
      </c>
      <c r="D117" s="3">
        <v>1.1962268830196807</v>
      </c>
      <c r="E117" s="3">
        <v>1.1323644762722911</v>
      </c>
      <c r="F117" s="3">
        <v>1.0742284161829598</v>
      </c>
      <c r="G117" s="3">
        <v>1.0297702374532922</v>
      </c>
      <c r="H117" s="3">
        <v>1.020771495535495</v>
      </c>
      <c r="I117" s="3">
        <v>1.0338178600843448</v>
      </c>
      <c r="J117" s="3">
        <v>0.96578324830333762</v>
      </c>
      <c r="K117" s="3">
        <v>0.99095839464401714</v>
      </c>
      <c r="L117" s="3"/>
      <c r="M117">
        <f t="shared" si="11"/>
        <v>173.6547994736101</v>
      </c>
      <c r="N117">
        <f t="shared" si="10"/>
        <v>228.496681496896</v>
      </c>
      <c r="O117">
        <f t="shared" si="10"/>
        <v>234.04832820376498</v>
      </c>
      <c r="P117">
        <f t="shared" si="10"/>
        <v>299.46460535785673</v>
      </c>
      <c r="Q117">
        <f t="shared" si="10"/>
        <v>224.16333752624584</v>
      </c>
      <c r="R117">
        <f t="shared" si="10"/>
        <v>164.003536909893</v>
      </c>
      <c r="S117">
        <f t="shared" si="10"/>
        <v>167.72073804011688</v>
      </c>
      <c r="T117">
        <f t="shared" si="10"/>
        <v>160.70716013102347</v>
      </c>
      <c r="U117">
        <f t="shared" si="10"/>
        <v>161.93064698609967</v>
      </c>
      <c r="V117">
        <f t="shared" si="10"/>
        <v>166.58885845104405</v>
      </c>
      <c r="W117">
        <f t="shared" si="5"/>
        <v>1980.7786925765506</v>
      </c>
    </row>
    <row r="118" spans="1:24">
      <c r="A118" s="2">
        <v>43344</v>
      </c>
      <c r="B118" s="3">
        <v>1.0797415395307071</v>
      </c>
      <c r="C118" s="3">
        <v>1.0181607848631571</v>
      </c>
      <c r="D118" s="3">
        <v>0.99169705237979078</v>
      </c>
      <c r="E118" s="3">
        <v>0.99517569834055974</v>
      </c>
      <c r="F118" s="3">
        <v>1.0217849889154129</v>
      </c>
      <c r="G118" s="3">
        <v>1.0311902676740496</v>
      </c>
      <c r="H118" s="3">
        <v>0.89876882694938443</v>
      </c>
      <c r="I118" s="3">
        <v>0.95728570114702882</v>
      </c>
      <c r="J118" s="3">
        <v>0.9537169382053271</v>
      </c>
      <c r="K118" s="3">
        <v>1.0070185291133782</v>
      </c>
      <c r="L118" s="3"/>
      <c r="M118">
        <f t="shared" si="11"/>
        <v>187.50230053053198</v>
      </c>
      <c r="N118">
        <f t="shared" si="10"/>
        <v>232.64636057150645</v>
      </c>
      <c r="O118">
        <f t="shared" si="10"/>
        <v>232.10503719409158</v>
      </c>
      <c r="P118">
        <f t="shared" si="10"/>
        <v>298.01989776528518</v>
      </c>
      <c r="Q118">
        <f t="shared" si="10"/>
        <v>229.04673334949706</v>
      </c>
      <c r="R118">
        <f t="shared" si="10"/>
        <v>169.11885112560344</v>
      </c>
      <c r="S118">
        <f t="shared" si="10"/>
        <v>150.74217098340085</v>
      </c>
      <c r="T118">
        <f t="shared" si="10"/>
        <v>153.84266646537463</v>
      </c>
      <c r="U118">
        <f t="shared" si="10"/>
        <v>154.43600084519065</v>
      </c>
      <c r="V118">
        <f t="shared" si="10"/>
        <v>167.75806720404714</v>
      </c>
      <c r="W118">
        <f t="shared" si="5"/>
        <v>1975.2180860345291</v>
      </c>
    </row>
    <row r="119" spans="1:24">
      <c r="A119" s="2">
        <v>43374</v>
      </c>
      <c r="B119" s="3">
        <v>0.84937568980339118</v>
      </c>
      <c r="C119" s="3">
        <v>0.93389870768823879</v>
      </c>
      <c r="D119" s="3">
        <v>0.96952244228718987</v>
      </c>
      <c r="E119" s="3">
        <v>0.79780824168131326</v>
      </c>
      <c r="F119" s="3">
        <v>0.91844899509491618</v>
      </c>
      <c r="G119" s="3">
        <v>1.0574451635012023</v>
      </c>
      <c r="H119" s="3">
        <v>1.0127473171090693</v>
      </c>
      <c r="I119" s="3">
        <v>1.0770968370516805</v>
      </c>
      <c r="J119" s="3">
        <v>0.98045952329826058</v>
      </c>
      <c r="K119" s="3">
        <v>0.91246167863009975</v>
      </c>
      <c r="L119" s="3"/>
      <c r="M119">
        <f t="shared" si="11"/>
        <v>159.25989585284336</v>
      </c>
      <c r="N119">
        <f t="shared" si="10"/>
        <v>217.2681354861019</v>
      </c>
      <c r="O119">
        <f t="shared" si="10"/>
        <v>225.0310425275747</v>
      </c>
      <c r="P119">
        <f t="shared" si="10"/>
        <v>237.76273062216691</v>
      </c>
      <c r="Q119">
        <f t="shared" si="10"/>
        <v>210.3677420746188</v>
      </c>
      <c r="R119">
        <f t="shared" si="10"/>
        <v>178.83391117964922</v>
      </c>
      <c r="S119">
        <f t="shared" si="10"/>
        <v>152.6637292386358</v>
      </c>
      <c r="T119">
        <f t="shared" si="10"/>
        <v>165.70344945345164</v>
      </c>
      <c r="U119">
        <f t="shared" si="10"/>
        <v>151.41824776876538</v>
      </c>
      <c r="V119">
        <f t="shared" si="10"/>
        <v>153.07280760474595</v>
      </c>
      <c r="W119">
        <f t="shared" si="5"/>
        <v>1851.3816918085538</v>
      </c>
    </row>
    <row r="120" spans="1:24">
      <c r="A120" s="2">
        <v>43405</v>
      </c>
      <c r="B120" s="3">
        <v>1.0223923323656492</v>
      </c>
      <c r="C120" s="3">
        <v>1.0381986806141501</v>
      </c>
      <c r="D120" s="3">
        <v>0.81595540528191535</v>
      </c>
      <c r="E120" s="3">
        <v>1.0576717564097255</v>
      </c>
      <c r="F120" s="3">
        <v>1.0280014568878582</v>
      </c>
      <c r="G120" s="3">
        <v>1.0656303074832214</v>
      </c>
      <c r="H120" s="3">
        <v>1.0197256997933497</v>
      </c>
      <c r="I120" s="3">
        <v>1.0228106718094041</v>
      </c>
      <c r="J120" s="3">
        <v>0.97218569864213766</v>
      </c>
      <c r="K120" s="3">
        <v>0.98976477222372106</v>
      </c>
      <c r="L120" s="3"/>
      <c r="M120">
        <f t="shared" si="11"/>
        <v>162.8260963732989</v>
      </c>
      <c r="N120">
        <f t="shared" si="10"/>
        <v>225.5674916011674</v>
      </c>
      <c r="O120">
        <f t="shared" si="10"/>
        <v>183.61529550659915</v>
      </c>
      <c r="P120">
        <f t="shared" si="10"/>
        <v>251.47492490591972</v>
      </c>
      <c r="Q120">
        <f t="shared" si="10"/>
        <v>216.25834533491729</v>
      </c>
      <c r="R120">
        <f t="shared" si="10"/>
        <v>190.5708357587967</v>
      </c>
      <c r="S120">
        <f t="shared" si="10"/>
        <v>155.67512813093035</v>
      </c>
      <c r="T120">
        <f t="shared" si="10"/>
        <v>169.4832564566205</v>
      </c>
      <c r="U120">
        <f t="shared" si="10"/>
        <v>147.20665499424547</v>
      </c>
      <c r="V120">
        <f t="shared" si="10"/>
        <v>151.50607255255684</v>
      </c>
      <c r="W120">
        <f t="shared" si="5"/>
        <v>1854.184101615052</v>
      </c>
    </row>
    <row r="121" spans="1:24">
      <c r="A121" s="2">
        <v>43435</v>
      </c>
      <c r="B121" s="3">
        <v>0.87155078421214749</v>
      </c>
      <c r="C121" s="3">
        <v>0.91595275422448141</v>
      </c>
      <c r="D121" s="3">
        <v>0.88330162392205169</v>
      </c>
      <c r="E121" s="3">
        <v>0.88865030013135127</v>
      </c>
      <c r="F121" s="3">
        <v>0.93105635087577121</v>
      </c>
      <c r="G121" s="3">
        <v>0.9419660055690946</v>
      </c>
      <c r="H121" s="3">
        <v>0.84893151895599706</v>
      </c>
      <c r="I121" s="3">
        <v>0.87285313370177553</v>
      </c>
      <c r="J121" s="3">
        <v>0.89321925868932772</v>
      </c>
      <c r="K121" s="3">
        <v>0.80351906461615885</v>
      </c>
      <c r="L121" s="3"/>
      <c r="M121">
        <f t="shared" si="11"/>
        <v>141.91121198435135</v>
      </c>
      <c r="N121">
        <f t="shared" si="10"/>
        <v>206.60916519559686</v>
      </c>
      <c r="O121">
        <f t="shared" si="10"/>
        <v>162.18768869790642</v>
      </c>
      <c r="P121">
        <f t="shared" si="10"/>
        <v>223.47326749315459</v>
      </c>
      <c r="Q121">
        <f t="shared" si="10"/>
        <v>201.34870585396047</v>
      </c>
      <c r="R121">
        <f t="shared" si="10"/>
        <v>179.51124893767772</v>
      </c>
      <c r="S121">
        <f t="shared" si="10"/>
        <v>132.15752298786018</v>
      </c>
      <c r="T121">
        <f t="shared" si="10"/>
        <v>147.93399150814287</v>
      </c>
      <c r="U121">
        <f t="shared" si="10"/>
        <v>131.48781924809555</v>
      </c>
      <c r="V121">
        <f t="shared" si="10"/>
        <v>121.73801770109837</v>
      </c>
      <c r="W121">
        <f t="shared" si="5"/>
        <v>1648.3586396078447</v>
      </c>
    </row>
    <row r="122" spans="1:24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6" t="s">
        <v>1</v>
      </c>
      <c r="N122" s="6" t="s">
        <v>2</v>
      </c>
      <c r="O122" s="6" t="s">
        <v>3</v>
      </c>
      <c r="P122" s="6" t="s">
        <v>4</v>
      </c>
      <c r="Q122" s="6" t="s">
        <v>5</v>
      </c>
      <c r="R122" s="6" t="s">
        <v>6</v>
      </c>
      <c r="S122" s="6" t="s">
        <v>7</v>
      </c>
      <c r="T122" s="6" t="s">
        <v>8</v>
      </c>
      <c r="U122" s="6" t="s">
        <v>9</v>
      </c>
      <c r="V122" s="6" t="s">
        <v>10</v>
      </c>
    </row>
    <row r="123" spans="1:24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6">
        <v>0.1</v>
      </c>
      <c r="N123" s="6">
        <v>0.1</v>
      </c>
      <c r="O123" s="6">
        <v>0.1</v>
      </c>
      <c r="P123" s="6">
        <v>0.1</v>
      </c>
      <c r="Q123" s="6">
        <v>0.1</v>
      </c>
      <c r="R123" s="6">
        <v>0.1</v>
      </c>
      <c r="S123" s="6">
        <v>0.1</v>
      </c>
      <c r="T123" s="6">
        <v>0.1</v>
      </c>
      <c r="U123" s="6">
        <v>0.1</v>
      </c>
      <c r="V123" s="6">
        <v>0.1</v>
      </c>
      <c r="W123">
        <f>W121</f>
        <v>1648.3586396078447</v>
      </c>
      <c r="X123" s="5" t="s">
        <v>19</v>
      </c>
    </row>
    <row r="124" spans="1:24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6">
        <f>M123*$W$123</f>
        <v>164.83586396078448</v>
      </c>
      <c r="N124" s="6">
        <f t="shared" ref="N124:V124" si="12">N123*$W$123</f>
        <v>164.83586396078448</v>
      </c>
      <c r="O124" s="6">
        <f t="shared" si="12"/>
        <v>164.83586396078448</v>
      </c>
      <c r="P124" s="6">
        <f t="shared" si="12"/>
        <v>164.83586396078448</v>
      </c>
      <c r="Q124" s="6">
        <f t="shared" si="12"/>
        <v>164.83586396078448</v>
      </c>
      <c r="R124" s="6">
        <f t="shared" si="12"/>
        <v>164.83586396078448</v>
      </c>
      <c r="S124" s="6">
        <f t="shared" si="12"/>
        <v>164.83586396078448</v>
      </c>
      <c r="T124" s="6">
        <f t="shared" si="12"/>
        <v>164.83586396078448</v>
      </c>
      <c r="U124" s="6">
        <f t="shared" si="12"/>
        <v>164.83586396078448</v>
      </c>
      <c r="V124" s="6">
        <f t="shared" si="12"/>
        <v>164.83586396078448</v>
      </c>
      <c r="W124" s="6">
        <f>SUM(M124:V124)</f>
        <v>1648.3586396078451</v>
      </c>
    </row>
    <row r="125" spans="1:24">
      <c r="A125" s="2">
        <v>43466</v>
      </c>
      <c r="B125" s="3">
        <v>1.1063626887620333</v>
      </c>
      <c r="C125" s="3">
        <v>1.0281579206458602</v>
      </c>
      <c r="D125" s="3">
        <v>1.0551540495713438</v>
      </c>
      <c r="E125" s="3">
        <v>1.1443170977722421</v>
      </c>
      <c r="F125" s="3">
        <v>1.0232680987832636</v>
      </c>
      <c r="G125" s="3">
        <v>1.0068141687914671</v>
      </c>
      <c r="H125" s="3">
        <v>1.0614148844872011</v>
      </c>
      <c r="I125" s="3">
        <v>1.0740088421147971</v>
      </c>
      <c r="J125" s="3">
        <v>1.0668347255064452</v>
      </c>
      <c r="K125" s="3">
        <v>1.2381866646525803</v>
      </c>
      <c r="L125" s="3"/>
      <c r="M125">
        <f>M124*B125</f>
        <v>182.36824965606624</v>
      </c>
      <c r="N125">
        <f t="shared" ref="N125:V136" si="13">N124*C125</f>
        <v>169.47729913778406</v>
      </c>
      <c r="O125">
        <f t="shared" si="13"/>
        <v>173.92722937281289</v>
      </c>
      <c r="P125">
        <f t="shared" si="13"/>
        <v>188.624497456385</v>
      </c>
      <c r="Q125">
        <f t="shared" si="13"/>
        <v>168.6712811264486</v>
      </c>
      <c r="R125">
        <f t="shared" si="13"/>
        <v>165.95908336070059</v>
      </c>
      <c r="S125">
        <f t="shared" si="13"/>
        <v>174.95923950528405</v>
      </c>
      <c r="T125">
        <f t="shared" si="13"/>
        <v>177.03517539151434</v>
      </c>
      <c r="U125">
        <f t="shared" si="13"/>
        <v>175.85262368222126</v>
      </c>
      <c r="V125">
        <f t="shared" si="13"/>
        <v>204.09756861273021</v>
      </c>
      <c r="W125">
        <f t="shared" si="5"/>
        <v>1780.9722473019472</v>
      </c>
    </row>
    <row r="126" spans="1:24">
      <c r="A126" s="2">
        <v>43497</v>
      </c>
      <c r="B126" s="3">
        <v>1.0680727738750198</v>
      </c>
      <c r="C126" s="3">
        <v>1.0727760126400459</v>
      </c>
      <c r="D126" s="3">
        <v>1.0403147550993812</v>
      </c>
      <c r="E126" s="3">
        <v>0.95409401180995246</v>
      </c>
      <c r="F126" s="3">
        <v>1.0971039218244545</v>
      </c>
      <c r="G126" s="3">
        <v>1.028302925541464</v>
      </c>
      <c r="H126" s="3">
        <v>1.0200367818442038</v>
      </c>
      <c r="I126" s="3">
        <v>1.0574240634399781</v>
      </c>
      <c r="J126" s="3">
        <v>0.99243501164148962</v>
      </c>
      <c r="K126" s="3">
        <v>0.99255353696173654</v>
      </c>
      <c r="L126" s="3"/>
      <c r="M126">
        <f t="shared" ref="M126:M136" si="14">M125*B126</f>
        <v>194.78256227688678</v>
      </c>
      <c r="N126">
        <f t="shared" si="13"/>
        <v>181.81118120203627</v>
      </c>
      <c r="O126">
        <f t="shared" si="13"/>
        <v>180.93906303009175</v>
      </c>
      <c r="P126">
        <f t="shared" si="13"/>
        <v>179.96550350379854</v>
      </c>
      <c r="Q126">
        <f t="shared" si="13"/>
        <v>185.04992402298186</v>
      </c>
      <c r="R126">
        <f t="shared" si="13"/>
        <v>170.65621093998811</v>
      </c>
      <c r="S126">
        <f t="shared" si="13"/>
        <v>178.46485961887922</v>
      </c>
      <c r="T126">
        <f t="shared" si="13"/>
        <v>187.2012545343043</v>
      </c>
      <c r="U126">
        <f t="shared" si="13"/>
        <v>174.52230063125177</v>
      </c>
      <c r="V126">
        <f t="shared" si="13"/>
        <v>202.57776361185608</v>
      </c>
      <c r="W126">
        <f t="shared" si="5"/>
        <v>1835.9706233720744</v>
      </c>
    </row>
    <row r="127" spans="1:24">
      <c r="A127" s="2">
        <v>43525</v>
      </c>
      <c r="B127" s="3">
        <v>0.97010439261685932</v>
      </c>
      <c r="C127" s="3">
        <v>1.0527537539297844</v>
      </c>
      <c r="D127" s="3">
        <v>1.0970257278440996</v>
      </c>
      <c r="E127" s="3">
        <v>1.0859356996037919</v>
      </c>
      <c r="F127" s="3">
        <v>1.0544829008399574</v>
      </c>
      <c r="G127" s="3">
        <v>1.0329634363133906</v>
      </c>
      <c r="H127" s="3">
        <v>0.96853078710224061</v>
      </c>
      <c r="I127" s="3">
        <v>1.0338764434381402</v>
      </c>
      <c r="J127" s="3">
        <v>1.0052406145783708</v>
      </c>
      <c r="K127" s="3">
        <v>0.97249141919349802</v>
      </c>
      <c r="L127" s="3"/>
      <c r="M127">
        <f t="shared" si="14"/>
        <v>188.95941926997483</v>
      </c>
      <c r="N127">
        <f t="shared" si="13"/>
        <v>191.40240351685193</v>
      </c>
      <c r="O127">
        <f t="shared" si="13"/>
        <v>198.49480731601579</v>
      </c>
      <c r="P127">
        <f t="shared" si="13"/>
        <v>195.43096495194612</v>
      </c>
      <c r="Q127">
        <f t="shared" si="13"/>
        <v>195.13198068396764</v>
      </c>
      <c r="R127">
        <f t="shared" si="13"/>
        <v>176.28162608079296</v>
      </c>
      <c r="S127">
        <f t="shared" si="13"/>
        <v>172.84871095676397</v>
      </c>
      <c r="T127">
        <f t="shared" si="13"/>
        <v>193.54296724508455</v>
      </c>
      <c r="U127">
        <f t="shared" si="13"/>
        <v>175.43690474419071</v>
      </c>
      <c r="V127">
        <f t="shared" si="13"/>
        <v>197.0051368319389</v>
      </c>
      <c r="W127">
        <f t="shared" si="5"/>
        <v>1884.5349215975275</v>
      </c>
    </row>
    <row r="128" spans="1:24">
      <c r="A128" s="2">
        <v>43556</v>
      </c>
      <c r="B128" s="3">
        <v>1.1105076711019766</v>
      </c>
      <c r="C128" s="3">
        <v>1.1073427487308334</v>
      </c>
      <c r="D128" s="3">
        <v>1.0564359264319225</v>
      </c>
      <c r="E128" s="3">
        <v>1.0818587467495999</v>
      </c>
      <c r="F128" s="3">
        <v>1.0527562001055613</v>
      </c>
      <c r="G128" s="3">
        <v>1.0403897485115245</v>
      </c>
      <c r="H128" s="3">
        <v>1.0018625827814569</v>
      </c>
      <c r="I128" s="3">
        <v>1.0887943721860931</v>
      </c>
      <c r="J128" s="3">
        <v>1.1433649018159975</v>
      </c>
      <c r="K128" s="3">
        <v>1.1362905153280212</v>
      </c>
      <c r="L128" s="3"/>
      <c r="M128">
        <f t="shared" si="14"/>
        <v>209.84088462628171</v>
      </c>
      <c r="N128">
        <f t="shared" si="13"/>
        <v>211.94806362403895</v>
      </c>
      <c r="O128">
        <f t="shared" si="13"/>
        <v>209.69704565882111</v>
      </c>
      <c r="P128">
        <f t="shared" si="13"/>
        <v>211.42869881897741</v>
      </c>
      <c r="Q128">
        <f t="shared" si="13"/>
        <v>205.42640250392554</v>
      </c>
      <c r="R128">
        <f t="shared" si="13"/>
        <v>183.40159662539878</v>
      </c>
      <c r="S128">
        <f t="shared" si="13"/>
        <v>173.17065598958905</v>
      </c>
      <c r="T128">
        <f t="shared" si="13"/>
        <v>210.72849351264543</v>
      </c>
      <c r="U128">
        <f t="shared" si="13"/>
        <v>200.58839936774413</v>
      </c>
      <c r="V128">
        <f t="shared" si="13"/>
        <v>223.85506845303118</v>
      </c>
      <c r="W128">
        <f t="shared" si="5"/>
        <v>2040.0853091804534</v>
      </c>
    </row>
    <row r="129" spans="1:24">
      <c r="A129" s="2">
        <v>43586</v>
      </c>
      <c r="B129" s="3">
        <v>1.0156302229118077</v>
      </c>
      <c r="C129" s="3">
        <v>0.94701373903459085</v>
      </c>
      <c r="D129" s="3">
        <v>0.87242740818258846</v>
      </c>
      <c r="E129" s="3">
        <v>0.92138680818831076</v>
      </c>
      <c r="F129" s="3">
        <v>0.98114704657318819</v>
      </c>
      <c r="G129" s="3">
        <v>1.0035430327235855</v>
      </c>
      <c r="H129" s="3">
        <v>0.91654614749018803</v>
      </c>
      <c r="I129" s="3">
        <v>0.94187918543255655</v>
      </c>
      <c r="J129" s="3">
        <v>0.84331604145077721</v>
      </c>
      <c r="K129" s="3">
        <v>0.87906654366618997</v>
      </c>
      <c r="L129" s="3"/>
      <c r="M129">
        <f t="shared" si="14"/>
        <v>213.12074442900141</v>
      </c>
      <c r="N129">
        <f t="shared" si="13"/>
        <v>200.71772821374248</v>
      </c>
      <c r="O129">
        <f t="shared" si="13"/>
        <v>182.94545004767122</v>
      </c>
      <c r="P129">
        <f t="shared" si="13"/>
        <v>194.80761396422525</v>
      </c>
      <c r="Q129">
        <f t="shared" si="13"/>
        <v>201.55350810488153</v>
      </c>
      <c r="R129">
        <f t="shared" si="13"/>
        <v>184.05139448380038</v>
      </c>
      <c r="S129">
        <f t="shared" si="13"/>
        <v>158.71889760560649</v>
      </c>
      <c r="T129">
        <f t="shared" si="13"/>
        <v>198.48078181712026</v>
      </c>
      <c r="U129">
        <f t="shared" si="13"/>
        <v>169.15941491575356</v>
      </c>
      <c r="V129">
        <f t="shared" si="13"/>
        <v>196.78350130716447</v>
      </c>
      <c r="W129">
        <f t="shared" si="5"/>
        <v>1900.339034888967</v>
      </c>
    </row>
    <row r="130" spans="1:24">
      <c r="A130" s="2">
        <v>43617</v>
      </c>
      <c r="B130" s="3">
        <v>1.0738465154350487</v>
      </c>
      <c r="C130" s="3">
        <v>1.0831177797542042</v>
      </c>
      <c r="D130" s="3">
        <v>1.1305191692228631</v>
      </c>
      <c r="E130" s="3">
        <v>1.0667917419190964</v>
      </c>
      <c r="F130" s="3">
        <v>1.0757453718992702</v>
      </c>
      <c r="G130" s="3">
        <v>1.0473596601127824</v>
      </c>
      <c r="H130" s="3">
        <v>1.0664863886970113</v>
      </c>
      <c r="I130" s="3">
        <v>1.0312194878048779</v>
      </c>
      <c r="J130" s="3">
        <v>1.0766773673304832</v>
      </c>
      <c r="K130" s="3">
        <v>1.1267899717847154</v>
      </c>
      <c r="L130" s="3"/>
      <c r="M130">
        <f t="shared" si="14"/>
        <v>228.85896877200673</v>
      </c>
      <c r="N130">
        <f t="shared" si="13"/>
        <v>217.40094014017654</v>
      </c>
      <c r="O130">
        <f t="shared" si="13"/>
        <v>206.82333820099606</v>
      </c>
      <c r="P130">
        <f t="shared" si="13"/>
        <v>207.81915383999876</v>
      </c>
      <c r="Q130">
        <f t="shared" si="13"/>
        <v>216.82025353388835</v>
      </c>
      <c r="R130">
        <f t="shared" si="13"/>
        <v>192.76800596983679</v>
      </c>
      <c r="S130">
        <f t="shared" si="13"/>
        <v>169.27154392537398</v>
      </c>
      <c r="T130">
        <f t="shared" si="13"/>
        <v>204.67725016456248</v>
      </c>
      <c r="U130">
        <f t="shared" si="13"/>
        <v>182.13011351065842</v>
      </c>
      <c r="V130">
        <f t="shared" si="13"/>
        <v>221.73367588559736</v>
      </c>
      <c r="W130">
        <f t="shared" si="5"/>
        <v>2048.3032439430954</v>
      </c>
    </row>
    <row r="131" spans="1:24">
      <c r="A131" s="2">
        <v>43647</v>
      </c>
      <c r="B131" s="3">
        <v>0.99623151244406771</v>
      </c>
      <c r="C131" s="3">
        <v>1.0172439301231151</v>
      </c>
      <c r="D131" s="3">
        <v>1.0763944624090542</v>
      </c>
      <c r="E131" s="3">
        <v>0.98582082077847877</v>
      </c>
      <c r="F131" s="3">
        <v>1.0256410079117082</v>
      </c>
      <c r="G131" s="3">
        <v>1.0147356108112182</v>
      </c>
      <c r="H131" s="3">
        <v>1.0230346576500422</v>
      </c>
      <c r="I131" s="3">
        <v>1.0210501187570984</v>
      </c>
      <c r="J131" s="3">
        <v>1.0171193787464192</v>
      </c>
      <c r="K131" s="3">
        <v>1.0161360133676425</v>
      </c>
      <c r="L131" s="3"/>
      <c r="M131">
        <f t="shared" si="14"/>
        <v>227.99651659612593</v>
      </c>
      <c r="N131">
        <f t="shared" si="13"/>
        <v>221.14978676065329</v>
      </c>
      <c r="O131">
        <f t="shared" si="13"/>
        <v>222.62349593650717</v>
      </c>
      <c r="P131">
        <f t="shared" si="13"/>
        <v>204.87244881203654</v>
      </c>
      <c r="Q131">
        <f t="shared" si="13"/>
        <v>222.37974337016936</v>
      </c>
      <c r="R131">
        <f t="shared" si="13"/>
        <v>195.60856028266289</v>
      </c>
      <c r="S131">
        <f t="shared" si="13"/>
        <v>173.17065598958905</v>
      </c>
      <c r="T131">
        <f t="shared" si="13"/>
        <v>208.98573058740286</v>
      </c>
      <c r="U131">
        <f t="shared" si="13"/>
        <v>185.2480679049757</v>
      </c>
      <c r="V131">
        <f t="shared" si="13"/>
        <v>225.31157344374387</v>
      </c>
      <c r="W131">
        <f t="shared" si="5"/>
        <v>2087.3465796838668</v>
      </c>
    </row>
    <row r="132" spans="1:24">
      <c r="A132" s="2">
        <v>43678</v>
      </c>
      <c r="B132" s="3">
        <v>1.0605792064844419</v>
      </c>
      <c r="C132" s="3">
        <v>1.0116679896773175</v>
      </c>
      <c r="D132" s="3">
        <v>0.97981605256537929</v>
      </c>
      <c r="E132" s="3">
        <v>0.95152617720972499</v>
      </c>
      <c r="F132" s="3">
        <v>1.0158427359550561</v>
      </c>
      <c r="G132" s="3">
        <v>1.034405846457831</v>
      </c>
      <c r="H132" s="3">
        <v>0.96199132410658961</v>
      </c>
      <c r="I132" s="3">
        <v>1.0252490166897854</v>
      </c>
      <c r="J132" s="3">
        <v>0.93110415325170204</v>
      </c>
      <c r="K132" s="3">
        <v>0.90430008969645359</v>
      </c>
      <c r="L132" s="3"/>
      <c r="M132">
        <f t="shared" si="14"/>
        <v>241.80836465273615</v>
      </c>
      <c r="N132">
        <f t="shared" si="13"/>
        <v>223.73016018971757</v>
      </c>
      <c r="O132">
        <f t="shared" si="13"/>
        <v>218.13007499681322</v>
      </c>
      <c r="P132">
        <f t="shared" si="13"/>
        <v>194.94149803371218</v>
      </c>
      <c r="Q132">
        <f t="shared" si="13"/>
        <v>225.90284692613611</v>
      </c>
      <c r="R132">
        <f t="shared" si="13"/>
        <v>202.33863837358555</v>
      </c>
      <c r="S132">
        <f t="shared" si="13"/>
        <v>166.58866865183148</v>
      </c>
      <c r="T132">
        <f t="shared" si="13"/>
        <v>214.26241478693117</v>
      </c>
      <c r="U132">
        <f t="shared" si="13"/>
        <v>172.48524540817621</v>
      </c>
      <c r="V132">
        <f t="shared" si="13"/>
        <v>203.74927607482667</v>
      </c>
      <c r="W132">
        <f t="shared" si="5"/>
        <v>2063.9371880944668</v>
      </c>
    </row>
    <row r="133" spans="1:24">
      <c r="A133" s="2">
        <v>43709</v>
      </c>
      <c r="B133" s="3">
        <v>1.0154903887749755</v>
      </c>
      <c r="C133" s="3">
        <v>1.0084868561693974</v>
      </c>
      <c r="D133" s="3">
        <v>1.0729615584370689</v>
      </c>
      <c r="E133" s="3">
        <v>0.97726725903165879</v>
      </c>
      <c r="F133" s="3">
        <v>0.95127744907121925</v>
      </c>
      <c r="G133" s="3">
        <v>0.98504384096415176</v>
      </c>
      <c r="H133" s="3">
        <v>1.0831006871376423</v>
      </c>
      <c r="I133" s="3">
        <v>1.0185269777915489</v>
      </c>
      <c r="J133" s="3">
        <v>1.0284404903137869</v>
      </c>
      <c r="K133" s="3">
        <v>1.0735043379488527</v>
      </c>
      <c r="L133" s="3"/>
      <c r="M133">
        <f t="shared" si="14"/>
        <v>245.55407023024807</v>
      </c>
      <c r="N133">
        <f t="shared" si="13"/>
        <v>225.62892588000392</v>
      </c>
      <c r="O133">
        <f t="shared" si="13"/>
        <v>234.04518521057543</v>
      </c>
      <c r="P133">
        <f t="shared" si="13"/>
        <v>190.5099434549314</v>
      </c>
      <c r="Q133">
        <f t="shared" si="13"/>
        <v>214.89628396182087</v>
      </c>
      <c r="R133">
        <f t="shared" si="13"/>
        <v>199.31242951897323</v>
      </c>
      <c r="S133">
        <f t="shared" si="13"/>
        <v>180.4323014861437</v>
      </c>
      <c r="T133">
        <f t="shared" si="13"/>
        <v>218.23204978725229</v>
      </c>
      <c r="U133">
        <f t="shared" si="13"/>
        <v>177.39081035947862</v>
      </c>
      <c r="V133">
        <f t="shared" si="13"/>
        <v>218.7257317202648</v>
      </c>
      <c r="W133">
        <f t="shared" si="5"/>
        <v>2104.727731609692</v>
      </c>
    </row>
    <row r="134" spans="1:24">
      <c r="A134" s="2">
        <v>43739</v>
      </c>
      <c r="B134" s="3">
        <v>0.96569757199250161</v>
      </c>
      <c r="C134" s="3">
        <v>1.0312162557089566</v>
      </c>
      <c r="D134" s="3">
        <v>1.1106844488101084</v>
      </c>
      <c r="E134" s="3">
        <v>1.0234746957278962</v>
      </c>
      <c r="F134" s="3">
        <v>1.0398233021284606</v>
      </c>
      <c r="G134" s="3">
        <v>0.91611937304813185</v>
      </c>
      <c r="H134" s="3">
        <v>1.0235924271132519</v>
      </c>
      <c r="I134" s="3">
        <v>0.99423243148924434</v>
      </c>
      <c r="J134" s="3">
        <v>1.0792125886671005</v>
      </c>
      <c r="K134" s="3">
        <v>1.0402431806530636</v>
      </c>
      <c r="L134" s="3"/>
      <c r="M134">
        <f t="shared" si="14"/>
        <v>237.1309694142268</v>
      </c>
      <c r="N134">
        <f t="shared" si="13"/>
        <v>232.67221612561133</v>
      </c>
      <c r="O134">
        <f t="shared" si="13"/>
        <v>259.9503475322677</v>
      </c>
      <c r="P134">
        <f t="shared" si="13"/>
        <v>194.98210641067462</v>
      </c>
      <c r="Q134">
        <f t="shared" si="13"/>
        <v>223.45416360431594</v>
      </c>
      <c r="R134">
        <f t="shared" si="13"/>
        <v>182.59397797162171</v>
      </c>
      <c r="S134">
        <f t="shared" si="13"/>
        <v>184.68913740783185</v>
      </c>
      <c r="T134">
        <f t="shared" si="13"/>
        <v>216.97338148886166</v>
      </c>
      <c r="U134">
        <f t="shared" si="13"/>
        <v>191.44239565380764</v>
      </c>
      <c r="V134">
        <f t="shared" si="13"/>
        <v>227.52795085535695</v>
      </c>
      <c r="W134">
        <f t="shared" si="5"/>
        <v>2151.4166464645759</v>
      </c>
    </row>
    <row r="135" spans="1:24">
      <c r="A135" s="2">
        <v>43770</v>
      </c>
      <c r="B135" s="3">
        <v>1.0380960132384838</v>
      </c>
      <c r="C135" s="3">
        <v>1.0558695004488214</v>
      </c>
      <c r="D135" s="3">
        <v>1.0743286874791556</v>
      </c>
      <c r="E135" s="3">
        <v>1.0135873042675583</v>
      </c>
      <c r="F135" s="3">
        <v>1.0315889185307563</v>
      </c>
      <c r="G135" s="3">
        <v>0.98871377206985933</v>
      </c>
      <c r="H135" s="3">
        <v>1.0548130533640703</v>
      </c>
      <c r="I135" s="3">
        <v>0.98505136099955382</v>
      </c>
      <c r="J135" s="3">
        <v>1.0744842795762057</v>
      </c>
      <c r="K135" s="3">
        <v>1.045366016624464</v>
      </c>
      <c r="L135" s="3"/>
      <c r="M135">
        <f t="shared" si="14"/>
        <v>246.16471396428568</v>
      </c>
      <c r="N135">
        <f t="shared" si="13"/>
        <v>245.67149660886946</v>
      </c>
      <c r="O135">
        <f t="shared" si="13"/>
        <v>279.27211567409148</v>
      </c>
      <c r="P135">
        <f t="shared" si="13"/>
        <v>197.63138761720589</v>
      </c>
      <c r="Q135">
        <f t="shared" si="13"/>
        <v>230.51283897377095</v>
      </c>
      <c r="R135">
        <f t="shared" si="13"/>
        <v>180.53318071756291</v>
      </c>
      <c r="S135">
        <f t="shared" si="13"/>
        <v>194.81251295233145</v>
      </c>
      <c r="T135">
        <f t="shared" si="13"/>
        <v>213.72992473627858</v>
      </c>
      <c r="U135">
        <f t="shared" si="13"/>
        <v>205.70184457442443</v>
      </c>
      <c r="V135">
        <f t="shared" si="13"/>
        <v>237.84998765639131</v>
      </c>
      <c r="W135">
        <f t="shared" si="5"/>
        <v>2231.8800034752121</v>
      </c>
    </row>
    <row r="136" spans="1:24" ht="14.65" thickBot="1">
      <c r="A136" s="4">
        <v>43800</v>
      </c>
      <c r="B136" s="3">
        <v>0.99578039024059639</v>
      </c>
      <c r="C136" s="3">
        <v>1.0417491860962746</v>
      </c>
      <c r="D136" s="3">
        <v>1.098783880261927</v>
      </c>
      <c r="E136" s="3">
        <v>1.0261216900697279</v>
      </c>
      <c r="F136" s="3">
        <v>1.0183729829920596</v>
      </c>
      <c r="G136" s="3">
        <v>1.0160942259583345</v>
      </c>
      <c r="H136" s="3">
        <v>0.98788101336542433</v>
      </c>
      <c r="I136" s="3">
        <v>1.0185730229411996</v>
      </c>
      <c r="J136" s="3">
        <v>1.0331446847210994</v>
      </c>
      <c r="K136" s="3">
        <v>1.0634983467718979</v>
      </c>
      <c r="L136" s="3"/>
      <c r="M136">
        <f t="shared" si="14"/>
        <v>245.12599493482119</v>
      </c>
      <c r="N136">
        <f t="shared" si="13"/>
        <v>255.92808163934345</v>
      </c>
      <c r="O136">
        <f t="shared" si="13"/>
        <v>306.85969890933598</v>
      </c>
      <c r="P136">
        <f t="shared" si="13"/>
        <v>202.79385347259279</v>
      </c>
      <c r="Q136">
        <f t="shared" si="13"/>
        <v>234.74804744368743</v>
      </c>
      <c r="R136">
        <f t="shared" si="13"/>
        <v>183.4387225210082</v>
      </c>
      <c r="S136">
        <f t="shared" si="13"/>
        <v>192.45158271161404</v>
      </c>
      <c r="T136">
        <f t="shared" si="13"/>
        <v>217.69953553162634</v>
      </c>
      <c r="U136">
        <f t="shared" si="13"/>
        <v>212.51976735939232</v>
      </c>
      <c r="V136">
        <f t="shared" si="13"/>
        <v>252.95306865228849</v>
      </c>
      <c r="W136">
        <f t="shared" si="5"/>
        <v>2304.5183531757102</v>
      </c>
      <c r="X136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48E1C-6720-4022-B7EA-A783D3BA81BB}">
  <dimension ref="D4:BC124"/>
  <sheetViews>
    <sheetView tabSelected="1" topLeftCell="X16" zoomScale="55" zoomScaleNormal="55" workbookViewId="0">
      <selection activeCell="AP53" sqref="AP53:AS63"/>
    </sheetView>
  </sheetViews>
  <sheetFormatPr defaultRowHeight="14.25"/>
  <cols>
    <col min="4" max="4" width="13.3984375" customWidth="1"/>
    <col min="6" max="6" width="17.9296875" customWidth="1"/>
    <col min="7" max="7" width="13.9296875" customWidth="1"/>
    <col min="8" max="8" width="16.59765625" customWidth="1"/>
    <col min="9" max="9" width="16" hidden="1" customWidth="1"/>
    <col min="13" max="13" width="13.19921875" customWidth="1"/>
    <col min="20" max="20" width="11.59765625" customWidth="1"/>
    <col min="21" max="21" width="13.3984375" customWidth="1"/>
    <col min="25" max="25" width="0" hidden="1" customWidth="1"/>
    <col min="34" max="34" width="13.6640625" customWidth="1"/>
    <col min="42" max="42" width="15.86328125" customWidth="1"/>
    <col min="52" max="52" width="16.06640625" customWidth="1"/>
  </cols>
  <sheetData>
    <row r="4" spans="4:55">
      <c r="I4" t="s">
        <v>61</v>
      </c>
    </row>
    <row r="5" spans="4:55">
      <c r="D5" s="6" t="s">
        <v>0</v>
      </c>
      <c r="E5" s="6" t="s">
        <v>15</v>
      </c>
      <c r="F5" s="6" t="s">
        <v>16</v>
      </c>
      <c r="G5" s="6" t="s">
        <v>20</v>
      </c>
      <c r="H5" s="6"/>
      <c r="I5" t="s">
        <v>43</v>
      </c>
      <c r="U5" t="s">
        <v>21</v>
      </c>
      <c r="W5" t="s">
        <v>44</v>
      </c>
    </row>
    <row r="6" spans="4:55">
      <c r="D6" s="9">
        <v>42004</v>
      </c>
      <c r="E6">
        <v>1000</v>
      </c>
      <c r="F6">
        <v>1000</v>
      </c>
      <c r="G6">
        <v>1000</v>
      </c>
      <c r="I6">
        <v>1000</v>
      </c>
      <c r="U6">
        <v>1000</v>
      </c>
      <c r="W6" t="s">
        <v>15</v>
      </c>
      <c r="X6" t="s">
        <v>16</v>
      </c>
      <c r="Y6" t="s">
        <v>20</v>
      </c>
      <c r="Z6" t="s">
        <v>27</v>
      </c>
      <c r="AA6" t="s">
        <v>33</v>
      </c>
      <c r="AB6" t="s">
        <v>43</v>
      </c>
      <c r="AC6" t="e">
        <f t="shared" ref="AC6:AE6" si="0">(J6-J7)/J6</f>
        <v>#DIV/0!</v>
      </c>
      <c r="AD6" t="e">
        <f t="shared" si="0"/>
        <v>#DIV/0!</v>
      </c>
      <c r="AE6" t="e">
        <f t="shared" si="0"/>
        <v>#DIV/0!</v>
      </c>
      <c r="AH6" s="6" t="s">
        <v>0</v>
      </c>
      <c r="AI6" s="6" t="s">
        <v>15</v>
      </c>
      <c r="AJ6" s="6" t="s">
        <v>16</v>
      </c>
      <c r="AK6" s="6" t="s">
        <v>20</v>
      </c>
      <c r="AZ6" s="6" t="s">
        <v>0</v>
      </c>
      <c r="BA6" s="6" t="s">
        <v>15</v>
      </c>
      <c r="BB6" s="6" t="s">
        <v>16</v>
      </c>
      <c r="BC6" s="6" t="s">
        <v>20</v>
      </c>
    </row>
    <row r="7" spans="4:55">
      <c r="D7" s="2">
        <v>42005</v>
      </c>
      <c r="E7">
        <v>988.04437688571511</v>
      </c>
      <c r="F7">
        <v>988.04437688571511</v>
      </c>
      <c r="G7">
        <v>987.2846958273999</v>
      </c>
      <c r="I7">
        <v>936.65435281527004</v>
      </c>
      <c r="U7" s="7">
        <v>961.28611601175487</v>
      </c>
      <c r="W7">
        <f>(E7-E6)/E6</f>
        <v>-1.1955623114284891E-2</v>
      </c>
      <c r="X7">
        <f>(F7-F6)/F6</f>
        <v>-1.1955623114284891E-2</v>
      </c>
      <c r="Y7" t="e">
        <f>(#REF!-#REF!)/#REF!</f>
        <v>#REF!</v>
      </c>
      <c r="Z7">
        <f t="shared" ref="Z7:AB7" si="1">(G7-G6)/G6</f>
        <v>-1.2715304172600099E-2</v>
      </c>
      <c r="AA7" t="e">
        <f t="shared" si="1"/>
        <v>#DIV/0!</v>
      </c>
      <c r="AB7">
        <f t="shared" si="1"/>
        <v>-6.3345647184729958E-2</v>
      </c>
      <c r="AH7" s="9">
        <v>42004</v>
      </c>
      <c r="AI7">
        <v>1000</v>
      </c>
      <c r="AJ7">
        <v>1000</v>
      </c>
      <c r="AK7">
        <v>1000</v>
      </c>
      <c r="AZ7" s="2">
        <v>42005</v>
      </c>
      <c r="BA7">
        <f>(AI8-AI7)/AI7</f>
        <v>-1.1955623114284891E-2</v>
      </c>
      <c r="BB7">
        <f t="shared" ref="BB7:BC7" si="2">(AJ8-AJ7)/AJ7</f>
        <v>-1.1955623114284891E-2</v>
      </c>
      <c r="BC7">
        <f t="shared" si="2"/>
        <v>-1.2715304172600099E-2</v>
      </c>
    </row>
    <row r="8" spans="4:55">
      <c r="D8" s="2">
        <v>42036</v>
      </c>
      <c r="E8">
        <v>1064.9393755707533</v>
      </c>
      <c r="F8">
        <v>1064.9393755707533</v>
      </c>
      <c r="G8">
        <v>1064.4146115000844</v>
      </c>
      <c r="I8">
        <v>1010.4614084664815</v>
      </c>
      <c r="U8" s="7">
        <v>1037.6106379078074</v>
      </c>
      <c r="W8">
        <f>(E8-E7)/E7</f>
        <v>7.782545043918862E-2</v>
      </c>
      <c r="X8">
        <f>(F8-F7)/F7</f>
        <v>7.782545043918862E-2</v>
      </c>
      <c r="Y8" t="e">
        <f>(#REF!-#REF!)/#REF!</f>
        <v>#REF!</v>
      </c>
      <c r="Z8">
        <f t="shared" ref="Z8:Z66" si="3">(G8-G7)/G7</f>
        <v>7.81232769014467E-2</v>
      </c>
      <c r="AA8" t="e">
        <f t="shared" ref="AA8:AA66" si="4">(H8-H7)/H7</f>
        <v>#DIV/0!</v>
      </c>
      <c r="AB8">
        <f t="shared" ref="AB8:AB66" si="5">(I8-I7)/I7</f>
        <v>7.8798604233645153E-2</v>
      </c>
      <c r="AH8" s="2">
        <v>42005</v>
      </c>
      <c r="AI8">
        <v>988.04437688571511</v>
      </c>
      <c r="AJ8">
        <v>988.04437688571511</v>
      </c>
      <c r="AK8">
        <v>987.2846958273999</v>
      </c>
      <c r="AZ8" s="2">
        <v>42036</v>
      </c>
      <c r="BA8">
        <f t="shared" ref="BA8:BA54" si="6">(AI9-AI8)/AI8</f>
        <v>7.782545043918862E-2</v>
      </c>
      <c r="BB8">
        <f t="shared" ref="BB8:BB54" si="7">(AJ9-AJ8)/AJ8</f>
        <v>7.782545043918862E-2</v>
      </c>
      <c r="BC8">
        <f t="shared" ref="BC8:BC54" si="8">(AK9-AK8)/AK8</f>
        <v>7.81232769014467E-2</v>
      </c>
    </row>
    <row r="9" spans="4:55">
      <c r="D9" s="2">
        <v>42064</v>
      </c>
      <c r="E9">
        <v>1045.3897572672979</v>
      </c>
      <c r="F9">
        <v>1045.3897572672979</v>
      </c>
      <c r="G9">
        <v>1045.7709366512652</v>
      </c>
      <c r="I9">
        <v>992.07351406327371</v>
      </c>
      <c r="U9" s="7">
        <v>1013.1111041802754</v>
      </c>
      <c r="W9">
        <f>(E9-E8)/E8</f>
        <v>-1.8357494099584606E-2</v>
      </c>
      <c r="X9">
        <f>(F9-F8)/F8</f>
        <v>-1.8357494099584606E-2</v>
      </c>
      <c r="Y9" t="e">
        <f>(#REF!-#REF!)/#REF!</f>
        <v>#REF!</v>
      </c>
      <c r="Z9">
        <f t="shared" si="3"/>
        <v>-1.7515425518769098E-2</v>
      </c>
      <c r="AA9" t="e">
        <f t="shared" si="4"/>
        <v>#DIV/0!</v>
      </c>
      <c r="AB9">
        <f t="shared" si="5"/>
        <v>-1.8197522685318657E-2</v>
      </c>
      <c r="AH9" s="2">
        <v>42036</v>
      </c>
      <c r="AI9">
        <v>1064.9393755707533</v>
      </c>
      <c r="AJ9">
        <v>1064.9393755707533</v>
      </c>
      <c r="AK9">
        <v>1064.4146115000844</v>
      </c>
      <c r="AZ9" s="2">
        <v>42064</v>
      </c>
      <c r="BA9">
        <f t="shared" si="6"/>
        <v>-1.8357494099584606E-2</v>
      </c>
      <c r="BB9">
        <f t="shared" si="7"/>
        <v>-1.8357494099584606E-2</v>
      </c>
      <c r="BC9">
        <f t="shared" si="8"/>
        <v>-1.7515425518769098E-2</v>
      </c>
    </row>
    <row r="10" spans="4:55">
      <c r="D10" s="2">
        <v>42095</v>
      </c>
      <c r="E10">
        <v>1029.2333845699352</v>
      </c>
      <c r="F10">
        <v>1029.2333845699352</v>
      </c>
      <c r="G10">
        <v>1028.5551405524168</v>
      </c>
      <c r="I10">
        <v>992.46604845384672</v>
      </c>
      <c r="U10" s="7">
        <v>1049.4842644772509</v>
      </c>
      <c r="W10">
        <f>(E10-E9)/E9</f>
        <v>-1.545487946964039E-2</v>
      </c>
      <c r="X10">
        <f>(F10-F9)/F9</f>
        <v>-1.545487946964039E-2</v>
      </c>
      <c r="Y10" t="e">
        <f>(#REF!-#REF!)/#REF!</f>
        <v>#REF!</v>
      </c>
      <c r="Z10">
        <f t="shared" si="3"/>
        <v>-1.646230115552481E-2</v>
      </c>
      <c r="AA10" t="e">
        <f t="shared" si="4"/>
        <v>#DIV/0!</v>
      </c>
      <c r="AB10">
        <f t="shared" si="5"/>
        <v>3.9567066856295813E-4</v>
      </c>
      <c r="AH10" s="2">
        <v>42064</v>
      </c>
      <c r="AI10">
        <v>1045.3897572672979</v>
      </c>
      <c r="AJ10">
        <v>1045.3897572672979</v>
      </c>
      <c r="AK10">
        <v>1045.7709366512652</v>
      </c>
      <c r="AZ10" s="2">
        <v>42095</v>
      </c>
      <c r="BA10">
        <f t="shared" si="6"/>
        <v>-1.545487946964039E-2</v>
      </c>
      <c r="BB10">
        <f t="shared" si="7"/>
        <v>-1.545487946964039E-2</v>
      </c>
      <c r="BC10">
        <f t="shared" si="8"/>
        <v>-1.646230115552481E-2</v>
      </c>
    </row>
    <row r="11" spans="4:55">
      <c r="D11" s="2">
        <v>42125</v>
      </c>
      <c r="E11">
        <v>1046.9421522256712</v>
      </c>
      <c r="F11">
        <v>1046.9421522256712</v>
      </c>
      <c r="G11">
        <v>1044.9373075902672</v>
      </c>
      <c r="I11">
        <v>1000.8773432093109</v>
      </c>
      <c r="U11" s="7">
        <v>1063.3554827136441</v>
      </c>
      <c r="W11">
        <f>(E11-E10)/E10</f>
        <v>1.7205784345146934E-2</v>
      </c>
      <c r="X11">
        <f>(F11-F10)/F10</f>
        <v>1.7205784345146934E-2</v>
      </c>
      <c r="Y11" t="e">
        <f>(#REF!-#REF!)/#REF!</f>
        <v>#REF!</v>
      </c>
      <c r="Z11">
        <f t="shared" si="3"/>
        <v>1.592735906122824E-2</v>
      </c>
      <c r="AA11" t="e">
        <f t="shared" si="4"/>
        <v>#DIV/0!</v>
      </c>
      <c r="AB11">
        <f t="shared" si="5"/>
        <v>8.4751460954941779E-3</v>
      </c>
      <c r="AH11" s="2">
        <v>42095</v>
      </c>
      <c r="AI11">
        <v>1029.2333845699352</v>
      </c>
      <c r="AJ11">
        <v>1029.2333845699352</v>
      </c>
      <c r="AK11">
        <v>1028.5551405524168</v>
      </c>
      <c r="AZ11" s="2">
        <v>42125</v>
      </c>
      <c r="BA11">
        <f t="shared" si="6"/>
        <v>1.7205784345146934E-2</v>
      </c>
      <c r="BB11">
        <f t="shared" si="7"/>
        <v>1.7205784345146934E-2</v>
      </c>
      <c r="BC11">
        <f t="shared" si="8"/>
        <v>1.592735906122824E-2</v>
      </c>
    </row>
    <row r="12" spans="4:55">
      <c r="D12" s="2">
        <v>42156</v>
      </c>
      <c r="E12">
        <v>1034.2061487140152</v>
      </c>
      <c r="F12">
        <v>1034.2061487140152</v>
      </c>
      <c r="G12">
        <v>1033.504657922151</v>
      </c>
      <c r="I12">
        <v>1003.3926289312142</v>
      </c>
      <c r="U12" s="7">
        <v>1057.3182484400349</v>
      </c>
      <c r="W12">
        <f>(E12-E11)/E11</f>
        <v>-1.2164954371720367E-2</v>
      </c>
      <c r="X12">
        <f>(F12-F11)/F11</f>
        <v>-1.2164954371720367E-2</v>
      </c>
      <c r="Y12" t="e">
        <f>(#REF!-#REF!)/#REF!</f>
        <v>#REF!</v>
      </c>
      <c r="Z12">
        <f t="shared" si="3"/>
        <v>-1.094099099062806E-2</v>
      </c>
      <c r="AA12" t="e">
        <f t="shared" si="4"/>
        <v>#DIV/0!</v>
      </c>
      <c r="AB12">
        <f t="shared" si="5"/>
        <v>2.5130808874522415E-3</v>
      </c>
      <c r="AH12" s="2">
        <v>42125</v>
      </c>
      <c r="AI12">
        <v>1046.9421522256712</v>
      </c>
      <c r="AJ12">
        <v>1046.9421522256712</v>
      </c>
      <c r="AK12">
        <v>1044.9373075902672</v>
      </c>
      <c r="AZ12" s="2">
        <v>42156</v>
      </c>
      <c r="BA12">
        <f t="shared" si="6"/>
        <v>-1.2164954371720367E-2</v>
      </c>
      <c r="BB12">
        <f t="shared" si="7"/>
        <v>-1.2164954371720367E-2</v>
      </c>
      <c r="BC12">
        <f t="shared" si="8"/>
        <v>-1.094099099062806E-2</v>
      </c>
    </row>
    <row r="13" spans="4:55">
      <c r="D13" s="2">
        <v>42186</v>
      </c>
      <c r="E13">
        <v>1101.8939513511873</v>
      </c>
      <c r="F13">
        <v>1101.8939513511873</v>
      </c>
      <c r="G13">
        <v>1101.8086051782634</v>
      </c>
      <c r="I13">
        <v>1060.8757207382876</v>
      </c>
      <c r="U13" s="7">
        <v>1133.5333612325203</v>
      </c>
      <c r="W13">
        <f>(E13-E12)/E12</f>
        <v>6.5449042941137611E-2</v>
      </c>
      <c r="X13">
        <f>(F13-F12)/F12</f>
        <v>6.5449042941137611E-2</v>
      </c>
      <c r="Y13" t="e">
        <f>(#REF!-#REF!)/#REF!</f>
        <v>#REF!</v>
      </c>
      <c r="Z13">
        <f t="shared" si="3"/>
        <v>6.6089636589966361E-2</v>
      </c>
      <c r="AA13" t="e">
        <f t="shared" si="4"/>
        <v>#DIV/0!</v>
      </c>
      <c r="AB13">
        <f t="shared" si="5"/>
        <v>5.7288732396113734E-2</v>
      </c>
      <c r="AH13" s="2">
        <v>42156</v>
      </c>
      <c r="AI13">
        <v>1034.2061487140152</v>
      </c>
      <c r="AJ13">
        <v>1034.2061487140152</v>
      </c>
      <c r="AK13">
        <v>1033.504657922151</v>
      </c>
      <c r="AZ13" s="2">
        <v>42186</v>
      </c>
      <c r="BA13">
        <f t="shared" si="6"/>
        <v>6.5449042941137611E-2</v>
      </c>
      <c r="BB13">
        <f t="shared" si="7"/>
        <v>6.5449042941137611E-2</v>
      </c>
      <c r="BC13">
        <f t="shared" si="8"/>
        <v>6.6089636589966361E-2</v>
      </c>
    </row>
    <row r="14" spans="4:55">
      <c r="D14" s="2">
        <v>42217</v>
      </c>
      <c r="E14">
        <v>1042.0121964235459</v>
      </c>
      <c r="F14">
        <v>1042.0121964235459</v>
      </c>
      <c r="G14">
        <v>1042.0944069530269</v>
      </c>
      <c r="I14">
        <v>986.63290839682338</v>
      </c>
      <c r="U14" s="7">
        <v>1057.7722573168764</v>
      </c>
      <c r="W14">
        <f>(E14-E13)/E13</f>
        <v>-5.4344390269328503E-2</v>
      </c>
      <c r="X14">
        <f>(F14-F13)/F13</f>
        <v>-5.4344390269328503E-2</v>
      </c>
      <c r="Y14" t="e">
        <f>(#REF!-#REF!)/#REF!</f>
        <v>#REF!</v>
      </c>
      <c r="Z14">
        <f t="shared" si="3"/>
        <v>-5.4196525553161047E-2</v>
      </c>
      <c r="AA14" t="e">
        <f t="shared" si="4"/>
        <v>#DIV/0!</v>
      </c>
      <c r="AB14">
        <f t="shared" si="5"/>
        <v>-6.9982572784111713E-2</v>
      </c>
      <c r="AH14" s="2">
        <v>42186</v>
      </c>
      <c r="AI14">
        <v>1101.8939513511873</v>
      </c>
      <c r="AJ14">
        <v>1101.8939513511873</v>
      </c>
      <c r="AK14">
        <v>1101.8086051782634</v>
      </c>
      <c r="AZ14" s="2">
        <v>42217</v>
      </c>
      <c r="BA14">
        <f t="shared" si="6"/>
        <v>-5.4344390269328503E-2</v>
      </c>
      <c r="BB14">
        <f t="shared" si="7"/>
        <v>-5.4344390269328503E-2</v>
      </c>
      <c r="BC14">
        <f t="shared" si="8"/>
        <v>-5.4196525553161047E-2</v>
      </c>
    </row>
    <row r="15" spans="4:55">
      <c r="D15" s="2">
        <v>42248</v>
      </c>
      <c r="E15">
        <v>1052.3250810454851</v>
      </c>
      <c r="F15">
        <v>1052.3250810454851</v>
      </c>
      <c r="G15">
        <v>1054.2790625872485</v>
      </c>
      <c r="I15">
        <v>987.34825225288307</v>
      </c>
      <c r="U15" s="7">
        <v>1043.8229246656012</v>
      </c>
      <c r="W15">
        <f>(E15-E14)/E14</f>
        <v>9.8970862887552778E-3</v>
      </c>
      <c r="X15">
        <f>(F15-F14)/F14</f>
        <v>9.8970862887552778E-3</v>
      </c>
      <c r="Y15" t="e">
        <f>(#REF!-#REF!)/#REF!</f>
        <v>#REF!</v>
      </c>
      <c r="Z15">
        <f t="shared" si="3"/>
        <v>1.1692468122776165E-2</v>
      </c>
      <c r="AA15" t="e">
        <f t="shared" si="4"/>
        <v>#DIV/0!</v>
      </c>
      <c r="AB15">
        <f t="shared" si="5"/>
        <v>7.2503547162444594E-4</v>
      </c>
      <c r="AH15" s="2">
        <v>42217</v>
      </c>
      <c r="AI15">
        <v>1042.0121964235459</v>
      </c>
      <c r="AJ15">
        <v>1042.0121964235459</v>
      </c>
      <c r="AK15">
        <v>1042.0944069530269</v>
      </c>
      <c r="AZ15" s="2">
        <v>42248</v>
      </c>
      <c r="BA15">
        <f t="shared" si="6"/>
        <v>9.8970862887552778E-3</v>
      </c>
      <c r="BB15">
        <f t="shared" si="7"/>
        <v>9.8970862887552778E-3</v>
      </c>
      <c r="BC15">
        <f t="shared" si="8"/>
        <v>1.1692468122776165E-2</v>
      </c>
    </row>
    <row r="16" spans="4:55">
      <c r="D16" s="2">
        <v>42278</v>
      </c>
      <c r="E16">
        <v>1159.2463498936775</v>
      </c>
      <c r="F16">
        <v>1159.2463498936775</v>
      </c>
      <c r="G16">
        <v>1161.3756017001456</v>
      </c>
      <c r="I16">
        <v>1067.5668181217015</v>
      </c>
      <c r="U16" s="7">
        <v>1165.5130731616437</v>
      </c>
      <c r="W16">
        <f>(E16-E15)/E15</f>
        <v>0.10160478997798476</v>
      </c>
      <c r="X16">
        <f>(F16-F15)/F15</f>
        <v>0.10160478997798476</v>
      </c>
      <c r="Y16" t="e">
        <f>(#REF!-#REF!)/#REF!</f>
        <v>#REF!</v>
      </c>
      <c r="Z16">
        <f t="shared" si="3"/>
        <v>0.10158272407504453</v>
      </c>
      <c r="AA16" t="e">
        <f t="shared" si="4"/>
        <v>#DIV/0!</v>
      </c>
      <c r="AB16">
        <f t="shared" si="5"/>
        <v>8.1246475785802699E-2</v>
      </c>
      <c r="AH16" s="2">
        <v>42248</v>
      </c>
      <c r="AI16">
        <v>1052.3250810454851</v>
      </c>
      <c r="AJ16">
        <v>1052.3250810454851</v>
      </c>
      <c r="AK16">
        <v>1054.2790625872485</v>
      </c>
      <c r="AZ16" s="2">
        <v>42278</v>
      </c>
      <c r="BA16">
        <f t="shared" si="6"/>
        <v>0.10160478997798476</v>
      </c>
      <c r="BB16">
        <f t="shared" si="7"/>
        <v>0.10160478997798476</v>
      </c>
      <c r="BC16">
        <f t="shared" si="8"/>
        <v>0.10158272407504453</v>
      </c>
    </row>
    <row r="17" spans="4:55">
      <c r="D17" s="2">
        <v>42309</v>
      </c>
      <c r="E17">
        <v>1163.1113109419784</v>
      </c>
      <c r="F17">
        <v>1163.1113109419784</v>
      </c>
      <c r="G17">
        <v>1164.8342607583054</v>
      </c>
      <c r="I17">
        <v>1066.489167252839</v>
      </c>
      <c r="U17" s="7">
        <v>1188.3588899111166</v>
      </c>
      <c r="W17">
        <f>(E17-E16)/E16</f>
        <v>3.3340290859276514E-3</v>
      </c>
      <c r="X17">
        <f>(F17-F16)/F16</f>
        <v>3.3340290859276514E-3</v>
      </c>
      <c r="Y17" t="e">
        <f>(#REF!-#REF!)/#REF!</f>
        <v>#REF!</v>
      </c>
      <c r="Z17">
        <f t="shared" si="3"/>
        <v>2.9780710504824243E-3</v>
      </c>
      <c r="AA17" t="e">
        <f t="shared" si="4"/>
        <v>#DIV/0!</v>
      </c>
      <c r="AB17">
        <f t="shared" si="5"/>
        <v>-1.0094458263123619E-3</v>
      </c>
      <c r="AH17" s="2">
        <v>42278</v>
      </c>
      <c r="AI17">
        <v>1159.2463498936775</v>
      </c>
      <c r="AJ17">
        <v>1159.2463498936775</v>
      </c>
      <c r="AK17">
        <v>1161.3756017001456</v>
      </c>
      <c r="AZ17" s="2">
        <v>42309</v>
      </c>
      <c r="BA17">
        <f t="shared" si="6"/>
        <v>3.3340290859276514E-3</v>
      </c>
      <c r="BB17">
        <f t="shared" si="7"/>
        <v>3.3340290859276514E-3</v>
      </c>
      <c r="BC17">
        <f t="shared" si="8"/>
        <v>2.9780710504824243E-3</v>
      </c>
    </row>
    <row r="18" spans="4:55">
      <c r="D18" s="2">
        <v>42339</v>
      </c>
      <c r="E18">
        <v>1136.1914184807019</v>
      </c>
      <c r="F18">
        <v>1136.1914184807019</v>
      </c>
      <c r="G18">
        <v>1139.0497924964266</v>
      </c>
      <c r="I18">
        <v>1034.3153919825338</v>
      </c>
      <c r="U18" s="7">
        <v>1163.7992166836216</v>
      </c>
      <c r="W18">
        <f>(E18-E17)/E17</f>
        <v>-2.3144725881373014E-2</v>
      </c>
      <c r="X18">
        <f>(F18-F17)/F17</f>
        <v>-2.3144725881373014E-2</v>
      </c>
      <c r="Y18" t="e">
        <f>(#REF!-#REF!)/#REF!</f>
        <v>#REF!</v>
      </c>
      <c r="Z18">
        <f t="shared" si="3"/>
        <v>-2.2135739933587785E-2</v>
      </c>
      <c r="AA18" t="e">
        <f t="shared" si="4"/>
        <v>#DIV/0!</v>
      </c>
      <c r="AB18">
        <f t="shared" si="5"/>
        <v>-3.0167934432171858E-2</v>
      </c>
      <c r="AH18" s="2">
        <v>42309</v>
      </c>
      <c r="AI18">
        <v>1163.1113109419784</v>
      </c>
      <c r="AJ18">
        <v>1163.1113109419784</v>
      </c>
      <c r="AK18">
        <v>1164.8342607583054</v>
      </c>
      <c r="AZ18" s="2">
        <v>42339</v>
      </c>
      <c r="BA18">
        <f t="shared" si="6"/>
        <v>-2.3144725881373014E-2</v>
      </c>
      <c r="BB18">
        <f t="shared" si="7"/>
        <v>-2.3144725881373014E-2</v>
      </c>
      <c r="BC18">
        <f t="shared" si="8"/>
        <v>-2.2135739933587785E-2</v>
      </c>
    </row>
    <row r="19" spans="4:55">
      <c r="D19" s="2">
        <v>42370</v>
      </c>
      <c r="E19">
        <v>1081.9507527750802</v>
      </c>
      <c r="F19">
        <v>986.76471336868531</v>
      </c>
      <c r="G19">
        <v>1085.01601206685</v>
      </c>
      <c r="I19">
        <v>910.80190342580272</v>
      </c>
      <c r="U19" s="7">
        <v>1083.9417807028601</v>
      </c>
      <c r="W19">
        <f>(E19-E18)/E18</f>
        <v>-4.7739020752463987E-2</v>
      </c>
      <c r="X19">
        <f>(F19-F18)/F18</f>
        <v>-0.13151543189071765</v>
      </c>
      <c r="Y19" t="e">
        <f>(#REF!-#REF!)/#REF!</f>
        <v>#REF!</v>
      </c>
      <c r="Z19">
        <f t="shared" si="3"/>
        <v>-4.7437592970498807E-2</v>
      </c>
      <c r="AA19" t="e">
        <f t="shared" si="4"/>
        <v>#DIV/0!</v>
      </c>
      <c r="AB19">
        <f t="shared" si="5"/>
        <v>-0.11941569226769935</v>
      </c>
      <c r="AH19" s="2">
        <v>42339</v>
      </c>
      <c r="AI19">
        <v>1136.1914184807019</v>
      </c>
      <c r="AJ19">
        <v>1136.1914184807019</v>
      </c>
      <c r="AK19">
        <v>1139.0497924964266</v>
      </c>
      <c r="AZ19" s="2">
        <v>42370</v>
      </c>
      <c r="BA19">
        <f t="shared" si="6"/>
        <v>-4.7739020752463987E-2</v>
      </c>
      <c r="BB19">
        <f t="shared" si="7"/>
        <v>-0.13151543189071765</v>
      </c>
      <c r="BC19">
        <f t="shared" si="8"/>
        <v>-4.7437592970498807E-2</v>
      </c>
    </row>
    <row r="20" spans="4:55">
      <c r="D20" s="2">
        <v>42401</v>
      </c>
      <c r="E20">
        <v>1071.0387924594393</v>
      </c>
      <c r="F20">
        <v>928.80275927627213</v>
      </c>
      <c r="G20">
        <v>1074.1701846773126</v>
      </c>
      <c r="I20">
        <v>857.70426421633658</v>
      </c>
      <c r="U20" s="7">
        <v>1045.7527535127315</v>
      </c>
      <c r="W20">
        <f>(E20-E19)/E19</f>
        <v>-1.008545008878918E-2</v>
      </c>
      <c r="X20">
        <f>(F20-F19)/F19</f>
        <v>-5.8739386712095401E-2</v>
      </c>
      <c r="Y20" t="e">
        <f>(#REF!-#REF!)/#REF!</f>
        <v>#REF!</v>
      </c>
      <c r="Z20">
        <f t="shared" si="3"/>
        <v>-9.9960067583492306E-3</v>
      </c>
      <c r="AA20" t="e">
        <f t="shared" si="4"/>
        <v>#DIV/0!</v>
      </c>
      <c r="AB20">
        <f t="shared" si="5"/>
        <v>-5.8297681427486904E-2</v>
      </c>
      <c r="AH20" s="2">
        <v>42370</v>
      </c>
      <c r="AI20">
        <v>1081.9507527750802</v>
      </c>
      <c r="AJ20">
        <v>986.76471336868531</v>
      </c>
      <c r="AK20">
        <v>1085.01601206685</v>
      </c>
      <c r="AZ20" s="2">
        <v>42401</v>
      </c>
      <c r="BA20">
        <f t="shared" si="6"/>
        <v>-1.008545008878918E-2</v>
      </c>
      <c r="BB20">
        <f t="shared" si="7"/>
        <v>-5.8739386712095401E-2</v>
      </c>
      <c r="BC20">
        <f t="shared" si="8"/>
        <v>-9.9960067583492306E-3</v>
      </c>
    </row>
    <row r="21" spans="4:55">
      <c r="D21" s="2">
        <v>42430</v>
      </c>
      <c r="E21">
        <v>1122.7505388604745</v>
      </c>
      <c r="F21">
        <v>997.92672011736295</v>
      </c>
      <c r="G21">
        <v>1126.0927687148392</v>
      </c>
      <c r="I21">
        <v>921.40002447625807</v>
      </c>
      <c r="U21" s="7">
        <v>1110.766932416931</v>
      </c>
      <c r="W21">
        <f>(E21-E20)/E20</f>
        <v>4.8281861278141908E-2</v>
      </c>
      <c r="X21">
        <f>(F21-F20)/F20</f>
        <v>7.4422648028040495E-2</v>
      </c>
      <c r="Y21" t="e">
        <f>(#REF!-#REF!)/#REF!</f>
        <v>#REF!</v>
      </c>
      <c r="Z21">
        <f t="shared" si="3"/>
        <v>4.8337390832649527E-2</v>
      </c>
      <c r="AA21" t="e">
        <f t="shared" si="4"/>
        <v>#DIV/0!</v>
      </c>
      <c r="AB21">
        <f t="shared" si="5"/>
        <v>7.426307984852884E-2</v>
      </c>
      <c r="AH21" s="2">
        <v>42401</v>
      </c>
      <c r="AI21">
        <v>1071.0387924594393</v>
      </c>
      <c r="AJ21">
        <v>928.80275927627213</v>
      </c>
      <c r="AK21">
        <v>1074.1701846773126</v>
      </c>
      <c r="AZ21" s="2">
        <v>42430</v>
      </c>
      <c r="BA21">
        <f t="shared" si="6"/>
        <v>4.8281861278141908E-2</v>
      </c>
      <c r="BB21">
        <f t="shared" si="7"/>
        <v>7.4422648028040495E-2</v>
      </c>
      <c r="BC21">
        <f t="shared" si="8"/>
        <v>4.8337390832649527E-2</v>
      </c>
    </row>
    <row r="22" spans="4:55">
      <c r="D22" s="2">
        <v>42461</v>
      </c>
      <c r="E22">
        <v>1158.0224539389546</v>
      </c>
      <c r="F22">
        <v>1108.790693851535</v>
      </c>
      <c r="G22">
        <v>1161.0738145991293</v>
      </c>
      <c r="I22">
        <v>1015.9897843160542</v>
      </c>
      <c r="U22" s="7">
        <v>1122.2834369082684</v>
      </c>
      <c r="W22">
        <f>(E22-E21)/E21</f>
        <v>3.1415629614641748E-2</v>
      </c>
      <c r="X22">
        <f>(F22-F21)/F21</f>
        <v>0.11109430331831753</v>
      </c>
      <c r="Y22" t="e">
        <f>(#REF!-#REF!)/#REF!</f>
        <v>#REF!</v>
      </c>
      <c r="Z22">
        <f t="shared" si="3"/>
        <v>3.1064088906469445E-2</v>
      </c>
      <c r="AA22" t="e">
        <f t="shared" si="4"/>
        <v>#DIV/0!</v>
      </c>
      <c r="AB22">
        <f t="shared" si="5"/>
        <v>0.10265873380409642</v>
      </c>
      <c r="AH22" s="2">
        <v>42430</v>
      </c>
      <c r="AI22">
        <v>1122.7505388604745</v>
      </c>
      <c r="AJ22">
        <v>997.92672011736295</v>
      </c>
      <c r="AK22">
        <v>1126.0927687148392</v>
      </c>
      <c r="AZ22" s="2">
        <v>42461</v>
      </c>
      <c r="BA22">
        <f t="shared" si="6"/>
        <v>3.1415629614641748E-2</v>
      </c>
      <c r="BB22">
        <f t="shared" si="7"/>
        <v>0.11109430331831753</v>
      </c>
      <c r="BC22">
        <f t="shared" si="8"/>
        <v>3.1064088906469445E-2</v>
      </c>
    </row>
    <row r="23" spans="4:55">
      <c r="D23" s="2">
        <v>42491</v>
      </c>
      <c r="E23">
        <v>1192.6176956148722</v>
      </c>
      <c r="F23">
        <v>1215.0318009808379</v>
      </c>
      <c r="G23">
        <v>1195.6401939736393</v>
      </c>
      <c r="I23">
        <v>1103.5586073894233</v>
      </c>
      <c r="U23" s="7">
        <v>1155.3576621569939</v>
      </c>
      <c r="W23">
        <f>(E23-E22)/E22</f>
        <v>2.9874413538566215E-2</v>
      </c>
      <c r="X23">
        <f>(F23-F22)/F22</f>
        <v>9.581709850058355E-2</v>
      </c>
      <c r="Y23" t="e">
        <f>(#REF!-#REF!)/#REF!</f>
        <v>#REF!</v>
      </c>
      <c r="Z23">
        <f t="shared" si="3"/>
        <v>2.9771043787120758E-2</v>
      </c>
      <c r="AA23" t="e">
        <f t="shared" si="4"/>
        <v>#DIV/0!</v>
      </c>
      <c r="AB23">
        <f t="shared" si="5"/>
        <v>8.6190653119921731E-2</v>
      </c>
      <c r="AH23" s="2">
        <v>42461</v>
      </c>
      <c r="AI23">
        <v>1158.0224539389546</v>
      </c>
      <c r="AJ23">
        <v>1108.790693851535</v>
      </c>
      <c r="AK23">
        <v>1161.0738145991293</v>
      </c>
      <c r="AZ23" s="2">
        <v>42491</v>
      </c>
      <c r="BA23">
        <f t="shared" si="6"/>
        <v>2.9874413538566215E-2</v>
      </c>
      <c r="BB23">
        <f t="shared" si="7"/>
        <v>9.581709850058355E-2</v>
      </c>
      <c r="BC23">
        <f t="shared" si="8"/>
        <v>2.9771043787120758E-2</v>
      </c>
    </row>
    <row r="24" spans="4:55">
      <c r="D24" s="2">
        <v>42522</v>
      </c>
      <c r="E24">
        <v>1183.9556845849302</v>
      </c>
      <c r="F24">
        <v>1202.9787473770184</v>
      </c>
      <c r="G24">
        <v>1186.7961739877012</v>
      </c>
      <c r="I24">
        <v>1092.3104601082355</v>
      </c>
      <c r="U24" s="7">
        <v>1125.2750550128817</v>
      </c>
      <c r="W24">
        <f>(E24-E23)/E23</f>
        <v>-7.2630240703213935E-3</v>
      </c>
      <c r="X24">
        <f>(F24-F23)/F23</f>
        <v>-9.9199490861800257E-3</v>
      </c>
      <c r="Y24" t="e">
        <f>(#REF!-#REF!)/#REF!</f>
        <v>#REF!</v>
      </c>
      <c r="Z24">
        <f t="shared" si="3"/>
        <v>-7.3968908292933004E-3</v>
      </c>
      <c r="AA24" t="e">
        <f t="shared" si="4"/>
        <v>#DIV/0!</v>
      </c>
      <c r="AB24">
        <f t="shared" si="5"/>
        <v>-1.0192614334997952E-2</v>
      </c>
      <c r="AH24" s="2">
        <v>42491</v>
      </c>
      <c r="AI24">
        <v>1192.6176956148722</v>
      </c>
      <c r="AJ24">
        <v>1215.0318009808379</v>
      </c>
      <c r="AK24">
        <v>1195.6401939736393</v>
      </c>
      <c r="AZ24" s="2">
        <v>42522</v>
      </c>
      <c r="BA24">
        <f t="shared" si="6"/>
        <v>-7.2630240703213935E-3</v>
      </c>
      <c r="BB24">
        <f t="shared" si="7"/>
        <v>-9.9199490861800257E-3</v>
      </c>
      <c r="BC24">
        <f t="shared" si="8"/>
        <v>-7.3968908292933004E-3</v>
      </c>
    </row>
    <row r="25" spans="4:55">
      <c r="D25" s="2">
        <v>42552</v>
      </c>
      <c r="E25">
        <v>1230.865378202461</v>
      </c>
      <c r="F25">
        <v>1275.5824406826293</v>
      </c>
      <c r="G25">
        <v>1233.8408668442612</v>
      </c>
      <c r="I25">
        <v>1152.3531689064469</v>
      </c>
      <c r="U25" s="7">
        <v>1178.2796753313046</v>
      </c>
      <c r="W25">
        <f>(E25-E24)/E24</f>
        <v>3.9621156626294139E-2</v>
      </c>
      <c r="X25">
        <f>(F25-F24)/F24</f>
        <v>6.0353263483595557E-2</v>
      </c>
      <c r="Y25" t="e">
        <f>(#REF!-#REF!)/#REF!</f>
        <v>#REF!</v>
      </c>
      <c r="Z25">
        <f t="shared" si="3"/>
        <v>3.9640077957520892E-2</v>
      </c>
      <c r="AA25" t="e">
        <f t="shared" si="4"/>
        <v>#DIV/0!</v>
      </c>
      <c r="AB25">
        <f t="shared" si="5"/>
        <v>5.496853778390242E-2</v>
      </c>
      <c r="AH25" s="2">
        <v>42522</v>
      </c>
      <c r="AI25">
        <v>1183.9556845849302</v>
      </c>
      <c r="AJ25">
        <v>1202.9787473770184</v>
      </c>
      <c r="AK25">
        <v>1186.7961739877012</v>
      </c>
      <c r="AZ25" s="2">
        <v>42552</v>
      </c>
      <c r="BA25">
        <f t="shared" si="6"/>
        <v>3.9621156626294139E-2</v>
      </c>
      <c r="BB25">
        <f t="shared" si="7"/>
        <v>6.0353263483595557E-2</v>
      </c>
      <c r="BC25">
        <f t="shared" si="8"/>
        <v>3.9640077957520892E-2</v>
      </c>
    </row>
    <row r="26" spans="4:55">
      <c r="D26" s="2">
        <v>42583</v>
      </c>
      <c r="E26">
        <v>1231.5124704313862</v>
      </c>
      <c r="F26">
        <v>1292.9811702464358</v>
      </c>
      <c r="G26">
        <v>1234.5659093554129</v>
      </c>
      <c r="I26">
        <v>1165.9467253787479</v>
      </c>
      <c r="U26" s="7">
        <v>1203.8494601996788</v>
      </c>
      <c r="W26">
        <f>(E26-E25)/E25</f>
        <v>5.257213667592208E-4</v>
      </c>
      <c r="X26">
        <f>(F26-F25)/F25</f>
        <v>1.3639831506692351E-2</v>
      </c>
      <c r="Y26" t="e">
        <f>(#REF!-#REF!)/#REF!</f>
        <v>#REF!</v>
      </c>
      <c r="Z26">
        <f t="shared" si="3"/>
        <v>5.8763048836771791E-4</v>
      </c>
      <c r="AA26" t="e">
        <f t="shared" si="4"/>
        <v>#DIV/0!</v>
      </c>
      <c r="AB26">
        <f t="shared" si="5"/>
        <v>1.179634580707668E-2</v>
      </c>
      <c r="AH26" s="2">
        <v>42552</v>
      </c>
      <c r="AI26">
        <v>1230.865378202461</v>
      </c>
      <c r="AJ26">
        <v>1275.5824406826293</v>
      </c>
      <c r="AK26">
        <v>1233.8408668442612</v>
      </c>
      <c r="AZ26" s="2">
        <v>42583</v>
      </c>
      <c r="BA26">
        <f t="shared" si="6"/>
        <v>5.257213667592208E-4</v>
      </c>
      <c r="BB26">
        <f t="shared" si="7"/>
        <v>1.3639831506692351E-2</v>
      </c>
      <c r="BC26">
        <f t="shared" si="8"/>
        <v>5.8763048836771791E-4</v>
      </c>
    </row>
    <row r="27" spans="4:55">
      <c r="D27" s="2">
        <v>42614</v>
      </c>
      <c r="E27">
        <v>1253.1461666029911</v>
      </c>
      <c r="F27">
        <v>1407.5434103680207</v>
      </c>
      <c r="G27">
        <v>1256.1736552940197</v>
      </c>
      <c r="I27">
        <v>1263.0199298857299</v>
      </c>
      <c r="U27" s="7">
        <v>1211.3475459308506</v>
      </c>
      <c r="W27">
        <f>(E27-E26)/E26</f>
        <v>1.7566769879339396E-2</v>
      </c>
      <c r="X27">
        <f>(F27-F26)/F26</f>
        <v>8.8603177492329502E-2</v>
      </c>
      <c r="Y27" t="e">
        <f>(#REF!-#REF!)/#REF!</f>
        <v>#REF!</v>
      </c>
      <c r="Z27">
        <f t="shared" si="3"/>
        <v>1.7502302448873304E-2</v>
      </c>
      <c r="AA27" t="e">
        <f t="shared" si="4"/>
        <v>#DIV/0!</v>
      </c>
      <c r="AB27">
        <f t="shared" si="5"/>
        <v>8.3256981124457924E-2</v>
      </c>
      <c r="AH27" s="2">
        <v>42583</v>
      </c>
      <c r="AI27">
        <v>1231.5124704313862</v>
      </c>
      <c r="AJ27">
        <v>1292.9811702464358</v>
      </c>
      <c r="AK27">
        <v>1234.5659093554129</v>
      </c>
      <c r="AZ27" s="2">
        <v>42614</v>
      </c>
      <c r="BA27">
        <f t="shared" si="6"/>
        <v>1.7566769879339396E-2</v>
      </c>
      <c r="BB27">
        <f t="shared" si="7"/>
        <v>8.8603177492329502E-2</v>
      </c>
      <c r="BC27">
        <f t="shared" si="8"/>
        <v>1.7502302448873304E-2</v>
      </c>
    </row>
    <row r="28" spans="4:55">
      <c r="D28" s="2">
        <v>42644</v>
      </c>
      <c r="E28">
        <v>1256.2693274196979</v>
      </c>
      <c r="F28">
        <v>1327.7112873051944</v>
      </c>
      <c r="G28">
        <v>1259.4350029108743</v>
      </c>
      <c r="I28">
        <v>1193.6026242036833</v>
      </c>
      <c r="U28" s="7">
        <v>1213.3387582051187</v>
      </c>
      <c r="W28">
        <f>(E28-E27)/E27</f>
        <v>2.4922558117645615E-3</v>
      </c>
      <c r="X28">
        <f>(F28-F27)/F27</f>
        <v>-5.6717343475717781E-2</v>
      </c>
      <c r="Y28" t="e">
        <f>(#REF!-#REF!)/#REF!</f>
        <v>#REF!</v>
      </c>
      <c r="Z28">
        <f t="shared" si="3"/>
        <v>2.5962553848427219E-3</v>
      </c>
      <c r="AA28" t="e">
        <f t="shared" si="4"/>
        <v>#DIV/0!</v>
      </c>
      <c r="AB28">
        <f t="shared" si="5"/>
        <v>-5.4961369998593024E-2</v>
      </c>
      <c r="AH28" s="2">
        <v>42614</v>
      </c>
      <c r="AI28">
        <v>1253.1461666029911</v>
      </c>
      <c r="AJ28">
        <v>1407.5434103680207</v>
      </c>
      <c r="AK28">
        <v>1256.1736552940197</v>
      </c>
      <c r="AZ28" s="2">
        <v>42644</v>
      </c>
      <c r="BA28">
        <f t="shared" si="6"/>
        <v>2.4922558117645615E-3</v>
      </c>
      <c r="BB28">
        <f t="shared" si="7"/>
        <v>-5.6717343475717781E-2</v>
      </c>
      <c r="BC28">
        <f t="shared" si="8"/>
        <v>2.5962553848427219E-3</v>
      </c>
    </row>
    <row r="29" spans="4:55">
      <c r="D29" s="2">
        <v>42675</v>
      </c>
      <c r="E29">
        <v>1253.3604600444003</v>
      </c>
      <c r="F29">
        <v>1261.7308192728008</v>
      </c>
      <c r="G29">
        <v>1256.4317666582851</v>
      </c>
      <c r="I29">
        <v>1141.5520516534109</v>
      </c>
      <c r="U29" s="7">
        <v>1288.315070278989</v>
      </c>
      <c r="W29">
        <f>(E29-E28)/E28</f>
        <v>-2.3154806949496026E-3</v>
      </c>
      <c r="X29">
        <f>(F29-F28)/F28</f>
        <v>-4.9694891248768205E-2</v>
      </c>
      <c r="Y29" t="e">
        <f>(#REF!-#REF!)/#REF!</f>
        <v>#REF!</v>
      </c>
      <c r="Z29">
        <f t="shared" si="3"/>
        <v>-2.3845901103653321E-3</v>
      </c>
      <c r="AA29" t="e">
        <f t="shared" si="4"/>
        <v>#DIV/0!</v>
      </c>
      <c r="AB29">
        <f t="shared" si="5"/>
        <v>-4.3607957535279476E-2</v>
      </c>
      <c r="AH29" s="2">
        <v>42644</v>
      </c>
      <c r="AI29">
        <v>1256.2693274196979</v>
      </c>
      <c r="AJ29">
        <v>1327.7112873051944</v>
      </c>
      <c r="AK29">
        <v>1259.4350029108743</v>
      </c>
      <c r="AZ29" s="2">
        <v>42675</v>
      </c>
      <c r="BA29">
        <f t="shared" si="6"/>
        <v>-2.3154806949496026E-3</v>
      </c>
      <c r="BB29">
        <f t="shared" si="7"/>
        <v>-4.9694891248768205E-2</v>
      </c>
      <c r="BC29">
        <f t="shared" si="8"/>
        <v>-2.3845901103653321E-3</v>
      </c>
    </row>
    <row r="30" spans="4:55">
      <c r="D30" s="2">
        <v>42705</v>
      </c>
      <c r="E30">
        <v>1227.6886076913804</v>
      </c>
      <c r="F30">
        <v>1260.554098149533</v>
      </c>
      <c r="G30">
        <v>1230.7931864141592</v>
      </c>
      <c r="I30">
        <v>1142.0010074459149</v>
      </c>
      <c r="U30" s="7">
        <v>1307.0895035713822</v>
      </c>
      <c r="W30">
        <f>(E30-E29)/E29</f>
        <v>-2.0482417605634722E-2</v>
      </c>
      <c r="X30">
        <f>(F30-F29)/F29</f>
        <v>-9.3262453868403516E-4</v>
      </c>
      <c r="Y30" t="e">
        <f>(#REF!-#REF!)/#REF!</f>
        <v>#REF!</v>
      </c>
      <c r="Z30">
        <f t="shared" si="3"/>
        <v>-2.0405867572352555E-2</v>
      </c>
      <c r="AA30" t="e">
        <f t="shared" si="4"/>
        <v>#DIV/0!</v>
      </c>
      <c r="AB30">
        <f t="shared" si="5"/>
        <v>3.9328543262981641E-4</v>
      </c>
      <c r="AH30" s="2">
        <v>42675</v>
      </c>
      <c r="AI30">
        <v>1253.3604600444003</v>
      </c>
      <c r="AJ30">
        <v>1261.7308192728008</v>
      </c>
      <c r="AK30">
        <v>1256.4317666582851</v>
      </c>
      <c r="AZ30" s="2">
        <v>42705</v>
      </c>
      <c r="BA30">
        <f t="shared" si="6"/>
        <v>-2.0482417605634722E-2</v>
      </c>
      <c r="BB30">
        <f t="shared" si="7"/>
        <v>-9.3262453868403516E-4</v>
      </c>
      <c r="BC30">
        <f t="shared" si="8"/>
        <v>-2.0405867572352555E-2</v>
      </c>
    </row>
    <row r="31" spans="4:55">
      <c r="D31" s="2">
        <v>42736</v>
      </c>
      <c r="E31">
        <v>1276.8037223671786</v>
      </c>
      <c r="F31">
        <v>1313.5961068419972</v>
      </c>
      <c r="G31">
        <v>1280.5070124633642</v>
      </c>
      <c r="I31">
        <v>1184.9503085181202</v>
      </c>
      <c r="U31" s="7">
        <v>1348.7144000143624</v>
      </c>
      <c r="W31">
        <f>(E31-E30)/E30</f>
        <v>4.0006166358550144E-2</v>
      </c>
      <c r="X31">
        <f>(F31-F30)/F30</f>
        <v>4.2078327911772059E-2</v>
      </c>
      <c r="Y31" t="e">
        <f>(#REF!-#REF!)/#REF!</f>
        <v>#REF!</v>
      </c>
      <c r="Z31">
        <f t="shared" si="3"/>
        <v>4.0391697482534128E-2</v>
      </c>
      <c r="AA31" t="e">
        <f t="shared" si="4"/>
        <v>#DIV/0!</v>
      </c>
      <c r="AB31">
        <f t="shared" si="5"/>
        <v>3.7608811894362028E-2</v>
      </c>
      <c r="AH31" s="2">
        <v>42705</v>
      </c>
      <c r="AI31">
        <v>1227.6886076913804</v>
      </c>
      <c r="AJ31">
        <v>1260.554098149533</v>
      </c>
      <c r="AK31">
        <v>1230.7931864141592</v>
      </c>
      <c r="AZ31" s="2">
        <v>42736</v>
      </c>
      <c r="BA31">
        <f t="shared" si="6"/>
        <v>4.0006166358550144E-2</v>
      </c>
      <c r="BB31">
        <f t="shared" si="7"/>
        <v>4.2078327911772059E-2</v>
      </c>
      <c r="BC31">
        <f t="shared" si="8"/>
        <v>4.0391697482534128E-2</v>
      </c>
    </row>
    <row r="32" spans="4:55">
      <c r="D32" s="2">
        <v>42767</v>
      </c>
      <c r="E32">
        <v>1330.3534175236291</v>
      </c>
      <c r="F32">
        <v>1351.9879375054493</v>
      </c>
      <c r="G32">
        <v>1333.332791700165</v>
      </c>
      <c r="I32">
        <v>1222.5426963660027</v>
      </c>
      <c r="U32" s="7">
        <v>1412.0758284444059</v>
      </c>
      <c r="W32">
        <f>(E32-E31)/E31</f>
        <v>4.1940428445156816E-2</v>
      </c>
      <c r="X32">
        <f>(F32-F31)/F31</f>
        <v>2.9226510693419673E-2</v>
      </c>
      <c r="Y32" t="e">
        <f>(#REF!-#REF!)/#REF!</f>
        <v>#REF!</v>
      </c>
      <c r="Z32">
        <f t="shared" si="3"/>
        <v>4.1253799255013601E-2</v>
      </c>
      <c r="AA32" t="e">
        <f t="shared" si="4"/>
        <v>#DIV/0!</v>
      </c>
      <c r="AB32">
        <f t="shared" si="5"/>
        <v>3.1724864391060356E-2</v>
      </c>
      <c r="AH32" s="2">
        <v>42736</v>
      </c>
      <c r="AI32">
        <v>1276.8037223671786</v>
      </c>
      <c r="AJ32">
        <v>1313.5961068419972</v>
      </c>
      <c r="AK32">
        <v>1280.5070124633642</v>
      </c>
      <c r="AZ32" s="2">
        <v>42767</v>
      </c>
      <c r="BA32">
        <f t="shared" si="6"/>
        <v>4.1940428445156816E-2</v>
      </c>
      <c r="BB32">
        <f t="shared" si="7"/>
        <v>2.9226510693419673E-2</v>
      </c>
      <c r="BC32">
        <f t="shared" si="8"/>
        <v>4.1253799255013601E-2</v>
      </c>
    </row>
    <row r="33" spans="4:55">
      <c r="D33" s="2">
        <v>42795</v>
      </c>
      <c r="E33">
        <v>1347.803725510905</v>
      </c>
      <c r="F33">
        <v>1358.2317221693845</v>
      </c>
      <c r="G33">
        <v>1351.0332655066686</v>
      </c>
      <c r="I33">
        <v>1225.2934936952722</v>
      </c>
      <c r="J33" s="20">
        <f>E23/1000</f>
        <v>1.1926176956148722</v>
      </c>
      <c r="K33" s="20">
        <f>F23/1000</f>
        <v>1.2150318009808379</v>
      </c>
      <c r="L33" s="20">
        <f>G23/1000</f>
        <v>1.1956401939736392</v>
      </c>
      <c r="U33" s="7">
        <v>1421.6329000338249</v>
      </c>
      <c r="W33">
        <f>(E33-E32)/E32</f>
        <v>1.3117046761723336E-2</v>
      </c>
      <c r="X33">
        <f>(F33-F32)/F32</f>
        <v>4.6182251266646849E-3</v>
      </c>
      <c r="Y33" t="e">
        <f>(#REF!-#REF!)/#REF!</f>
        <v>#REF!</v>
      </c>
      <c r="Z33">
        <f t="shared" si="3"/>
        <v>1.3275360747659495E-2</v>
      </c>
      <c r="AA33" t="e">
        <f t="shared" si="4"/>
        <v>#DIV/0!</v>
      </c>
      <c r="AB33">
        <f t="shared" si="5"/>
        <v>2.2500623801902687E-3</v>
      </c>
      <c r="AH33" s="2">
        <v>42767</v>
      </c>
      <c r="AI33">
        <v>1330.3534175236291</v>
      </c>
      <c r="AJ33">
        <v>1351.9879375054493</v>
      </c>
      <c r="AK33">
        <v>1333.332791700165</v>
      </c>
      <c r="AZ33" s="2">
        <v>42795</v>
      </c>
      <c r="BA33">
        <f t="shared" si="6"/>
        <v>1.3117046761723336E-2</v>
      </c>
      <c r="BB33">
        <f t="shared" si="7"/>
        <v>4.6182251266646849E-3</v>
      </c>
      <c r="BC33">
        <f t="shared" si="8"/>
        <v>1.3275360747659495E-2</v>
      </c>
    </row>
    <row r="34" spans="4:55">
      <c r="D34" s="2">
        <v>42826</v>
      </c>
      <c r="E34">
        <v>1377.652309598679</v>
      </c>
      <c r="F34">
        <v>1392.6170093094204</v>
      </c>
      <c r="G34">
        <v>1381.253271376881</v>
      </c>
      <c r="I34">
        <v>1254.4277764755138</v>
      </c>
      <c r="J34">
        <f>E31/E19</f>
        <v>1.1800941208204927</v>
      </c>
      <c r="K34">
        <f>F31/F19</f>
        <v>1.3312151205301539</v>
      </c>
      <c r="L34">
        <f>G31/G19</f>
        <v>1.1801733782933976</v>
      </c>
      <c r="U34" s="7">
        <v>1451.6202964618376</v>
      </c>
      <c r="W34">
        <f>(E34-E33)/E33</f>
        <v>2.2146091098286209E-2</v>
      </c>
      <c r="X34">
        <f>(F34-F33)/F33</f>
        <v>2.5316215619758362E-2</v>
      </c>
      <c r="Y34" t="e">
        <f>(#REF!-#REF!)/#REF!</f>
        <v>#REF!</v>
      </c>
      <c r="Z34">
        <f t="shared" si="3"/>
        <v>2.2368069418985913E-2</v>
      </c>
      <c r="AA34" t="e">
        <f t="shared" si="4"/>
        <v>#DIV/0!</v>
      </c>
      <c r="AB34">
        <f t="shared" si="5"/>
        <v>2.3777391237406874E-2</v>
      </c>
      <c r="AH34" s="2">
        <v>42795</v>
      </c>
      <c r="AI34">
        <v>1347.803725510905</v>
      </c>
      <c r="AJ34">
        <v>1358.2317221693845</v>
      </c>
      <c r="AK34">
        <v>1351.0332655066686</v>
      </c>
      <c r="AZ34" s="2">
        <v>42826</v>
      </c>
      <c r="BA34">
        <f t="shared" si="6"/>
        <v>2.2146091098286209E-2</v>
      </c>
      <c r="BB34">
        <f t="shared" si="7"/>
        <v>2.5316215619758362E-2</v>
      </c>
      <c r="BC34">
        <f t="shared" si="8"/>
        <v>2.2368069418985913E-2</v>
      </c>
    </row>
    <row r="35" spans="4:55">
      <c r="D35" s="2">
        <v>42856</v>
      </c>
      <c r="E35">
        <v>1445.103810382888</v>
      </c>
      <c r="F35">
        <v>1448.2605717701538</v>
      </c>
      <c r="G35">
        <v>1449.0624881308026</v>
      </c>
      <c r="I35">
        <v>1300.7072097772843</v>
      </c>
      <c r="J35">
        <f>E44/E31</f>
        <v>1.410703216656475</v>
      </c>
      <c r="K35">
        <f>F44/F31</f>
        <v>1.1372768123536465</v>
      </c>
      <c r="L35">
        <f>G44/G31</f>
        <v>1.404288613746729</v>
      </c>
      <c r="U35" s="7">
        <v>1502.678323531072</v>
      </c>
      <c r="W35">
        <f>(E35-E34)/E34</f>
        <v>4.8961193121258677E-2</v>
      </c>
      <c r="X35">
        <f>(F35-F34)/F34</f>
        <v>3.9956112907400337E-2</v>
      </c>
      <c r="Y35" t="e">
        <f>(#REF!-#REF!)/#REF!</f>
        <v>#REF!</v>
      </c>
      <c r="Z35">
        <f t="shared" si="3"/>
        <v>4.9092529342085883E-2</v>
      </c>
      <c r="AA35" t="e">
        <f t="shared" si="4"/>
        <v>#DIV/0!</v>
      </c>
      <c r="AB35">
        <f t="shared" si="5"/>
        <v>3.689286395730082E-2</v>
      </c>
      <c r="AH35" s="2">
        <v>42826</v>
      </c>
      <c r="AI35">
        <v>1377.652309598679</v>
      </c>
      <c r="AJ35">
        <v>1392.6170093094204</v>
      </c>
      <c r="AK35">
        <v>1381.253271376881</v>
      </c>
      <c r="AN35" t="s">
        <v>63</v>
      </c>
      <c r="AZ35" s="2">
        <v>42856</v>
      </c>
      <c r="BA35">
        <f t="shared" si="6"/>
        <v>4.8961193121258677E-2</v>
      </c>
      <c r="BB35">
        <f t="shared" si="7"/>
        <v>3.9956112907400337E-2</v>
      </c>
      <c r="BC35">
        <f t="shared" si="8"/>
        <v>4.9092529342085883E-2</v>
      </c>
    </row>
    <row r="36" spans="4:55">
      <c r="D36" s="2">
        <v>42887</v>
      </c>
      <c r="E36">
        <v>1413.3112101257916</v>
      </c>
      <c r="F36">
        <v>1413.5560569703732</v>
      </c>
      <c r="G36">
        <v>1416.7093716660499</v>
      </c>
      <c r="I36">
        <v>1274.6476181549745</v>
      </c>
      <c r="J36">
        <f>E55/E43</f>
        <v>0.90144622559885379</v>
      </c>
      <c r="K36">
        <f>F55/F43</f>
        <v>0.87649404954103782</v>
      </c>
      <c r="L36">
        <f>G55/G43</f>
        <v>0.89944615638843017</v>
      </c>
      <c r="U36" s="7">
        <v>1506.7369197861478</v>
      </c>
      <c r="W36">
        <f>(E36-E35)/E35</f>
        <v>-2.2000218966049773E-2</v>
      </c>
      <c r="X36">
        <f>(F36-F35)/F35</f>
        <v>-2.3962894161623519E-2</v>
      </c>
      <c r="Y36" t="e">
        <f>(#REF!-#REF!)/#REF!</f>
        <v>#REF!</v>
      </c>
      <c r="Z36">
        <f t="shared" si="3"/>
        <v>-2.2326929811347294E-2</v>
      </c>
      <c r="AA36" t="e">
        <f t="shared" si="4"/>
        <v>#DIV/0!</v>
      </c>
      <c r="AB36">
        <f t="shared" si="5"/>
        <v>-2.0034940551126781E-2</v>
      </c>
      <c r="AH36" s="2">
        <v>42856</v>
      </c>
      <c r="AI36">
        <v>1445.103810382888</v>
      </c>
      <c r="AJ36">
        <v>1448.2605717701538</v>
      </c>
      <c r="AK36">
        <v>1449.0624881308026</v>
      </c>
      <c r="AZ36" s="2">
        <v>42887</v>
      </c>
      <c r="BA36">
        <f t="shared" si="6"/>
        <v>-2.2000218966049773E-2</v>
      </c>
      <c r="BB36">
        <f t="shared" si="7"/>
        <v>-2.3962894161623519E-2</v>
      </c>
      <c r="BC36">
        <f t="shared" si="8"/>
        <v>-2.2326929811347294E-2</v>
      </c>
    </row>
    <row r="37" spans="4:55">
      <c r="D37" s="2">
        <v>42917</v>
      </c>
      <c r="E37">
        <v>1480.6762815748966</v>
      </c>
      <c r="F37">
        <v>1484.4537870511954</v>
      </c>
      <c r="G37">
        <v>1483.9497151330154</v>
      </c>
      <c r="I37">
        <v>1338.7268011095091</v>
      </c>
      <c r="J37">
        <f>E66/E55</f>
        <v>1.2949639229000485</v>
      </c>
      <c r="K37">
        <f>F66/F55</f>
        <v>1.4928048445754003</v>
      </c>
      <c r="L37">
        <f>G66/G55</f>
        <v>1.2946334674368845</v>
      </c>
      <c r="U37" s="7">
        <v>1555.8314960080729</v>
      </c>
      <c r="W37">
        <f>(E37-E36)/E36</f>
        <v>4.7664711753831766E-2</v>
      </c>
      <c r="X37">
        <f>(F37-F36)/F36</f>
        <v>5.0155584372631713E-2</v>
      </c>
      <c r="Y37" t="e">
        <f>(#REF!-#REF!)/#REF!</f>
        <v>#REF!</v>
      </c>
      <c r="Z37">
        <f t="shared" si="3"/>
        <v>4.7462341120741519E-2</v>
      </c>
      <c r="AA37" t="e">
        <f t="shared" si="4"/>
        <v>#DIV/0!</v>
      </c>
      <c r="AB37">
        <f t="shared" si="5"/>
        <v>5.0272076801342089E-2</v>
      </c>
      <c r="AH37" s="2">
        <v>42887</v>
      </c>
      <c r="AI37">
        <v>1413.3112101257916</v>
      </c>
      <c r="AJ37">
        <v>1413.5560569703732</v>
      </c>
      <c r="AK37">
        <v>1416.7093716660499</v>
      </c>
      <c r="AZ37" s="2">
        <v>42917</v>
      </c>
      <c r="BA37">
        <f t="shared" si="6"/>
        <v>4.7664711753831766E-2</v>
      </c>
      <c r="BB37">
        <f t="shared" si="7"/>
        <v>5.0155584372631713E-2</v>
      </c>
      <c r="BC37">
        <f t="shared" si="8"/>
        <v>4.7462341120741519E-2</v>
      </c>
    </row>
    <row r="38" spans="4:55">
      <c r="D38" s="2">
        <v>42948</v>
      </c>
      <c r="E38">
        <v>1525.8104770849848</v>
      </c>
      <c r="F38">
        <v>1521.9514503434234</v>
      </c>
      <c r="G38">
        <v>1528.7174341220818</v>
      </c>
      <c r="I38">
        <v>1371.4327991684886</v>
      </c>
      <c r="U38" s="7">
        <v>1583.4663833425459</v>
      </c>
      <c r="W38">
        <f>(E38-E37)/E37</f>
        <v>3.0482149320364551E-2</v>
      </c>
      <c r="X38">
        <f>(F38-F37)/F37</f>
        <v>2.5260242938728021E-2</v>
      </c>
      <c r="Y38" t="e">
        <f>(#REF!-#REF!)/#REF!</f>
        <v>#REF!</v>
      </c>
      <c r="Z38">
        <f t="shared" si="3"/>
        <v>3.0167948773825972E-2</v>
      </c>
      <c r="AA38" t="e">
        <f t="shared" si="4"/>
        <v>#DIV/0!</v>
      </c>
      <c r="AB38">
        <f t="shared" si="5"/>
        <v>2.4430674004489526E-2</v>
      </c>
      <c r="AH38" s="2">
        <v>42917</v>
      </c>
      <c r="AI38">
        <v>1480.6762815748966</v>
      </c>
      <c r="AJ38">
        <v>1484.4537870511954</v>
      </c>
      <c r="AK38">
        <v>1483.9497151330154</v>
      </c>
      <c r="AZ38" s="2">
        <v>42948</v>
      </c>
      <c r="BA38">
        <f t="shared" si="6"/>
        <v>3.0482149320364551E-2</v>
      </c>
      <c r="BB38">
        <f t="shared" si="7"/>
        <v>2.5260242938728021E-2</v>
      </c>
      <c r="BC38">
        <f t="shared" si="8"/>
        <v>3.0167948773825972E-2</v>
      </c>
    </row>
    <row r="39" spans="4:55">
      <c r="D39" s="2">
        <v>42979</v>
      </c>
      <c r="E39">
        <v>1528.2999178925877</v>
      </c>
      <c r="F39">
        <v>1516.7588456835715</v>
      </c>
      <c r="G39">
        <v>1530.4494475531162</v>
      </c>
      <c r="I39">
        <v>1371.0998574555683</v>
      </c>
      <c r="U39" s="7">
        <v>1590.5150768742487</v>
      </c>
      <c r="W39">
        <f>(E39-E38)/E38</f>
        <v>1.6315530958726501E-3</v>
      </c>
      <c r="X39">
        <f>(F39-F38)/F38</f>
        <v>-3.4118070314793554E-3</v>
      </c>
      <c r="Y39" t="e">
        <f>(#REF!-#REF!)/#REF!</f>
        <v>#REF!</v>
      </c>
      <c r="Z39">
        <f t="shared" si="3"/>
        <v>1.1329846787735776E-3</v>
      </c>
      <c r="AA39" t="e">
        <f t="shared" si="4"/>
        <v>#DIV/0!</v>
      </c>
      <c r="AB39">
        <f t="shared" si="5"/>
        <v>-2.4276925061303715E-4</v>
      </c>
      <c r="AH39" s="2">
        <v>42948</v>
      </c>
      <c r="AI39">
        <v>1525.8104770849848</v>
      </c>
      <c r="AJ39">
        <v>1521.9514503434234</v>
      </c>
      <c r="AK39">
        <v>1528.7174341220818</v>
      </c>
      <c r="AZ39" s="2">
        <v>42979</v>
      </c>
      <c r="BA39">
        <f t="shared" si="6"/>
        <v>1.6315530958726501E-3</v>
      </c>
      <c r="BB39">
        <f t="shared" si="7"/>
        <v>-3.4118070314793554E-3</v>
      </c>
      <c r="BC39">
        <f t="shared" si="8"/>
        <v>1.1329846787735776E-3</v>
      </c>
    </row>
    <row r="40" spans="4:55">
      <c r="D40" s="2">
        <v>43009</v>
      </c>
      <c r="E40">
        <v>1568.4180957503186</v>
      </c>
      <c r="F40">
        <v>1531.7036076148243</v>
      </c>
      <c r="G40">
        <v>1570.7376077439874</v>
      </c>
      <c r="I40">
        <v>1386.0345504466156</v>
      </c>
      <c r="U40" s="7">
        <v>1668.9385993404087</v>
      </c>
      <c r="W40">
        <f>(E40-E39)/E39</f>
        <v>2.6250199576697528E-2</v>
      </c>
      <c r="X40">
        <f>(F40-F39)/F39</f>
        <v>9.8530903404868229E-3</v>
      </c>
      <c r="Y40" t="e">
        <f>(#REF!-#REF!)/#REF!</f>
        <v>#REF!</v>
      </c>
      <c r="Z40">
        <f t="shared" si="3"/>
        <v>2.6324397878860952E-2</v>
      </c>
      <c r="AA40" t="e">
        <f t="shared" si="4"/>
        <v>#DIV/0!</v>
      </c>
      <c r="AB40">
        <f t="shared" si="5"/>
        <v>1.0892491097448229E-2</v>
      </c>
      <c r="AH40" s="2">
        <v>42979</v>
      </c>
      <c r="AI40">
        <v>1528.2999178925877</v>
      </c>
      <c r="AJ40">
        <v>1516.7588456835715</v>
      </c>
      <c r="AK40">
        <v>1530.4494475531162</v>
      </c>
      <c r="AZ40" s="2">
        <v>43009</v>
      </c>
      <c r="BA40">
        <f t="shared" si="6"/>
        <v>2.6250199576697528E-2</v>
      </c>
      <c r="BB40">
        <f t="shared" si="7"/>
        <v>9.8530903404868229E-3</v>
      </c>
      <c r="BC40">
        <f t="shared" si="8"/>
        <v>2.6324397878860952E-2</v>
      </c>
    </row>
    <row r="41" spans="4:55">
      <c r="D41" s="2">
        <v>43040</v>
      </c>
      <c r="E41">
        <v>1626.0654621185527</v>
      </c>
      <c r="F41">
        <v>1578.7828612585674</v>
      </c>
      <c r="G41">
        <v>1628.6335090414896</v>
      </c>
      <c r="I41">
        <v>1428.8255498343769</v>
      </c>
      <c r="U41" s="7">
        <v>1718.067104267591</v>
      </c>
      <c r="W41">
        <f>(E41-E40)/E40</f>
        <v>3.6755101541120674E-2</v>
      </c>
      <c r="X41">
        <f>(F41-F40)/F40</f>
        <v>3.0736529841471884E-2</v>
      </c>
      <c r="Y41" t="e">
        <f>(#REF!-#REF!)/#REF!</f>
        <v>#REF!</v>
      </c>
      <c r="Z41">
        <f t="shared" si="3"/>
        <v>3.6859053359431987E-2</v>
      </c>
      <c r="AA41" t="e">
        <f t="shared" si="4"/>
        <v>#DIV/0!</v>
      </c>
      <c r="AB41">
        <f t="shared" si="5"/>
        <v>3.0872967325362093E-2</v>
      </c>
      <c r="AH41" s="2">
        <v>43009</v>
      </c>
      <c r="AI41">
        <v>1568.4180957503186</v>
      </c>
      <c r="AJ41">
        <v>1531.7036076148243</v>
      </c>
      <c r="AK41">
        <v>1570.7376077439874</v>
      </c>
      <c r="AZ41" s="2">
        <v>43040</v>
      </c>
      <c r="BA41">
        <f t="shared" si="6"/>
        <v>3.6755101541120674E-2</v>
      </c>
      <c r="BB41">
        <f t="shared" si="7"/>
        <v>3.0736529841471884E-2</v>
      </c>
      <c r="BC41">
        <f t="shared" si="8"/>
        <v>3.6859053359431987E-2</v>
      </c>
    </row>
    <row r="42" spans="4:55">
      <c r="D42" s="2">
        <v>43070</v>
      </c>
      <c r="E42">
        <v>1646.0170511048916</v>
      </c>
      <c r="F42">
        <v>1617.1296243336442</v>
      </c>
      <c r="G42">
        <v>1648.977670311858</v>
      </c>
      <c r="I42">
        <v>1461.3827490847266</v>
      </c>
      <c r="U42" s="7">
        <v>1740.0165597558848</v>
      </c>
      <c r="W42">
        <f>(E42-E41)/E41</f>
        <v>1.226985595053757E-2</v>
      </c>
      <c r="X42">
        <f>(F42-F41)/F41</f>
        <v>2.4288813880654646E-2</v>
      </c>
      <c r="Y42" t="e">
        <f>(#REF!-#REF!)/#REF!</f>
        <v>#REF!</v>
      </c>
      <c r="Z42">
        <f t="shared" si="3"/>
        <v>1.2491552677398684E-2</v>
      </c>
      <c r="AA42" t="e">
        <f t="shared" si="4"/>
        <v>#DIV/0!</v>
      </c>
      <c r="AB42">
        <f t="shared" si="5"/>
        <v>2.2785986192732574E-2</v>
      </c>
      <c r="AH42" s="2">
        <v>43040</v>
      </c>
      <c r="AI42">
        <v>1626.0654621185527</v>
      </c>
      <c r="AJ42">
        <v>1578.7828612585674</v>
      </c>
      <c r="AK42">
        <v>1628.6335090414896</v>
      </c>
      <c r="AZ42" s="2">
        <v>43070</v>
      </c>
      <c r="BA42">
        <f t="shared" si="6"/>
        <v>1.226985595053757E-2</v>
      </c>
      <c r="BB42">
        <f t="shared" si="7"/>
        <v>2.4288813880654646E-2</v>
      </c>
      <c r="BC42">
        <f t="shared" si="8"/>
        <v>1.2491552677398684E-2</v>
      </c>
    </row>
    <row r="43" spans="4:55">
      <c r="D43" s="2">
        <v>43101</v>
      </c>
      <c r="E43">
        <v>1818.7073031802636</v>
      </c>
      <c r="F43">
        <v>1582.7271316658732</v>
      </c>
      <c r="G43">
        <v>1817.7157108189958</v>
      </c>
      <c r="I43">
        <v>1571.6082338664557</v>
      </c>
      <c r="U43" s="7">
        <v>1880.6876843797779</v>
      </c>
      <c r="W43">
        <f>(E43-E42)/E42</f>
        <v>0.10491401164979024</v>
      </c>
      <c r="X43">
        <f>(F43-F42)/F42</f>
        <v>-2.1273800287931077E-2</v>
      </c>
      <c r="Y43" t="e">
        <f>(#REF!-#REF!)/#REF!</f>
        <v>#REF!</v>
      </c>
      <c r="Z43">
        <f t="shared" si="3"/>
        <v>0.1023288814306538</v>
      </c>
      <c r="AA43" t="e">
        <f t="shared" si="4"/>
        <v>#DIV/0!</v>
      </c>
      <c r="AB43">
        <f t="shared" si="5"/>
        <v>7.542547279332816E-2</v>
      </c>
      <c r="AH43" s="2">
        <v>43070</v>
      </c>
      <c r="AI43">
        <v>1646.0170511048916</v>
      </c>
      <c r="AJ43">
        <v>1617.1296243336442</v>
      </c>
      <c r="AK43">
        <v>1648.977670311858</v>
      </c>
      <c r="AZ43" s="2">
        <v>43101</v>
      </c>
      <c r="BA43">
        <f t="shared" si="6"/>
        <v>0.10491401164979024</v>
      </c>
      <c r="BB43">
        <f t="shared" si="7"/>
        <v>-2.1273800287931077E-2</v>
      </c>
      <c r="BC43">
        <f t="shared" si="8"/>
        <v>0.1023288814306538</v>
      </c>
    </row>
    <row r="44" spans="4:55">
      <c r="D44" s="2">
        <v>43132</v>
      </c>
      <c r="E44">
        <v>1801.1911181823398</v>
      </c>
      <c r="F44">
        <v>1493.9223931094266</v>
      </c>
      <c r="G44">
        <v>1798.2014174251431</v>
      </c>
      <c r="I44">
        <v>1484.0033690590437</v>
      </c>
      <c r="U44" s="7">
        <v>1824.1501920041762</v>
      </c>
      <c r="W44">
        <f>(E44-E43)/E43</f>
        <v>-9.6311181943869173E-3</v>
      </c>
      <c r="X44">
        <f>(F44-F43)/F43</f>
        <v>-5.610868530634E-2</v>
      </c>
      <c r="Y44" t="e">
        <f>(#REF!-#REF!)/#REF!</f>
        <v>#REF!</v>
      </c>
      <c r="Z44">
        <f t="shared" si="3"/>
        <v>-1.0735613538302062E-2</v>
      </c>
      <c r="AA44" t="e">
        <f t="shared" si="4"/>
        <v>#DIV/0!</v>
      </c>
      <c r="AB44">
        <f t="shared" si="5"/>
        <v>-5.5742177293056902E-2</v>
      </c>
      <c r="AH44" s="2">
        <v>43101</v>
      </c>
      <c r="AI44">
        <v>1818.7073031802636</v>
      </c>
      <c r="AJ44">
        <v>1582.7271316658732</v>
      </c>
      <c r="AK44">
        <v>1817.7157108189958</v>
      </c>
      <c r="AZ44" s="2">
        <v>43132</v>
      </c>
      <c r="BA44">
        <f t="shared" si="6"/>
        <v>-9.6311181943869173E-3</v>
      </c>
      <c r="BB44">
        <f t="shared" si="7"/>
        <v>-5.610868530634E-2</v>
      </c>
      <c r="BC44">
        <f t="shared" si="8"/>
        <v>-1.0735613538302062E-2</v>
      </c>
    </row>
    <row r="45" spans="4:55">
      <c r="D45" s="2">
        <v>43160</v>
      </c>
      <c r="E45">
        <v>1737.514248606205</v>
      </c>
      <c r="F45">
        <v>1406.9322709641119</v>
      </c>
      <c r="G45">
        <v>1735.1680162558876</v>
      </c>
      <c r="I45">
        <v>1398.3256088770231</v>
      </c>
      <c r="U45" s="7">
        <v>1732.8538936240818</v>
      </c>
      <c r="W45">
        <f>(E45-E44)/E44</f>
        <v>-3.5352644665710919E-2</v>
      </c>
      <c r="X45">
        <f>(F45-F44)/F44</f>
        <v>-5.8229344808370401E-2</v>
      </c>
      <c r="Y45" t="e">
        <f>(#REF!-#REF!)/#REF!</f>
        <v>#REF!</v>
      </c>
      <c r="Z45">
        <f t="shared" si="3"/>
        <v>-3.5053582184087849E-2</v>
      </c>
      <c r="AA45" t="e">
        <f t="shared" si="4"/>
        <v>#DIV/0!</v>
      </c>
      <c r="AB45">
        <f t="shared" si="5"/>
        <v>-5.7734208673896732E-2</v>
      </c>
      <c r="AH45" s="2">
        <v>43132</v>
      </c>
      <c r="AI45">
        <v>1801.1911181823398</v>
      </c>
      <c r="AJ45">
        <v>1493.9223931094266</v>
      </c>
      <c r="AK45">
        <v>1798.2014174251431</v>
      </c>
      <c r="AZ45" s="2">
        <v>43160</v>
      </c>
      <c r="BA45">
        <f t="shared" si="6"/>
        <v>-3.5352644665710919E-2</v>
      </c>
      <c r="BB45">
        <f t="shared" si="7"/>
        <v>-5.8229344808370401E-2</v>
      </c>
      <c r="BC45">
        <f t="shared" si="8"/>
        <v>-3.5053582184087849E-2</v>
      </c>
    </row>
    <row r="46" spans="4:55">
      <c r="D46" s="2">
        <v>43191</v>
      </c>
      <c r="E46">
        <v>1722.8303303574885</v>
      </c>
      <c r="F46">
        <v>1405.4423155700567</v>
      </c>
      <c r="G46">
        <v>1720.01348932154</v>
      </c>
      <c r="I46">
        <v>1396.7039156965125</v>
      </c>
      <c r="U46" s="7">
        <v>1746.1838339342989</v>
      </c>
      <c r="W46">
        <f>(E46-E45)/E45</f>
        <v>-8.451106666029138E-3</v>
      </c>
      <c r="X46">
        <f>(F46-F45)/F45</f>
        <v>-1.0590100353829986E-3</v>
      </c>
      <c r="Y46" t="e">
        <f>(#REF!-#REF!)/#REF!</f>
        <v>#REF!</v>
      </c>
      <c r="Z46">
        <f t="shared" si="3"/>
        <v>-8.7337518859111618E-3</v>
      </c>
      <c r="AA46" t="e">
        <f t="shared" si="4"/>
        <v>#DIV/0!</v>
      </c>
      <c r="AB46">
        <f t="shared" si="5"/>
        <v>-1.1597393126576631E-3</v>
      </c>
      <c r="AH46" s="2">
        <v>43160</v>
      </c>
      <c r="AI46">
        <v>1737.514248606205</v>
      </c>
      <c r="AJ46">
        <v>1406.9322709641119</v>
      </c>
      <c r="AK46">
        <v>1735.1680162558876</v>
      </c>
      <c r="AZ46" s="2">
        <v>43191</v>
      </c>
      <c r="BA46">
        <f t="shared" si="6"/>
        <v>-8.451106666029138E-3</v>
      </c>
      <c r="BB46">
        <f t="shared" si="7"/>
        <v>-1.0590100353829986E-3</v>
      </c>
      <c r="BC46">
        <f t="shared" si="8"/>
        <v>-8.7337518859111618E-3</v>
      </c>
    </row>
    <row r="47" spans="4:55">
      <c r="D47" s="2">
        <v>43221</v>
      </c>
      <c r="E47">
        <v>1724.4354870786785</v>
      </c>
      <c r="F47">
        <v>1422.8711460202994</v>
      </c>
      <c r="G47">
        <v>1719.4246613984246</v>
      </c>
      <c r="I47">
        <v>1413.7166687434208</v>
      </c>
      <c r="U47" s="7">
        <v>1779.9127444288608</v>
      </c>
      <c r="W47">
        <f>(E47-E46)/E46</f>
        <v>9.3169750549781114E-4</v>
      </c>
      <c r="X47">
        <f>(F47-F46)/F46</f>
        <v>1.2400957518611097E-2</v>
      </c>
      <c r="Y47" t="e">
        <f>(#REF!-#REF!)/#REF!</f>
        <v>#REF!</v>
      </c>
      <c r="Z47">
        <f t="shared" si="3"/>
        <v>-3.4233913092599952E-4</v>
      </c>
      <c r="AA47" t="e">
        <f t="shared" si="4"/>
        <v>#DIV/0!</v>
      </c>
      <c r="AB47">
        <f t="shared" si="5"/>
        <v>1.2180643911508139E-2</v>
      </c>
      <c r="AH47" s="2">
        <v>43191</v>
      </c>
      <c r="AI47">
        <v>1722.8303303574885</v>
      </c>
      <c r="AJ47">
        <v>1405.4423155700567</v>
      </c>
      <c r="AK47">
        <v>1720.01348932154</v>
      </c>
      <c r="AZ47" s="2">
        <v>43221</v>
      </c>
      <c r="BA47">
        <f t="shared" si="6"/>
        <v>9.3169750549781114E-4</v>
      </c>
      <c r="BB47">
        <f t="shared" si="7"/>
        <v>1.2400957518611097E-2</v>
      </c>
      <c r="BC47">
        <f t="shared" si="8"/>
        <v>-3.4233913092599952E-4</v>
      </c>
    </row>
    <row r="48" spans="4:55">
      <c r="D48" s="2">
        <v>43252</v>
      </c>
      <c r="E48">
        <v>1672.3259754228602</v>
      </c>
      <c r="F48">
        <v>1427.4432290875673</v>
      </c>
      <c r="G48">
        <v>1666.0593600064278</v>
      </c>
      <c r="I48">
        <v>1417.1663940100484</v>
      </c>
      <c r="U48" s="7">
        <v>1779.6954550127277</v>
      </c>
      <c r="W48">
        <f>(E48-E47)/E47</f>
        <v>-3.0218301610166753E-2</v>
      </c>
      <c r="X48">
        <f>(F48-F47)/F47</f>
        <v>3.2132797689065039E-3</v>
      </c>
      <c r="Y48" t="e">
        <f>(#REF!-#REF!)/#REF!</f>
        <v>#REF!</v>
      </c>
      <c r="Z48">
        <f t="shared" si="3"/>
        <v>-3.1036719776133894E-2</v>
      </c>
      <c r="AA48" t="e">
        <f t="shared" si="4"/>
        <v>#DIV/0!</v>
      </c>
      <c r="AB48">
        <f t="shared" si="5"/>
        <v>2.440181503761938E-3</v>
      </c>
      <c r="AH48" s="2">
        <v>43221</v>
      </c>
      <c r="AI48">
        <v>1724.4354870786785</v>
      </c>
      <c r="AJ48">
        <v>1422.8711460202994</v>
      </c>
      <c r="AK48">
        <v>1719.4246613984246</v>
      </c>
      <c r="AZ48" s="2">
        <v>43252</v>
      </c>
      <c r="BA48">
        <f t="shared" si="6"/>
        <v>-3.0218301610166753E-2</v>
      </c>
      <c r="BB48">
        <f t="shared" si="7"/>
        <v>3.2132797689065039E-3</v>
      </c>
      <c r="BC48">
        <f t="shared" si="8"/>
        <v>-3.1036719776133894E-2</v>
      </c>
    </row>
    <row r="49" spans="4:55">
      <c r="D49" s="2">
        <v>43282</v>
      </c>
      <c r="E49">
        <v>1801.6823410821994</v>
      </c>
      <c r="F49">
        <v>1523.8109353000175</v>
      </c>
      <c r="G49">
        <v>1793.8123077222092</v>
      </c>
      <c r="I49">
        <v>1512.8670384559553</v>
      </c>
      <c r="U49" s="7">
        <v>1876.1074622701299</v>
      </c>
      <c r="W49">
        <f>(E49-E48)/E48</f>
        <v>7.7351166913873032E-2</v>
      </c>
      <c r="X49">
        <f>(F49-F48)/F48</f>
        <v>6.7510710232622853E-2</v>
      </c>
      <c r="Y49" t="e">
        <f>(#REF!-#REF!)/#REF!</f>
        <v>#REF!</v>
      </c>
      <c r="Z49">
        <f t="shared" si="3"/>
        <v>7.6679709488435333E-2</v>
      </c>
      <c r="AA49" t="e">
        <f t="shared" si="4"/>
        <v>#DIV/0!</v>
      </c>
      <c r="AB49">
        <f t="shared" si="5"/>
        <v>6.7529575108756276E-2</v>
      </c>
      <c r="AH49" s="2">
        <v>43252</v>
      </c>
      <c r="AI49">
        <v>1672.3259754228602</v>
      </c>
      <c r="AJ49">
        <v>1427.4432290875673</v>
      </c>
      <c r="AK49">
        <v>1666.0593600064278</v>
      </c>
      <c r="AZ49" s="2">
        <v>43282</v>
      </c>
      <c r="BA49">
        <f t="shared" si="6"/>
        <v>7.7351166913873032E-2</v>
      </c>
      <c r="BB49">
        <f t="shared" si="7"/>
        <v>6.7510710232622853E-2</v>
      </c>
      <c r="BC49">
        <f t="shared" si="8"/>
        <v>7.6679709488435333E-2</v>
      </c>
    </row>
    <row r="50" spans="4:55">
      <c r="D50" s="2">
        <v>43313</v>
      </c>
      <c r="E50">
        <v>1843.6564024881889</v>
      </c>
      <c r="F50">
        <v>1569.2671815542074</v>
      </c>
      <c r="G50">
        <v>1832.773403811002</v>
      </c>
      <c r="I50">
        <v>1557.511783011016</v>
      </c>
      <c r="U50" s="7">
        <v>1980.7786925765506</v>
      </c>
      <c r="W50">
        <f>(E50-E49)/E49</f>
        <v>2.3297148697576344E-2</v>
      </c>
      <c r="X50">
        <f>(F50-F49)/F49</f>
        <v>2.9830633972475169E-2</v>
      </c>
      <c r="Y50" t="e">
        <f>(#REF!-#REF!)/#REF!</f>
        <v>#REF!</v>
      </c>
      <c r="Z50">
        <f t="shared" si="3"/>
        <v>2.171971723076524E-2</v>
      </c>
      <c r="AA50" t="e">
        <f t="shared" si="4"/>
        <v>#DIV/0!</v>
      </c>
      <c r="AB50">
        <f t="shared" si="5"/>
        <v>2.9510025283269768E-2</v>
      </c>
      <c r="AH50" s="2">
        <v>43282</v>
      </c>
      <c r="AI50">
        <v>1801.6823410821994</v>
      </c>
      <c r="AJ50">
        <v>1523.8109353000175</v>
      </c>
      <c r="AK50">
        <v>1793.8123077222092</v>
      </c>
      <c r="AZ50" s="2">
        <v>43313</v>
      </c>
      <c r="BA50">
        <f t="shared" si="6"/>
        <v>2.3297148697576344E-2</v>
      </c>
      <c r="BB50">
        <f t="shared" si="7"/>
        <v>2.9830633972475169E-2</v>
      </c>
      <c r="BC50">
        <f t="shared" si="8"/>
        <v>2.171971723076524E-2</v>
      </c>
    </row>
    <row r="51" spans="4:55">
      <c r="D51" s="2">
        <v>43344</v>
      </c>
      <c r="E51">
        <v>1926.3050462739798</v>
      </c>
      <c r="F51">
        <v>1570.2614333262441</v>
      </c>
      <c r="G51">
        <v>1913.9962426058414</v>
      </c>
      <c r="I51">
        <v>1559.4675206700322</v>
      </c>
      <c r="U51" s="7">
        <v>1975.2180860345291</v>
      </c>
      <c r="W51">
        <f>(E51-E50)/E50</f>
        <v>4.4828658786012804E-2</v>
      </c>
      <c r="X51">
        <f>(F51-F50)/F50</f>
        <v>6.3357711403356739E-4</v>
      </c>
      <c r="Y51" t="e">
        <f>(#REF!-#REF!)/#REF!</f>
        <v>#REF!</v>
      </c>
      <c r="Z51">
        <f t="shared" si="3"/>
        <v>4.4316901710788462E-2</v>
      </c>
      <c r="AA51" t="e">
        <f t="shared" si="4"/>
        <v>#DIV/0!</v>
      </c>
      <c r="AB51">
        <f t="shared" si="5"/>
        <v>1.2556808111174268E-3</v>
      </c>
      <c r="AH51" s="2">
        <v>43313</v>
      </c>
      <c r="AI51">
        <v>1843.6564024881889</v>
      </c>
      <c r="AJ51">
        <v>1569.2671815542074</v>
      </c>
      <c r="AK51">
        <v>1832.773403811002</v>
      </c>
      <c r="AZ51" s="2">
        <v>43344</v>
      </c>
      <c r="BA51">
        <f t="shared" si="6"/>
        <v>4.4828658786012804E-2</v>
      </c>
      <c r="BB51">
        <f t="shared" si="7"/>
        <v>6.3357711403356739E-4</v>
      </c>
      <c r="BC51">
        <f t="shared" si="8"/>
        <v>4.4316901710788462E-2</v>
      </c>
    </row>
    <row r="52" spans="4:55">
      <c r="D52" s="2">
        <v>43374</v>
      </c>
      <c r="E52">
        <v>1703.3656960246142</v>
      </c>
      <c r="F52">
        <v>1502.2452965668713</v>
      </c>
      <c r="G52">
        <v>1698.9185280379575</v>
      </c>
      <c r="I52">
        <v>1491.301064812119</v>
      </c>
      <c r="U52" s="7">
        <v>1851.3816918085538</v>
      </c>
      <c r="W52">
        <f>(E52-E51)/E51</f>
        <v>-0.11573418793694878</v>
      </c>
      <c r="X52">
        <f>(F52-F51)/F51</f>
        <v>-4.3315167344647805E-2</v>
      </c>
      <c r="Y52" t="e">
        <f>(#REF!-#REF!)/#REF!</f>
        <v>#REF!</v>
      </c>
      <c r="Z52">
        <f t="shared" si="3"/>
        <v>-0.11237102235637772</v>
      </c>
      <c r="AA52" t="e">
        <f t="shared" si="4"/>
        <v>#DIV/0!</v>
      </c>
      <c r="AB52">
        <f t="shared" si="5"/>
        <v>-4.3711366190316799E-2</v>
      </c>
      <c r="AH52" s="2">
        <v>43344</v>
      </c>
      <c r="AI52">
        <v>1926.3050462739798</v>
      </c>
      <c r="AJ52">
        <v>1570.2614333262441</v>
      </c>
      <c r="AK52">
        <v>1913.9962426058414</v>
      </c>
      <c r="AZ52" s="2">
        <v>43374</v>
      </c>
      <c r="BA52">
        <f t="shared" si="6"/>
        <v>-0.11573418793694878</v>
      </c>
      <c r="BB52">
        <f t="shared" si="7"/>
        <v>-4.3315167344647805E-2</v>
      </c>
      <c r="BC52">
        <f t="shared" si="8"/>
        <v>-0.11237102235637772</v>
      </c>
    </row>
    <row r="53" spans="4:55">
      <c r="D53" s="2">
        <v>43405</v>
      </c>
      <c r="E53">
        <v>1758.2161495477678</v>
      </c>
      <c r="F53">
        <v>1535.0654273174378</v>
      </c>
      <c r="G53">
        <v>1752.796191307624</v>
      </c>
      <c r="I53">
        <v>1524.4829929797879</v>
      </c>
      <c r="U53" s="7">
        <v>1854.184101615052</v>
      </c>
      <c r="W53">
        <f>(E53-E52)/E52</f>
        <v>3.2201220002942364E-2</v>
      </c>
      <c r="X53">
        <f>(F53-F52)/F52</f>
        <v>2.1847384595293035E-2</v>
      </c>
      <c r="Y53" t="e">
        <f>(#REF!-#REF!)/#REF!</f>
        <v>#REF!</v>
      </c>
      <c r="Z53">
        <f t="shared" si="3"/>
        <v>3.1712917588749015E-2</v>
      </c>
      <c r="AA53" t="e">
        <f t="shared" si="4"/>
        <v>#DIV/0!</v>
      </c>
      <c r="AB53">
        <f t="shared" si="5"/>
        <v>2.2250321514958062E-2</v>
      </c>
      <c r="AH53" s="2">
        <v>43374</v>
      </c>
      <c r="AI53">
        <v>1703.3656960246142</v>
      </c>
      <c r="AJ53">
        <v>1502.2452965668713</v>
      </c>
      <c r="AK53">
        <v>1698.9185280379575</v>
      </c>
      <c r="AQ53" t="s">
        <v>15</v>
      </c>
      <c r="AR53" t="s">
        <v>16</v>
      </c>
      <c r="AS53" t="s">
        <v>20</v>
      </c>
      <c r="AZ53" s="2">
        <v>43405</v>
      </c>
      <c r="BA53">
        <f t="shared" si="6"/>
        <v>3.2201220002942364E-2</v>
      </c>
      <c r="BB53">
        <f t="shared" si="7"/>
        <v>2.1847384595293035E-2</v>
      </c>
      <c r="BC53">
        <f t="shared" si="8"/>
        <v>3.1712917588749015E-2</v>
      </c>
    </row>
    <row r="54" spans="4:55">
      <c r="D54" s="2">
        <v>43435</v>
      </c>
      <c r="E54">
        <v>1571.8947118112885</v>
      </c>
      <c r="F54">
        <v>1350.4809191681618</v>
      </c>
      <c r="G54">
        <v>1568.1615025447795</v>
      </c>
      <c r="I54">
        <v>1341.872114345824</v>
      </c>
      <c r="U54" s="7">
        <v>1648.3586396078447</v>
      </c>
      <c r="W54">
        <f>(E54-E53)/E53</f>
        <v>-0.1059718611869213</v>
      </c>
      <c r="X54">
        <f>(F54-F53)/F53</f>
        <v>-0.12024536861066674</v>
      </c>
      <c r="Y54" t="e">
        <f>(#REF!-#REF!)/#REF!</f>
        <v>#REF!</v>
      </c>
      <c r="Z54">
        <f t="shared" si="3"/>
        <v>-0.10533722612958382</v>
      </c>
      <c r="AA54" t="e">
        <f t="shared" si="4"/>
        <v>#DIV/0!</v>
      </c>
      <c r="AB54">
        <f t="shared" si="5"/>
        <v>-0.11978544823056943</v>
      </c>
      <c r="AH54" s="2">
        <v>43405</v>
      </c>
      <c r="AI54">
        <v>1758.2161495477678</v>
      </c>
      <c r="AJ54">
        <v>1535.0654273174378</v>
      </c>
      <c r="AK54">
        <v>1752.796191307624</v>
      </c>
      <c r="AP54" t="s">
        <v>97</v>
      </c>
      <c r="AQ54">
        <v>1000</v>
      </c>
      <c r="AR54">
        <v>1000</v>
      </c>
      <c r="AS54">
        <v>1000</v>
      </c>
      <c r="AZ54" s="2">
        <v>43435</v>
      </c>
      <c r="BA54">
        <f t="shared" si="6"/>
        <v>-0.1059718611869213</v>
      </c>
      <c r="BB54">
        <f t="shared" si="7"/>
        <v>-0.12024536861066674</v>
      </c>
      <c r="BC54">
        <f t="shared" si="8"/>
        <v>-0.10533722612958382</v>
      </c>
    </row>
    <row r="55" spans="4:55">
      <c r="D55" s="2">
        <v>43466</v>
      </c>
      <c r="E55">
        <v>1639.4668339209188</v>
      </c>
      <c r="F55">
        <v>1387.2509129522925</v>
      </c>
      <c r="G55">
        <v>1634.9374095030091</v>
      </c>
      <c r="I55">
        <v>1379.5562008094653</v>
      </c>
      <c r="U55" s="7">
        <v>1780.9722473019472</v>
      </c>
      <c r="W55">
        <f>(E55-E54)/E54</f>
        <v>4.29876896982287E-2</v>
      </c>
      <c r="X55">
        <f>(F55-F54)/F54</f>
        <v>2.7227333065008786E-2</v>
      </c>
      <c r="Y55" t="e">
        <f>(#REF!-#REF!)/#REF!</f>
        <v>#REF!</v>
      </c>
      <c r="Z55">
        <f t="shared" si="3"/>
        <v>4.2582289419723071E-2</v>
      </c>
      <c r="AA55" t="e">
        <f t="shared" si="4"/>
        <v>#DIV/0!</v>
      </c>
      <c r="AB55">
        <f t="shared" si="5"/>
        <v>2.808321751436995E-2</v>
      </c>
      <c r="AH55" s="2">
        <v>43435</v>
      </c>
      <c r="AI55">
        <v>1571.8947118112885</v>
      </c>
      <c r="AJ55">
        <v>1350.4809191681618</v>
      </c>
      <c r="AK55">
        <v>1568.1615025447795</v>
      </c>
      <c r="AP55" t="s">
        <v>93</v>
      </c>
      <c r="AQ55">
        <v>1136.1914184807019</v>
      </c>
      <c r="AR55">
        <v>1136.1914184807019</v>
      </c>
      <c r="AS55">
        <v>1139.0497924964266</v>
      </c>
      <c r="AZ55" t="s">
        <v>90</v>
      </c>
      <c r="BA55">
        <f>AVERAGE(BA7:BA54)</f>
        <v>1.0399489419342425E-2</v>
      </c>
      <c r="BB55">
        <f t="shared" ref="BB55:BC55" si="9">AVERAGE(BB7:BB54)</f>
        <v>7.6171860520436166E-3</v>
      </c>
      <c r="BC55">
        <f t="shared" si="9"/>
        <v>1.0332203487785257E-2</v>
      </c>
    </row>
    <row r="56" spans="4:55">
      <c r="D56" s="2">
        <v>43497</v>
      </c>
      <c r="E56">
        <v>1719.6603701415552</v>
      </c>
      <c r="F56">
        <v>1485.5730407986171</v>
      </c>
      <c r="G56">
        <v>1715.6125026443647</v>
      </c>
      <c r="I56">
        <v>1479.7445068565819</v>
      </c>
      <c r="U56" s="7">
        <v>1835.9706233720744</v>
      </c>
      <c r="W56">
        <f>(E56-E55)/E55</f>
        <v>4.8914399828904727E-2</v>
      </c>
      <c r="X56">
        <f>(F56-F55)/F55</f>
        <v>7.0875518572973403E-2</v>
      </c>
      <c r="Y56" t="e">
        <f>(#REF!-#REF!)/#REF!</f>
        <v>#REF!</v>
      </c>
      <c r="Z56">
        <f t="shared" si="3"/>
        <v>4.9344453599529103E-2</v>
      </c>
      <c r="AA56" t="e">
        <f t="shared" si="4"/>
        <v>#DIV/0!</v>
      </c>
      <c r="AB56">
        <f t="shared" si="5"/>
        <v>7.2623577052047861E-2</v>
      </c>
      <c r="AP56" t="s">
        <v>92</v>
      </c>
      <c r="AQ56">
        <v>1227.6886076913804</v>
      </c>
      <c r="AR56">
        <v>1260.554098149533</v>
      </c>
      <c r="AS56">
        <v>1230.7931864141592</v>
      </c>
      <c r="AZ56" t="s">
        <v>69</v>
      </c>
      <c r="BA56">
        <f>VAR(BA7:BA54)</f>
        <v>1.8939756298960661E-3</v>
      </c>
      <c r="BB56">
        <f t="shared" ref="BB56:BC56" si="10">VAR(BB7:BB54)</f>
        <v>2.7145665392237241E-3</v>
      </c>
      <c r="BC56">
        <f t="shared" si="10"/>
        <v>1.860439581479761E-3</v>
      </c>
    </row>
    <row r="57" spans="4:55">
      <c r="D57" s="2">
        <v>43525</v>
      </c>
      <c r="E57">
        <v>1790.0055248989238</v>
      </c>
      <c r="F57">
        <v>1562.7361766382608</v>
      </c>
      <c r="G57">
        <v>1786.1242522585862</v>
      </c>
      <c r="H57" s="6"/>
      <c r="I57">
        <v>1557.7103562581306</v>
      </c>
      <c r="U57" s="7">
        <v>1884.5349215975275</v>
      </c>
      <c r="W57">
        <f>(E57-E56)/E56</f>
        <v>4.0906423139574995E-2</v>
      </c>
      <c r="X57">
        <f>(F57-F56)/F56</f>
        <v>5.1941664072041996E-2</v>
      </c>
      <c r="Y57" t="e">
        <f>(#REF!-#REF!)/#REF!</f>
        <v>#REF!</v>
      </c>
      <c r="Z57">
        <f t="shared" si="3"/>
        <v>4.1100044156555209E-2</v>
      </c>
      <c r="AA57" t="e">
        <f t="shared" si="4"/>
        <v>#DIV/0!</v>
      </c>
      <c r="AB57">
        <f t="shared" si="5"/>
        <v>5.2688723654849952E-2</v>
      </c>
      <c r="AP57" t="s">
        <v>96</v>
      </c>
      <c r="AQ57">
        <v>1571.8947118112885</v>
      </c>
      <c r="AR57">
        <v>1350.4809191681618</v>
      </c>
      <c r="AS57">
        <v>1568.1615025447795</v>
      </c>
      <c r="AZ57" t="s">
        <v>70</v>
      </c>
      <c r="BA57">
        <f>SQRT(BA56)</f>
        <v>4.351983030637948E-2</v>
      </c>
      <c r="BB57">
        <f t="shared" ref="BB57:BC57" si="11">SQRT(BB56)</f>
        <v>5.2101502274154478E-2</v>
      </c>
      <c r="BC57">
        <f t="shared" si="11"/>
        <v>4.3132813280375777E-2</v>
      </c>
    </row>
    <row r="58" spans="4:55">
      <c r="D58" s="2">
        <v>43556</v>
      </c>
      <c r="E58">
        <v>1914.2040168223125</v>
      </c>
      <c r="F58">
        <v>1726.2685760823194</v>
      </c>
      <c r="G58">
        <v>1909.4304768205714</v>
      </c>
      <c r="I58">
        <v>1724.5829849032295</v>
      </c>
      <c r="U58" s="7">
        <v>2040.0853091804534</v>
      </c>
      <c r="W58">
        <f>(E58-E57)/E57</f>
        <v>6.9384418201950418E-2</v>
      </c>
      <c r="X58">
        <f>(F58-F57)/F57</f>
        <v>0.10464491824579604</v>
      </c>
      <c r="Y58" t="e">
        <f>(#REF!-#REF!)/#REF!</f>
        <v>#REF!</v>
      </c>
      <c r="Z58">
        <f t="shared" si="3"/>
        <v>6.9035636465974964E-2</v>
      </c>
      <c r="AA58" t="e">
        <f t="shared" si="4"/>
        <v>#DIV/0!</v>
      </c>
      <c r="AB58">
        <f t="shared" si="5"/>
        <v>0.10712686602787551</v>
      </c>
      <c r="AP58" t="s">
        <v>90</v>
      </c>
      <c r="AQ58">
        <v>1.0399489419342425E-2</v>
      </c>
      <c r="AR58">
        <v>7.6171860520436166E-3</v>
      </c>
      <c r="AS58">
        <v>1.0332203487785257E-2</v>
      </c>
      <c r="AZ58" t="s">
        <v>91</v>
      </c>
      <c r="BA58">
        <f>BA55/BA57</f>
        <v>0.23895978789738034</v>
      </c>
      <c r="BB58">
        <f t="shared" ref="BB58:BC58" si="12">BB55/BB57</f>
        <v>0.14619897161434067</v>
      </c>
      <c r="BC58">
        <f t="shared" si="12"/>
        <v>0.23954392727928367</v>
      </c>
    </row>
    <row r="59" spans="4:55">
      <c r="D59" s="2">
        <v>43586</v>
      </c>
      <c r="E59">
        <v>1866.4839756341094</v>
      </c>
      <c r="F59">
        <v>1638.5034526915988</v>
      </c>
      <c r="G59">
        <v>1862.2684607885612</v>
      </c>
      <c r="I59">
        <v>1633.4991764852916</v>
      </c>
      <c r="U59" s="7">
        <v>1900.339034888967</v>
      </c>
      <c r="W59">
        <f>(E59-E58)/E58</f>
        <v>-2.492944365847749E-2</v>
      </c>
      <c r="X59">
        <f>(F59-F58)/F58</f>
        <v>-5.0840943643832771E-2</v>
      </c>
      <c r="Y59" t="e">
        <f>(#REF!-#REF!)/#REF!</f>
        <v>#REF!</v>
      </c>
      <c r="Z59">
        <f t="shared" si="3"/>
        <v>-2.4699519885395607E-2</v>
      </c>
      <c r="AA59" t="e">
        <f t="shared" si="4"/>
        <v>#DIV/0!</v>
      </c>
      <c r="AB59">
        <f t="shared" si="5"/>
        <v>-5.2814975687034769E-2</v>
      </c>
      <c r="AP59" t="s">
        <v>69</v>
      </c>
      <c r="AQ59">
        <v>1.8939756298960661E-3</v>
      </c>
      <c r="AR59">
        <v>2.7145665392237241E-3</v>
      </c>
      <c r="AS59">
        <v>1.860439581479761E-3</v>
      </c>
    </row>
    <row r="60" spans="4:55">
      <c r="D60" s="2">
        <v>43617</v>
      </c>
      <c r="E60">
        <v>1995.6917542593196</v>
      </c>
      <c r="F60">
        <v>1772.3413063041676</v>
      </c>
      <c r="G60">
        <v>1991.0185924319194</v>
      </c>
      <c r="I60">
        <v>1769.0844840049024</v>
      </c>
      <c r="U60" s="7">
        <v>2048.3032439430954</v>
      </c>
      <c r="W60">
        <f>(E60-E59)/E59</f>
        <v>6.9225227921559787E-2</v>
      </c>
      <c r="X60">
        <f>(F60-F59)/F59</f>
        <v>8.1682985405194572E-2</v>
      </c>
      <c r="Y60" t="e">
        <f>(#REF!-#REF!)/#REF!</f>
        <v>#REF!</v>
      </c>
      <c r="Z60">
        <f t="shared" si="3"/>
        <v>6.9136182217702402E-2</v>
      </c>
      <c r="AA60" t="e">
        <f t="shared" si="4"/>
        <v>#DIV/0!</v>
      </c>
      <c r="AB60">
        <f t="shared" si="5"/>
        <v>8.3002984924266707E-2</v>
      </c>
      <c r="AP60" t="s">
        <v>70</v>
      </c>
      <c r="AQ60">
        <v>4.351983030637948E-2</v>
      </c>
      <c r="AR60">
        <v>5.2101502274154478E-2</v>
      </c>
      <c r="AS60">
        <v>4.3132813280375777E-2</v>
      </c>
    </row>
    <row r="61" spans="4:55">
      <c r="D61" s="2">
        <v>43647</v>
      </c>
      <c r="E61">
        <v>2025.0088641993766</v>
      </c>
      <c r="F61">
        <v>1802.7307165884692</v>
      </c>
      <c r="G61">
        <v>2020.4373428782596</v>
      </c>
      <c r="I61">
        <v>1799.5766765277351</v>
      </c>
      <c r="U61" s="7">
        <v>2087.3465796838668</v>
      </c>
      <c r="W61">
        <f>(E61-E60)/E60</f>
        <v>1.4690199464665184E-2</v>
      </c>
      <c r="X61">
        <f>(F61-F60)/F60</f>
        <v>1.7146477473727779E-2</v>
      </c>
      <c r="Y61" t="e">
        <f>(#REF!-#REF!)/#REF!</f>
        <v>#REF!</v>
      </c>
      <c r="Z61">
        <f t="shared" si="3"/>
        <v>1.4775728643702354E-2</v>
      </c>
      <c r="AA61" t="e">
        <f t="shared" si="4"/>
        <v>#DIV/0!</v>
      </c>
      <c r="AB61">
        <f t="shared" si="5"/>
        <v>1.7236142648090876E-2</v>
      </c>
      <c r="AP61" t="s">
        <v>91</v>
      </c>
      <c r="AQ61">
        <v>0.23895978789738034</v>
      </c>
      <c r="AR61">
        <v>0.14619897161434067</v>
      </c>
      <c r="AS61">
        <v>0.23954392727928367</v>
      </c>
    </row>
    <row r="62" spans="4:55">
      <c r="D62" s="2">
        <v>43678</v>
      </c>
      <c r="E62">
        <v>2063.2163074045775</v>
      </c>
      <c r="F62">
        <v>1825.3537284646081</v>
      </c>
      <c r="G62">
        <v>2058.547463026001</v>
      </c>
      <c r="I62">
        <v>1820.7008443561542</v>
      </c>
      <c r="U62" s="7">
        <v>2063.9371880944668</v>
      </c>
      <c r="W62">
        <f>(E62-E61)/E61</f>
        <v>1.8867790596218889E-2</v>
      </c>
      <c r="X62">
        <f>(F62-F61)/F61</f>
        <v>1.2549301827480489E-2</v>
      </c>
      <c r="Y62" t="e">
        <f>(#REF!-#REF!)/#REF!</f>
        <v>#REF!</v>
      </c>
      <c r="Z62">
        <f t="shared" si="3"/>
        <v>1.8862312301875541E-2</v>
      </c>
      <c r="AA62" t="e">
        <f t="shared" si="4"/>
        <v>#DIV/0!</v>
      </c>
      <c r="AB62">
        <f t="shared" si="5"/>
        <v>1.1738409429254202E-2</v>
      </c>
      <c r="AP62" t="s">
        <v>94</v>
      </c>
      <c r="AQ62">
        <f>AQ57/AQ54</f>
        <v>1.5718947118112885</v>
      </c>
      <c r="AR62">
        <f t="shared" ref="AR62:AS62" si="13">AR57/AR54</f>
        <v>1.3504809191681617</v>
      </c>
      <c r="AS62">
        <f t="shared" si="13"/>
        <v>1.5681615025447795</v>
      </c>
    </row>
    <row r="63" spans="4:55">
      <c r="D63" s="2">
        <v>43709</v>
      </c>
      <c r="E63">
        <v>2039.2046578650288</v>
      </c>
      <c r="F63">
        <v>1839.1508446449316</v>
      </c>
      <c r="G63">
        <v>2033.3494634329966</v>
      </c>
      <c r="I63">
        <v>1836.0177193964835</v>
      </c>
      <c r="U63" s="7">
        <v>2104.727731609692</v>
      </c>
      <c r="W63">
        <f>(E63-E62)/E62</f>
        <v>-1.1637970024458618E-2</v>
      </c>
      <c r="X63">
        <f>(F63-F62)/F62</f>
        <v>7.5585986240205832E-3</v>
      </c>
      <c r="Y63" t="e">
        <f>(#REF!-#REF!)/#REF!</f>
        <v>#REF!</v>
      </c>
      <c r="Z63">
        <f t="shared" si="3"/>
        <v>-1.2240669717648443E-2</v>
      </c>
      <c r="AA63" t="e">
        <f t="shared" si="4"/>
        <v>#DIV/0!</v>
      </c>
      <c r="AB63">
        <f t="shared" si="5"/>
        <v>8.4126258785504563E-3</v>
      </c>
      <c r="AP63" t="s">
        <v>95</v>
      </c>
      <c r="AQ63">
        <f>AQ57-AQ54</f>
        <v>571.89471181128852</v>
      </c>
      <c r="AR63">
        <f t="shared" ref="AR63:AS63" si="14">AR57-AR54</f>
        <v>350.48091916816179</v>
      </c>
      <c r="AS63">
        <f t="shared" si="14"/>
        <v>568.16150254477952</v>
      </c>
    </row>
    <row r="64" spans="4:55">
      <c r="D64" s="2">
        <v>43739</v>
      </c>
      <c r="E64">
        <v>2021.6894405118524</v>
      </c>
      <c r="F64">
        <v>1888.3677718959764</v>
      </c>
      <c r="G64">
        <v>2016.1886098852137</v>
      </c>
      <c r="I64">
        <v>1892.6776978984651</v>
      </c>
      <c r="U64" s="7">
        <v>2151.4166464645759</v>
      </c>
      <c r="W64">
        <f>(E64-E63)/E63</f>
        <v>-8.5892395771174079E-3</v>
      </c>
      <c r="X64">
        <f>(F64-F63)/F63</f>
        <v>2.6760680014013032E-2</v>
      </c>
      <c r="Y64" t="e">
        <f>(#REF!-#REF!)/#REF!</f>
        <v>#REF!</v>
      </c>
      <c r="Z64">
        <f t="shared" si="3"/>
        <v>-8.439697089161145E-3</v>
      </c>
      <c r="AA64" t="e">
        <f t="shared" si="4"/>
        <v>#DIV/0!</v>
      </c>
      <c r="AB64">
        <f t="shared" si="5"/>
        <v>3.0860256904604557E-2</v>
      </c>
    </row>
    <row r="65" spans="4:28">
      <c r="D65" s="2">
        <v>43770</v>
      </c>
      <c r="E65">
        <v>2073.3067212165388</v>
      </c>
      <c r="F65">
        <v>1989.4897480155164</v>
      </c>
      <c r="G65">
        <v>2067.3602636980295</v>
      </c>
      <c r="I65">
        <v>1998.071276245787</v>
      </c>
      <c r="J65">
        <v>2123.0504027187553</v>
      </c>
      <c r="K65">
        <v>2070.8948834968292</v>
      </c>
      <c r="L65">
        <v>2141.7735594280161</v>
      </c>
      <c r="M65">
        <v>2116.6446875071583</v>
      </c>
      <c r="U65" s="7">
        <v>2231.8800034752121</v>
      </c>
      <c r="W65">
        <f>(E65-E64)/E64</f>
        <v>2.5531755605162555E-2</v>
      </c>
      <c r="X65">
        <f>(F65-F64)/F64</f>
        <v>5.3549937477491795E-2</v>
      </c>
      <c r="Y65" t="e">
        <f>(#REF!-#REF!)/#REF!</f>
        <v>#REF!</v>
      </c>
      <c r="Z65">
        <f t="shared" si="3"/>
        <v>2.5380390287855593E-2</v>
      </c>
      <c r="AA65" t="e">
        <f t="shared" si="4"/>
        <v>#DIV/0!</v>
      </c>
      <c r="AB65">
        <f t="shared" si="5"/>
        <v>5.5684905287543482E-2</v>
      </c>
    </row>
    <row r="66" spans="4:28" ht="14.65" thickBot="1">
      <c r="D66" s="4">
        <v>43800</v>
      </c>
      <c r="E66">
        <v>2123.0504027187553</v>
      </c>
      <c r="F66">
        <v>2070.8948834968292</v>
      </c>
      <c r="G66">
        <v>2116.6446875071583</v>
      </c>
      <c r="I66">
        <v>2081.3571616788504</v>
      </c>
      <c r="K66">
        <f>K65/1000</f>
        <v>2.070894883496829</v>
      </c>
      <c r="L66">
        <f t="shared" ref="L66:M66" si="15">L65/1000</f>
        <v>2.1417735594280161</v>
      </c>
      <c r="M66">
        <f t="shared" si="15"/>
        <v>2.1166446875071583</v>
      </c>
      <c r="U66" s="7">
        <v>2304.5183531757102</v>
      </c>
      <c r="W66">
        <f>(E66-E65)/E65</f>
        <v>2.3992437295061099E-2</v>
      </c>
      <c r="X66">
        <f>(F66-F65)/F65</f>
        <v>4.0917594856929043E-2</v>
      </c>
      <c r="Y66" t="e">
        <f>(#REF!-#REF!)/#REF!</f>
        <v>#REF!</v>
      </c>
      <c r="Z66">
        <f t="shared" si="3"/>
        <v>2.3839301100317369E-2</v>
      </c>
      <c r="AA66" t="e">
        <f t="shared" si="4"/>
        <v>#DIV/0!</v>
      </c>
      <c r="AB66">
        <f t="shared" si="5"/>
        <v>4.1683140348001399E-2</v>
      </c>
    </row>
    <row r="67" spans="4:28">
      <c r="V67" s="6" t="s">
        <v>45</v>
      </c>
      <c r="W67" s="6">
        <f>AVERAGE(W7:W66)</f>
        <v>1.3475319676995156E-2</v>
      </c>
      <c r="X67" s="6">
        <f t="shared" ref="X67:AB67" si="16">AVERAGE(X7:X66)</f>
        <v>1.3493983274815638E-2</v>
      </c>
      <c r="Y67" s="6" t="e">
        <f t="shared" si="16"/>
        <v>#REF!</v>
      </c>
      <c r="Z67" s="6">
        <f t="shared" si="16"/>
        <v>1.3410370315245378E-2</v>
      </c>
      <c r="AA67" s="6" t="e">
        <f t="shared" si="16"/>
        <v>#DIV/0!</v>
      </c>
      <c r="AB67" s="6">
        <f t="shared" si="16"/>
        <v>1.356345397785309E-2</v>
      </c>
    </row>
    <row r="68" spans="4:28">
      <c r="V68" s="6" t="s">
        <v>46</v>
      </c>
      <c r="W68" s="6">
        <f>VAR(W7:W67)</f>
        <v>1.6910532191371226E-3</v>
      </c>
      <c r="X68" s="6">
        <f t="shared" ref="X68:AB68" si="17">VAR(X7:X67)</f>
        <v>2.5646846278215441E-3</v>
      </c>
      <c r="Y68" s="6" t="e">
        <f t="shared" si="17"/>
        <v>#REF!</v>
      </c>
      <c r="Z68" s="6">
        <f t="shared" si="17"/>
        <v>1.6645896021631535E-3</v>
      </c>
      <c r="AA68" s="6" t="e">
        <f t="shared" si="17"/>
        <v>#DIV/0!</v>
      </c>
      <c r="AB68" s="6">
        <f t="shared" si="17"/>
        <v>2.5296189702050573E-3</v>
      </c>
    </row>
    <row r="69" spans="4:28">
      <c r="V69" s="6" t="s">
        <v>47</v>
      </c>
      <c r="W69" s="6">
        <f>SQRT(W68)</f>
        <v>4.1122417476810898E-2</v>
      </c>
      <c r="X69" s="6">
        <f t="shared" ref="X69:AB69" si="18">SQRT(X68)</f>
        <v>5.0642715446760397E-2</v>
      </c>
      <c r="Y69" s="6" t="e">
        <f t="shared" si="18"/>
        <v>#REF!</v>
      </c>
      <c r="Z69" s="6">
        <f t="shared" si="18"/>
        <v>4.0799382374775643E-2</v>
      </c>
      <c r="AA69" s="6" t="e">
        <f t="shared" si="18"/>
        <v>#DIV/0!</v>
      </c>
      <c r="AB69" s="6">
        <f t="shared" si="18"/>
        <v>5.0295317577335741E-2</v>
      </c>
    </row>
    <row r="70" spans="4:28">
      <c r="V70" s="6" t="s">
        <v>48</v>
      </c>
      <c r="W70" s="6">
        <f>W67/W69</f>
        <v>0.32768792556016302</v>
      </c>
      <c r="X70" s="6">
        <f t="shared" ref="X70:AB70" si="19">X67/X69</f>
        <v>0.26645457605845752</v>
      </c>
      <c r="Y70" s="6" t="e">
        <f t="shared" si="19"/>
        <v>#REF!</v>
      </c>
      <c r="Z70" s="6">
        <f t="shared" si="19"/>
        <v>0.32869052261772436</v>
      </c>
      <c r="AA70" s="6" t="e">
        <f t="shared" si="19"/>
        <v>#DIV/0!</v>
      </c>
      <c r="AB70" s="6">
        <f t="shared" si="19"/>
        <v>0.26967627666327937</v>
      </c>
    </row>
    <row r="77" spans="4:28">
      <c r="G77" s="6" t="s">
        <v>0</v>
      </c>
      <c r="H77" s="6" t="s">
        <v>15</v>
      </c>
      <c r="I77" s="6" t="s">
        <v>16</v>
      </c>
      <c r="J77" s="6" t="s">
        <v>20</v>
      </c>
      <c r="K77" s="6" t="s">
        <v>20</v>
      </c>
    </row>
    <row r="78" spans="4:28">
      <c r="G78" s="9">
        <v>42004</v>
      </c>
      <c r="H78">
        <v>1000</v>
      </c>
      <c r="I78">
        <v>1000</v>
      </c>
      <c r="J78">
        <v>1000</v>
      </c>
      <c r="K78">
        <v>1000</v>
      </c>
    </row>
    <row r="79" spans="4:28">
      <c r="G79" s="2">
        <v>42005</v>
      </c>
      <c r="H79">
        <v>988.04437688571511</v>
      </c>
      <c r="I79">
        <v>936.65435281527004</v>
      </c>
      <c r="J79">
        <v>987.2846958273999</v>
      </c>
      <c r="K79">
        <v>987.2846958273999</v>
      </c>
    </row>
    <row r="80" spans="4:28">
      <c r="G80" s="2">
        <v>42036</v>
      </c>
      <c r="H80">
        <v>1064.9393755707533</v>
      </c>
      <c r="I80">
        <v>1010.4614084664815</v>
      </c>
      <c r="J80">
        <v>1064.4146115000844</v>
      </c>
      <c r="K80">
        <v>1064.4146115000844</v>
      </c>
    </row>
    <row r="81" spans="7:23">
      <c r="G81" s="2">
        <v>42064</v>
      </c>
      <c r="H81">
        <v>1045.3897572672979</v>
      </c>
      <c r="I81">
        <v>992.07351406327371</v>
      </c>
      <c r="J81">
        <v>1045.7709366512652</v>
      </c>
      <c r="K81">
        <v>1045.7709366512652</v>
      </c>
    </row>
    <row r="82" spans="7:23">
      <c r="G82" s="2">
        <v>42095</v>
      </c>
      <c r="H82">
        <v>1029.2333845699352</v>
      </c>
      <c r="I82">
        <v>992.46604845384672</v>
      </c>
      <c r="J82">
        <v>1028.5551405524168</v>
      </c>
      <c r="K82">
        <v>1028.5551405524168</v>
      </c>
    </row>
    <row r="83" spans="7:23">
      <c r="G83" s="2">
        <v>42125</v>
      </c>
      <c r="H83">
        <v>1046.9421522256712</v>
      </c>
      <c r="I83">
        <v>1000.8773432093109</v>
      </c>
      <c r="J83">
        <v>1044.9373075902672</v>
      </c>
      <c r="K83">
        <v>1044.9373075902672</v>
      </c>
    </row>
    <row r="84" spans="7:23">
      <c r="G84" s="2">
        <v>42156</v>
      </c>
      <c r="H84">
        <v>1034.2061487140152</v>
      </c>
      <c r="I84">
        <v>1003.3926289312142</v>
      </c>
      <c r="J84">
        <v>1033.504657922151</v>
      </c>
      <c r="K84">
        <v>1033.504657922151</v>
      </c>
    </row>
    <row r="85" spans="7:23">
      <c r="G85" s="2">
        <v>42186</v>
      </c>
      <c r="H85">
        <v>1101.8939513511873</v>
      </c>
      <c r="I85">
        <v>1060.8757207382876</v>
      </c>
      <c r="J85">
        <v>1101.8086051782634</v>
      </c>
      <c r="K85">
        <v>1101.8086051782634</v>
      </c>
      <c r="M85" s="6" t="s">
        <v>0</v>
      </c>
      <c r="N85" s="6" t="s">
        <v>15</v>
      </c>
      <c r="O85" s="6" t="s">
        <v>16</v>
      </c>
      <c r="P85" s="6" t="s">
        <v>20</v>
      </c>
      <c r="T85" s="6" t="s">
        <v>0</v>
      </c>
      <c r="U85" s="6" t="s">
        <v>15</v>
      </c>
      <c r="V85" s="6" t="s">
        <v>16</v>
      </c>
      <c r="W85" s="6" t="s">
        <v>20</v>
      </c>
    </row>
    <row r="86" spans="7:23">
      <c r="G86" s="2">
        <v>42217</v>
      </c>
      <c r="H86">
        <v>1042.0121964235459</v>
      </c>
      <c r="I86">
        <v>986.63290839682338</v>
      </c>
      <c r="J86">
        <v>1042.0944069530269</v>
      </c>
      <c r="K86">
        <v>1042.0944069530269</v>
      </c>
      <c r="M86" s="9">
        <v>42369</v>
      </c>
      <c r="N86">
        <v>1136.0777993388538</v>
      </c>
      <c r="O86">
        <v>1136.1914184807019</v>
      </c>
      <c r="P86">
        <v>1139.1636974756764</v>
      </c>
      <c r="T86" s="2">
        <v>42370</v>
      </c>
      <c r="U86" s="29">
        <f>(N87-N86)/N86</f>
        <v>-4.7643785130976994E-2</v>
      </c>
      <c r="V86" s="29">
        <f t="shared" ref="V86:W97" si="20">(O87-O86)/O86</f>
        <v>-0.13151543189071765</v>
      </c>
      <c r="W86" s="29">
        <f t="shared" si="20"/>
        <v>-4.7532839686530291E-2</v>
      </c>
    </row>
    <row r="87" spans="7:23">
      <c r="G87" s="2">
        <v>42248</v>
      </c>
      <c r="H87">
        <v>1052.3250810454851</v>
      </c>
      <c r="I87">
        <v>987.34825225288307</v>
      </c>
      <c r="J87">
        <v>1054.2790625872485</v>
      </c>
      <c r="K87">
        <v>1054.2790625872485</v>
      </c>
      <c r="M87" s="2">
        <v>42370</v>
      </c>
      <c r="N87">
        <v>1081.9507527750802</v>
      </c>
      <c r="O87">
        <v>986.76471336868531</v>
      </c>
      <c r="P87">
        <v>1085.01601206685</v>
      </c>
      <c r="T87" s="2">
        <v>42401</v>
      </c>
      <c r="U87" s="29">
        <f t="shared" ref="U87:U97" si="21">(N88-N87)/N87</f>
        <v>-1.008545008878918E-2</v>
      </c>
      <c r="V87" s="29">
        <f t="shared" si="20"/>
        <v>-5.8739386712095401E-2</v>
      </c>
      <c r="W87" s="29">
        <f t="shared" si="20"/>
        <v>-9.9960067583492306E-3</v>
      </c>
    </row>
    <row r="88" spans="7:23">
      <c r="G88" s="2">
        <v>42278</v>
      </c>
      <c r="H88">
        <v>1159.2463498936775</v>
      </c>
      <c r="I88">
        <v>1067.5668181217015</v>
      </c>
      <c r="J88">
        <v>1161.3756017001456</v>
      </c>
      <c r="K88">
        <v>1161.3756017001456</v>
      </c>
      <c r="M88" s="2">
        <v>42401</v>
      </c>
      <c r="N88">
        <v>1071.0387924594393</v>
      </c>
      <c r="O88">
        <v>928.80275927627213</v>
      </c>
      <c r="P88">
        <v>1074.1701846773126</v>
      </c>
      <c r="T88" s="2">
        <v>42430</v>
      </c>
      <c r="U88" s="29">
        <f t="shared" si="21"/>
        <v>4.8281861278141908E-2</v>
      </c>
      <c r="V88" s="29">
        <f t="shared" si="20"/>
        <v>7.4422648028040495E-2</v>
      </c>
      <c r="W88" s="29">
        <f t="shared" si="20"/>
        <v>4.8337390832649527E-2</v>
      </c>
    </row>
    <row r="89" spans="7:23">
      <c r="G89" s="2">
        <v>42309</v>
      </c>
      <c r="H89">
        <v>1163.1113109419784</v>
      </c>
      <c r="I89">
        <v>1066.489167252839</v>
      </c>
      <c r="J89">
        <v>1164.8342607583054</v>
      </c>
      <c r="K89">
        <v>1164.8342607583054</v>
      </c>
      <c r="M89" s="2">
        <v>42430</v>
      </c>
      <c r="N89">
        <v>1122.7505388604745</v>
      </c>
      <c r="O89">
        <v>997.92672011736295</v>
      </c>
      <c r="P89">
        <v>1126.0927687148392</v>
      </c>
      <c r="T89" s="2">
        <v>42461</v>
      </c>
      <c r="U89" s="29">
        <f t="shared" si="21"/>
        <v>3.1415629614641748E-2</v>
      </c>
      <c r="V89" s="29">
        <f t="shared" si="20"/>
        <v>0.11109430331831753</v>
      </c>
      <c r="W89" s="29">
        <f t="shared" si="20"/>
        <v>3.1064088906469445E-2</v>
      </c>
    </row>
    <row r="90" spans="7:23">
      <c r="G90" s="2">
        <v>42339</v>
      </c>
      <c r="H90">
        <v>1136.1914184807019</v>
      </c>
      <c r="I90">
        <v>1034.3153919825338</v>
      </c>
      <c r="J90">
        <v>1139.0497924964266</v>
      </c>
      <c r="K90">
        <v>1139.0497924964266</v>
      </c>
      <c r="M90" s="2">
        <v>42461</v>
      </c>
      <c r="N90">
        <v>1158.0224539389546</v>
      </c>
      <c r="O90">
        <v>1108.790693851535</v>
      </c>
      <c r="P90">
        <v>1161.0738145991293</v>
      </c>
      <c r="T90" s="2">
        <v>42491</v>
      </c>
      <c r="U90" s="29">
        <f t="shared" si="21"/>
        <v>2.9874413538566215E-2</v>
      </c>
      <c r="V90" s="29">
        <f t="shared" si="20"/>
        <v>9.581709850058355E-2</v>
      </c>
      <c r="W90" s="29">
        <f t="shared" si="20"/>
        <v>2.9771043787120758E-2</v>
      </c>
    </row>
    <row r="91" spans="7:23">
      <c r="M91" s="2">
        <v>42491</v>
      </c>
      <c r="N91">
        <v>1192.6176956148722</v>
      </c>
      <c r="O91">
        <v>1215.0318009808379</v>
      </c>
      <c r="P91">
        <v>1195.6401939736393</v>
      </c>
      <c r="T91" s="2">
        <v>42522</v>
      </c>
      <c r="U91" s="29">
        <f t="shared" si="21"/>
        <v>-7.2630240703213935E-3</v>
      </c>
      <c r="V91" s="29">
        <f t="shared" si="20"/>
        <v>-9.9199490861800257E-3</v>
      </c>
      <c r="W91" s="29">
        <f t="shared" si="20"/>
        <v>-7.3968908292933004E-3</v>
      </c>
    </row>
    <row r="92" spans="7:23">
      <c r="M92" s="2">
        <v>42522</v>
      </c>
      <c r="N92">
        <v>1183.9556845849302</v>
      </c>
      <c r="O92">
        <v>1202.9787473770184</v>
      </c>
      <c r="P92">
        <v>1186.7961739877012</v>
      </c>
      <c r="T92" s="2">
        <v>42552</v>
      </c>
      <c r="U92" s="29">
        <f t="shared" si="21"/>
        <v>3.9621156626294139E-2</v>
      </c>
      <c r="V92" s="29">
        <f t="shared" si="20"/>
        <v>6.0353263483595557E-2</v>
      </c>
      <c r="W92" s="29">
        <f t="shared" si="20"/>
        <v>3.9640077957520892E-2</v>
      </c>
    </row>
    <row r="93" spans="7:23">
      <c r="M93" s="2">
        <v>42552</v>
      </c>
      <c r="N93">
        <v>1230.865378202461</v>
      </c>
      <c r="O93">
        <v>1275.5824406826293</v>
      </c>
      <c r="P93">
        <v>1233.8408668442612</v>
      </c>
      <c r="T93" s="2">
        <v>42583</v>
      </c>
      <c r="U93" s="29">
        <f t="shared" si="21"/>
        <v>5.257213667592208E-4</v>
      </c>
      <c r="V93" s="29">
        <f t="shared" si="20"/>
        <v>1.3639831506692351E-2</v>
      </c>
      <c r="W93" s="29">
        <f t="shared" si="20"/>
        <v>5.8763048836771791E-4</v>
      </c>
    </row>
    <row r="94" spans="7:23">
      <c r="M94" s="2">
        <v>42583</v>
      </c>
      <c r="N94">
        <v>1231.5124704313862</v>
      </c>
      <c r="O94">
        <v>1292.9811702464358</v>
      </c>
      <c r="P94">
        <v>1234.5659093554129</v>
      </c>
      <c r="T94" s="2">
        <v>42614</v>
      </c>
      <c r="U94" s="29">
        <f t="shared" si="21"/>
        <v>1.7566769879339396E-2</v>
      </c>
      <c r="V94" s="29">
        <f t="shared" si="20"/>
        <v>8.8603177492329502E-2</v>
      </c>
      <c r="W94" s="29">
        <f t="shared" si="20"/>
        <v>1.7502302448873304E-2</v>
      </c>
    </row>
    <row r="95" spans="7:23">
      <c r="M95" s="2">
        <v>42614</v>
      </c>
      <c r="N95">
        <v>1253.1461666029911</v>
      </c>
      <c r="O95">
        <v>1407.5434103680207</v>
      </c>
      <c r="P95">
        <v>1256.1736552940197</v>
      </c>
      <c r="T95" s="2">
        <v>42644</v>
      </c>
      <c r="U95" s="29">
        <f t="shared" si="21"/>
        <v>2.4922558117645615E-3</v>
      </c>
      <c r="V95" s="29">
        <f t="shared" si="20"/>
        <v>-5.6717343475717781E-2</v>
      </c>
      <c r="W95" s="29">
        <f t="shared" si="20"/>
        <v>2.5962553848427219E-3</v>
      </c>
    </row>
    <row r="96" spans="7:23">
      <c r="M96" s="2">
        <v>42644</v>
      </c>
      <c r="N96">
        <v>1256.2693274196979</v>
      </c>
      <c r="O96">
        <v>1327.7112873051944</v>
      </c>
      <c r="P96">
        <v>1259.4350029108743</v>
      </c>
      <c r="T96" s="2">
        <v>42675</v>
      </c>
      <c r="U96" s="29">
        <f t="shared" si="21"/>
        <v>-2.3154806949496026E-3</v>
      </c>
      <c r="V96" s="29">
        <f t="shared" si="20"/>
        <v>-4.9694891248768205E-2</v>
      </c>
      <c r="W96" s="29">
        <f t="shared" si="20"/>
        <v>-2.3845901103653321E-3</v>
      </c>
    </row>
    <row r="97" spans="13:23">
      <c r="M97" s="2">
        <v>42675</v>
      </c>
      <c r="N97">
        <v>1253.3604600444003</v>
      </c>
      <c r="O97">
        <v>1261.7308192728008</v>
      </c>
      <c r="P97">
        <v>1256.4317666582851</v>
      </c>
      <c r="T97" s="2">
        <v>42705</v>
      </c>
      <c r="U97" s="29">
        <f t="shared" si="21"/>
        <v>-2.0482417605634722E-2</v>
      </c>
      <c r="V97" s="29">
        <f t="shared" si="20"/>
        <v>-9.3262453868403516E-4</v>
      </c>
      <c r="W97" s="29">
        <f t="shared" si="20"/>
        <v>-2.0405867572352555E-2</v>
      </c>
    </row>
    <row r="98" spans="13:23">
      <c r="M98" s="2">
        <v>42705</v>
      </c>
      <c r="N98">
        <v>1227.6886076913804</v>
      </c>
      <c r="O98">
        <v>1260.554098149533</v>
      </c>
      <c r="P98">
        <v>1230.7931864141592</v>
      </c>
      <c r="T98" s="6" t="s">
        <v>83</v>
      </c>
      <c r="U98" s="6" t="s">
        <v>15</v>
      </c>
      <c r="V98" s="6" t="s">
        <v>87</v>
      </c>
      <c r="W98" s="6" t="s">
        <v>20</v>
      </c>
    </row>
    <row r="99" spans="13:23">
      <c r="M99" s="6" t="s">
        <v>83</v>
      </c>
      <c r="N99" s="6" t="s">
        <v>15</v>
      </c>
      <c r="O99" s="6" t="s">
        <v>20</v>
      </c>
      <c r="P99" s="6" t="s">
        <v>16</v>
      </c>
      <c r="T99" s="2" t="s">
        <v>84</v>
      </c>
      <c r="U99">
        <f>AVERAGE(U86:U97)</f>
        <v>6.8323042104029398E-3</v>
      </c>
      <c r="V99">
        <f t="shared" ref="V99:W99" si="22">AVERAGE(V86:V97)</f>
        <v>1.1367557948116322E-2</v>
      </c>
      <c r="W99">
        <f t="shared" si="22"/>
        <v>6.8152162374128036E-3</v>
      </c>
    </row>
    <row r="100" spans="13:23">
      <c r="M100" s="6" t="s">
        <v>79</v>
      </c>
      <c r="N100">
        <f>N86</f>
        <v>1136.0777993388538</v>
      </c>
      <c r="O100">
        <f t="shared" ref="O100:P100" si="23">O86</f>
        <v>1136.1914184807019</v>
      </c>
      <c r="P100">
        <f t="shared" si="23"/>
        <v>1139.1636974756764</v>
      </c>
      <c r="T100" s="2" t="s">
        <v>47</v>
      </c>
      <c r="U100">
        <f>SQRT(U101)</f>
        <v>2.760862854403864E-2</v>
      </c>
      <c r="V100">
        <f t="shared" ref="V100:W100" si="24">SQRT(V101)</f>
        <v>7.6111376494396005E-2</v>
      </c>
      <c r="W100">
        <f t="shared" si="24"/>
        <v>2.7553704370849204E-2</v>
      </c>
    </row>
    <row r="101" spans="13:23">
      <c r="M101" s="6" t="s">
        <v>80</v>
      </c>
      <c r="N101">
        <f>N98</f>
        <v>1227.6886076913804</v>
      </c>
      <c r="O101">
        <f>O98</f>
        <v>1260.554098149533</v>
      </c>
      <c r="P101">
        <f>P98</f>
        <v>1230.7931864141592</v>
      </c>
      <c r="T101" s="6" t="s">
        <v>85</v>
      </c>
      <c r="U101">
        <f>VAR(U86:U97)</f>
        <v>7.6223637008270516E-4</v>
      </c>
      <c r="V101">
        <f t="shared" ref="V101:W101" si="25">VAR(V86:V97)</f>
        <v>5.7929416318716976E-3</v>
      </c>
      <c r="W101">
        <f t="shared" si="25"/>
        <v>7.5920662455615452E-4</v>
      </c>
    </row>
    <row r="102" spans="13:23">
      <c r="M102" s="6" t="s">
        <v>82</v>
      </c>
      <c r="N102">
        <f>N101-N100</f>
        <v>91.610808352526647</v>
      </c>
      <c r="O102">
        <f t="shared" ref="O102:P102" si="26">O101-O100</f>
        <v>124.36267966883111</v>
      </c>
      <c r="P102">
        <f t="shared" si="26"/>
        <v>91.629488938482837</v>
      </c>
      <c r="T102" s="28" t="s">
        <v>86</v>
      </c>
      <c r="U102">
        <f>U99/U100</f>
        <v>0.24746988788322832</v>
      </c>
      <c r="V102">
        <f t="shared" ref="V102:W102" si="27">V99/V100</f>
        <v>0.14935425519407472</v>
      </c>
      <c r="W102">
        <f t="shared" si="27"/>
        <v>0.24734301223842153</v>
      </c>
    </row>
    <row r="103" spans="13:23">
      <c r="M103" s="6" t="s">
        <v>81</v>
      </c>
      <c r="N103">
        <f>N102/N100</f>
        <v>8.0637794705468252E-2</v>
      </c>
      <c r="O103">
        <f t="shared" ref="O103:P103" si="28">O102/O100</f>
        <v>0.10945574631704842</v>
      </c>
      <c r="P103">
        <f t="shared" si="28"/>
        <v>8.0435752246607498E-2</v>
      </c>
    </row>
    <row r="106" spans="13:23">
      <c r="M106" s="6" t="s">
        <v>0</v>
      </c>
      <c r="N106" s="6" t="s">
        <v>15</v>
      </c>
      <c r="O106" s="6" t="s">
        <v>16</v>
      </c>
      <c r="P106" s="6" t="s">
        <v>20</v>
      </c>
      <c r="T106" s="6" t="s">
        <v>0</v>
      </c>
      <c r="U106" s="6" t="s">
        <v>15</v>
      </c>
      <c r="V106" s="6" t="s">
        <v>16</v>
      </c>
      <c r="W106" s="6" t="s">
        <v>20</v>
      </c>
    </row>
    <row r="107" spans="13:23">
      <c r="M107" s="9">
        <v>42735</v>
      </c>
      <c r="N107">
        <v>1227.6890000000001</v>
      </c>
      <c r="O107">
        <v>1260.554098149533</v>
      </c>
      <c r="P107">
        <v>1230.7929999999999</v>
      </c>
      <c r="T107" s="2">
        <v>42736</v>
      </c>
      <c r="U107" s="29">
        <f>(N108-N107)/N107</f>
        <v>4.0005834024071651E-2</v>
      </c>
      <c r="V107" s="29">
        <f t="shared" ref="V107:V118" si="29">(O108-O107)/O107</f>
        <v>4.2078327911772059E-2</v>
      </c>
      <c r="W107" s="29">
        <f t="shared" ref="W107:W118" si="30">(P108-P107)/P107</f>
        <v>4.039185505878265E-2</v>
      </c>
    </row>
    <row r="108" spans="13:23">
      <c r="M108" s="2">
        <v>42736</v>
      </c>
      <c r="N108">
        <v>1276.8037223671786</v>
      </c>
      <c r="O108">
        <v>1313.5961068419972</v>
      </c>
      <c r="P108">
        <v>1280.5070124633642</v>
      </c>
      <c r="T108" s="2">
        <v>42767</v>
      </c>
      <c r="U108" s="29">
        <f t="shared" ref="U108:U118" si="31">(N109-N108)/N108</f>
        <v>4.1940428445156816E-2</v>
      </c>
      <c r="V108" s="29">
        <f t="shared" si="29"/>
        <v>2.9226510693419673E-2</v>
      </c>
      <c r="W108" s="29">
        <f t="shared" si="30"/>
        <v>4.1253799255013601E-2</v>
      </c>
    </row>
    <row r="109" spans="13:23">
      <c r="M109" s="2">
        <v>42767</v>
      </c>
      <c r="N109">
        <v>1330.3534175236291</v>
      </c>
      <c r="O109">
        <v>1351.9879375054493</v>
      </c>
      <c r="P109">
        <v>1333.332791700165</v>
      </c>
      <c r="T109" s="2">
        <v>42795</v>
      </c>
      <c r="U109" s="29">
        <f t="shared" si="31"/>
        <v>1.3117046761723336E-2</v>
      </c>
      <c r="V109" s="29">
        <f t="shared" si="29"/>
        <v>4.6182251266646849E-3</v>
      </c>
      <c r="W109" s="29">
        <f t="shared" si="30"/>
        <v>1.3275360747659495E-2</v>
      </c>
    </row>
    <row r="110" spans="13:23">
      <c r="M110" s="2">
        <v>42795</v>
      </c>
      <c r="N110">
        <v>1347.803725510905</v>
      </c>
      <c r="O110">
        <v>1358.2317221693845</v>
      </c>
      <c r="P110">
        <v>1351.0332655066686</v>
      </c>
      <c r="T110" s="2">
        <v>42826</v>
      </c>
      <c r="U110" s="29">
        <f t="shared" si="31"/>
        <v>2.2146091098286209E-2</v>
      </c>
      <c r="V110" s="29">
        <f t="shared" si="29"/>
        <v>2.5316215619758362E-2</v>
      </c>
      <c r="W110" s="29">
        <f t="shared" si="30"/>
        <v>2.2368069418985913E-2</v>
      </c>
    </row>
    <row r="111" spans="13:23">
      <c r="M111" s="2">
        <v>42826</v>
      </c>
      <c r="N111">
        <v>1377.652309598679</v>
      </c>
      <c r="O111">
        <v>1392.6170093094204</v>
      </c>
      <c r="P111">
        <v>1381.253271376881</v>
      </c>
      <c r="T111" s="2">
        <v>42856</v>
      </c>
      <c r="U111" s="29">
        <f t="shared" si="31"/>
        <v>4.8961193121258677E-2</v>
      </c>
      <c r="V111" s="29">
        <f t="shared" si="29"/>
        <v>3.9956112907400337E-2</v>
      </c>
      <c r="W111" s="29">
        <f t="shared" si="30"/>
        <v>4.9092529342085883E-2</v>
      </c>
    </row>
    <row r="112" spans="13:23">
      <c r="M112" s="2">
        <v>42856</v>
      </c>
      <c r="N112">
        <v>1445.103810382888</v>
      </c>
      <c r="O112">
        <v>1448.2605717701538</v>
      </c>
      <c r="P112">
        <v>1449.0624881308026</v>
      </c>
      <c r="T112" s="2">
        <v>42887</v>
      </c>
      <c r="U112" s="29">
        <f t="shared" si="31"/>
        <v>-2.2000218966049773E-2</v>
      </c>
      <c r="V112" s="29">
        <f t="shared" si="29"/>
        <v>-2.3962894161623519E-2</v>
      </c>
      <c r="W112" s="29">
        <f t="shared" si="30"/>
        <v>-2.2326929811347294E-2</v>
      </c>
    </row>
    <row r="113" spans="13:23">
      <c r="M113" s="2">
        <v>42887</v>
      </c>
      <c r="N113">
        <v>1413.3112101257916</v>
      </c>
      <c r="O113">
        <v>1413.5560569703732</v>
      </c>
      <c r="P113">
        <v>1416.7093716660499</v>
      </c>
      <c r="T113" s="2">
        <v>42917</v>
      </c>
      <c r="U113" s="29">
        <f t="shared" si="31"/>
        <v>4.7664711753831766E-2</v>
      </c>
      <c r="V113" s="29">
        <f t="shared" si="29"/>
        <v>5.0155584372631713E-2</v>
      </c>
      <c r="W113" s="29">
        <f t="shared" si="30"/>
        <v>4.7462341120741519E-2</v>
      </c>
    </row>
    <row r="114" spans="13:23">
      <c r="M114" s="2">
        <v>42917</v>
      </c>
      <c r="N114">
        <v>1480.6762815748966</v>
      </c>
      <c r="O114">
        <v>1484.4537870511954</v>
      </c>
      <c r="P114">
        <v>1483.9497151330154</v>
      </c>
      <c r="T114" s="2">
        <v>42948</v>
      </c>
      <c r="U114" s="29">
        <f t="shared" si="31"/>
        <v>3.0482149320364551E-2</v>
      </c>
      <c r="V114" s="29">
        <f t="shared" si="29"/>
        <v>2.5260242938728021E-2</v>
      </c>
      <c r="W114" s="29">
        <f t="shared" si="30"/>
        <v>3.0167948773825972E-2</v>
      </c>
    </row>
    <row r="115" spans="13:23">
      <c r="M115" s="2">
        <v>42948</v>
      </c>
      <c r="N115">
        <v>1525.8104770849848</v>
      </c>
      <c r="O115">
        <v>1521.9514503434234</v>
      </c>
      <c r="P115">
        <v>1528.7174341220818</v>
      </c>
      <c r="T115" s="2">
        <v>42979</v>
      </c>
      <c r="U115" s="29">
        <f t="shared" si="31"/>
        <v>1.6315530958726501E-3</v>
      </c>
      <c r="V115" s="29">
        <f t="shared" si="29"/>
        <v>-3.4118070314793554E-3</v>
      </c>
      <c r="W115" s="29">
        <f t="shared" si="30"/>
        <v>1.1329846787735776E-3</v>
      </c>
    </row>
    <row r="116" spans="13:23">
      <c r="M116" s="2">
        <v>42979</v>
      </c>
      <c r="N116">
        <v>1528.2999178925877</v>
      </c>
      <c r="O116">
        <v>1516.7588456835715</v>
      </c>
      <c r="P116">
        <v>1530.4494475531162</v>
      </c>
      <c r="T116" s="2">
        <v>43009</v>
      </c>
      <c r="U116" s="29">
        <f t="shared" si="31"/>
        <v>2.6250199576697528E-2</v>
      </c>
      <c r="V116" s="29">
        <f t="shared" si="29"/>
        <v>9.8530903404868229E-3</v>
      </c>
      <c r="W116" s="29">
        <f t="shared" si="30"/>
        <v>2.6324397878860952E-2</v>
      </c>
    </row>
    <row r="117" spans="13:23">
      <c r="M117" s="2">
        <v>43009</v>
      </c>
      <c r="N117">
        <v>1568.4180957503186</v>
      </c>
      <c r="O117">
        <v>1531.7036076148243</v>
      </c>
      <c r="P117">
        <v>1570.7376077439874</v>
      </c>
      <c r="T117" s="2">
        <v>43040</v>
      </c>
      <c r="U117" s="29">
        <f t="shared" si="31"/>
        <v>3.6755101541120674E-2</v>
      </c>
      <c r="V117" s="29">
        <f t="shared" si="29"/>
        <v>3.0736529841471884E-2</v>
      </c>
      <c r="W117" s="29">
        <f t="shared" si="30"/>
        <v>3.6859053359431987E-2</v>
      </c>
    </row>
    <row r="118" spans="13:23">
      <c r="M118" s="2">
        <v>43040</v>
      </c>
      <c r="N118">
        <v>1626.0654621185527</v>
      </c>
      <c r="O118">
        <v>1578.7828612585674</v>
      </c>
      <c r="P118">
        <v>1628.6335090414896</v>
      </c>
      <c r="T118" s="2">
        <v>43070</v>
      </c>
      <c r="U118" s="29">
        <f t="shared" si="31"/>
        <v>1.226985595053757E-2</v>
      </c>
      <c r="V118" s="29">
        <f t="shared" si="29"/>
        <v>2.4288813880654646E-2</v>
      </c>
      <c r="W118" s="29">
        <f t="shared" si="30"/>
        <v>1.2491552677398684E-2</v>
      </c>
    </row>
    <row r="119" spans="13:23">
      <c r="M119" s="2">
        <v>43070</v>
      </c>
      <c r="N119">
        <v>1646.0170511048916</v>
      </c>
      <c r="O119">
        <v>1617.1296243336442</v>
      </c>
      <c r="P119">
        <v>1648.977670311858</v>
      </c>
      <c r="T119" s="6" t="s">
        <v>83</v>
      </c>
      <c r="U119" s="6" t="s">
        <v>15</v>
      </c>
      <c r="V119" s="6" t="s">
        <v>20</v>
      </c>
      <c r="W119" s="6" t="s">
        <v>16</v>
      </c>
    </row>
    <row r="120" spans="13:23">
      <c r="M120" s="6" t="s">
        <v>83</v>
      </c>
      <c r="N120" s="6" t="s">
        <v>15</v>
      </c>
      <c r="O120" s="6" t="s">
        <v>20</v>
      </c>
      <c r="P120" s="6" t="s">
        <v>16</v>
      </c>
      <c r="T120" s="2" t="s">
        <v>84</v>
      </c>
      <c r="U120">
        <f>AVERAGE(U107:U118)</f>
        <v>2.4935328810239302E-2</v>
      </c>
      <c r="V120">
        <f t="shared" ref="V120:W120" si="32">AVERAGE(V107:V118)</f>
        <v>2.1176246036657107E-2</v>
      </c>
      <c r="W120">
        <f t="shared" si="32"/>
        <v>2.4874413541684414E-2</v>
      </c>
    </row>
    <row r="121" spans="13:23">
      <c r="M121" s="6" t="s">
        <v>79</v>
      </c>
      <c r="N121">
        <f>N107</f>
        <v>1227.6890000000001</v>
      </c>
      <c r="O121">
        <f t="shared" ref="O121:P121" si="33">O107</f>
        <v>1260.554098149533</v>
      </c>
      <c r="P121">
        <f t="shared" si="33"/>
        <v>1230.7929999999999</v>
      </c>
      <c r="T121" s="2" t="s">
        <v>47</v>
      </c>
      <c r="U121">
        <f>SQRT(U122)</f>
        <v>2.0968030046094294E-2</v>
      </c>
      <c r="V121">
        <f t="shared" ref="V121" si="34">SQRT(V122)</f>
        <v>2.1048841394558048E-2</v>
      </c>
      <c r="W121">
        <f t="shared" ref="W121" si="35">SQRT(W122)</f>
        <v>2.103101545718036E-2</v>
      </c>
    </row>
    <row r="122" spans="13:23">
      <c r="M122" s="6" t="s">
        <v>80</v>
      </c>
      <c r="N122">
        <f>N119</f>
        <v>1646.0170511048916</v>
      </c>
      <c r="O122">
        <f>O119</f>
        <v>1617.1296243336442</v>
      </c>
      <c r="P122">
        <f>P119</f>
        <v>1648.977670311858</v>
      </c>
      <c r="T122" s="6" t="s">
        <v>85</v>
      </c>
      <c r="U122">
        <f>VAR(U107:U118)</f>
        <v>4.3965828401391313E-4</v>
      </c>
      <c r="V122">
        <f t="shared" ref="V122:W122" si="36">VAR(V107:V118)</f>
        <v>4.4305372405326044E-4</v>
      </c>
      <c r="W122">
        <f t="shared" si="36"/>
        <v>4.4230361116015922E-4</v>
      </c>
    </row>
    <row r="123" spans="13:23">
      <c r="M123" s="6" t="s">
        <v>82</v>
      </c>
      <c r="N123">
        <f>N122-N121</f>
        <v>418.32805110489153</v>
      </c>
      <c r="O123">
        <f t="shared" ref="O123" si="37">O122-O121</f>
        <v>356.57552618411114</v>
      </c>
      <c r="P123">
        <f t="shared" ref="P123" si="38">P122-P121</f>
        <v>418.1846703118581</v>
      </c>
      <c r="T123" s="28" t="s">
        <v>86</v>
      </c>
      <c r="U123">
        <f>U120/U121</f>
        <v>1.1892070335374207</v>
      </c>
      <c r="V123">
        <f t="shared" ref="V123:W123" si="39">V120/V121</f>
        <v>1.0060528102098769</v>
      </c>
      <c r="W123">
        <f t="shared" si="39"/>
        <v>1.1827490494850001</v>
      </c>
    </row>
    <row r="124" spans="13:23">
      <c r="M124" s="6" t="s">
        <v>81</v>
      </c>
      <c r="N124">
        <f>N123/N121</f>
        <v>0.34074431806824979</v>
      </c>
      <c r="O124">
        <f t="shared" ref="O124" si="40">O123/O121</f>
        <v>0.28287205341488836</v>
      </c>
      <c r="P124">
        <f t="shared" ref="P124" si="41">P123/P121</f>
        <v>0.33976848284955968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90FEA-3CB9-4018-A724-9E73208DDE42}">
  <sheetPr>
    <tabColor theme="5" tint="0.59999389629810485"/>
  </sheetPr>
  <dimension ref="C2:U37"/>
  <sheetViews>
    <sheetView topLeftCell="C1" zoomScale="70" zoomScaleNormal="70" workbookViewId="0">
      <selection activeCell="K27" sqref="K27:U30"/>
    </sheetView>
  </sheetViews>
  <sheetFormatPr defaultRowHeight="14.25"/>
  <cols>
    <col min="3" max="3" width="12.46484375" customWidth="1"/>
    <col min="4" max="4" width="20.6640625" customWidth="1"/>
    <col min="5" max="7" width="10.265625" bestFit="1" customWidth="1"/>
  </cols>
  <sheetData>
    <row r="2" spans="3:14" ht="14.65" thickBot="1"/>
    <row r="3" spans="3:14" ht="14.65" thickBot="1">
      <c r="C3" s="15" t="s">
        <v>15</v>
      </c>
      <c r="D3" s="16" t="s">
        <v>62</v>
      </c>
      <c r="E3" s="6" t="s">
        <v>1</v>
      </c>
      <c r="F3" s="6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</row>
    <row r="4" spans="3:14" ht="14.65" thickBot="1">
      <c r="C4" s="17">
        <v>2015</v>
      </c>
      <c r="D4" s="18" t="s">
        <v>63</v>
      </c>
      <c r="E4" s="19">
        <v>0.26740000000000003</v>
      </c>
      <c r="F4" s="19">
        <v>0</v>
      </c>
      <c r="G4" s="19">
        <v>0.1734</v>
      </c>
      <c r="H4" s="19">
        <v>1.84E-2</v>
      </c>
      <c r="I4" s="19">
        <v>0.17169999999999999</v>
      </c>
      <c r="J4" s="19">
        <v>0.2331</v>
      </c>
      <c r="K4" s="19">
        <v>0</v>
      </c>
      <c r="L4" s="19">
        <v>0.13589999999999999</v>
      </c>
      <c r="M4" s="19">
        <v>0</v>
      </c>
      <c r="N4" s="19">
        <v>0</v>
      </c>
    </row>
    <row r="5" spans="3:14" ht="14.65" thickBot="1">
      <c r="C5" s="17">
        <v>2016</v>
      </c>
      <c r="D5" s="18" t="s">
        <v>64</v>
      </c>
      <c r="E5" s="19">
        <v>0.40139999999999998</v>
      </c>
      <c r="F5" s="19">
        <v>1E-3</v>
      </c>
      <c r="G5" s="19">
        <v>3.6799999999999999E-2</v>
      </c>
      <c r="H5" s="19">
        <v>0.12379999999999999</v>
      </c>
      <c r="I5" s="19">
        <v>0.43659999999999999</v>
      </c>
      <c r="J5" s="19">
        <v>2.9999999999999997E-4</v>
      </c>
      <c r="K5" s="19">
        <v>0</v>
      </c>
      <c r="L5" s="19">
        <v>0</v>
      </c>
      <c r="M5" s="19">
        <v>0</v>
      </c>
      <c r="N5" s="19">
        <v>0</v>
      </c>
    </row>
    <row r="6" spans="3:14" ht="14.65" thickBot="1">
      <c r="C6" s="17">
        <v>2017</v>
      </c>
      <c r="D6" s="18" t="s">
        <v>65</v>
      </c>
      <c r="E6" s="19">
        <v>0.50739999999999996</v>
      </c>
      <c r="F6" s="19">
        <v>7.5300000000000006E-2</v>
      </c>
      <c r="G6" s="19">
        <v>0</v>
      </c>
      <c r="H6" s="19">
        <v>0.1336</v>
      </c>
      <c r="I6" s="19">
        <v>0.15870000000000001</v>
      </c>
      <c r="J6" s="19">
        <v>0</v>
      </c>
      <c r="K6" s="19">
        <v>0</v>
      </c>
      <c r="L6" s="19">
        <v>0.1245</v>
      </c>
      <c r="M6" s="19">
        <v>5.0000000000000001E-4</v>
      </c>
      <c r="N6" s="19">
        <v>0</v>
      </c>
    </row>
    <row r="7" spans="3:14" ht="14.65" thickBot="1">
      <c r="C7" s="17">
        <v>2018</v>
      </c>
      <c r="D7" s="18" t="s">
        <v>66</v>
      </c>
      <c r="E7" s="19">
        <v>0.55569999999999997</v>
      </c>
      <c r="F7" s="19">
        <v>0.17219999999999999</v>
      </c>
      <c r="G7" s="19">
        <v>0</v>
      </c>
      <c r="H7" s="19">
        <v>8.2600000000000007E-2</v>
      </c>
      <c r="I7" s="19">
        <v>5.5399999999999998E-2</v>
      </c>
      <c r="J7" s="19">
        <v>9.3600000000000003E-2</v>
      </c>
      <c r="K7" s="19">
        <v>0</v>
      </c>
      <c r="L7" s="19">
        <v>0</v>
      </c>
      <c r="M7" s="19">
        <v>4.0399999999999998E-2</v>
      </c>
      <c r="N7" s="19">
        <v>0</v>
      </c>
    </row>
    <row r="8" spans="3:14" ht="14.65" thickBot="1">
      <c r="C8" s="17">
        <v>2019</v>
      </c>
      <c r="D8" s="18" t="s">
        <v>67</v>
      </c>
      <c r="E8" s="19">
        <v>0.12670000000000001</v>
      </c>
      <c r="F8" s="19">
        <v>0.17580000000000001</v>
      </c>
      <c r="G8" s="19">
        <v>3.9800000000000002E-2</v>
      </c>
      <c r="H8" s="19">
        <v>0.1027</v>
      </c>
      <c r="I8" s="19">
        <v>0.22869999999999999</v>
      </c>
      <c r="J8" s="19">
        <v>0.32629999999999998</v>
      </c>
      <c r="K8" s="19">
        <v>0</v>
      </c>
      <c r="L8" s="19">
        <v>0</v>
      </c>
      <c r="M8" s="19">
        <v>0</v>
      </c>
      <c r="N8" s="19">
        <v>0</v>
      </c>
    </row>
    <row r="9" spans="3:14" ht="14.65" thickBot="1"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3:14" ht="14.65" thickBot="1">
      <c r="C10" s="15" t="s">
        <v>20</v>
      </c>
      <c r="D10" s="16" t="s">
        <v>62</v>
      </c>
      <c r="E10" s="6" t="s">
        <v>1</v>
      </c>
      <c r="F10" s="6" t="s">
        <v>2</v>
      </c>
      <c r="G10" s="6" t="s">
        <v>3</v>
      </c>
      <c r="H10" s="6" t="s">
        <v>4</v>
      </c>
      <c r="I10" s="6" t="s">
        <v>5</v>
      </c>
      <c r="J10" s="6" t="s">
        <v>6</v>
      </c>
      <c r="K10" s="6" t="s">
        <v>7</v>
      </c>
      <c r="L10" s="6" t="s">
        <v>8</v>
      </c>
      <c r="M10" s="6" t="s">
        <v>9</v>
      </c>
      <c r="N10" s="6" t="s">
        <v>10</v>
      </c>
    </row>
    <row r="11" spans="3:14" ht="14.65" thickBot="1">
      <c r="C11" s="17">
        <v>2015</v>
      </c>
      <c r="D11" s="18" t="s">
        <v>63</v>
      </c>
      <c r="E11" s="19">
        <v>0.28489999999999999</v>
      </c>
      <c r="F11" s="19">
        <v>0</v>
      </c>
      <c r="G11" s="19">
        <v>0.16289999999999999</v>
      </c>
      <c r="H11" s="19">
        <v>2.1899999999999999E-2</v>
      </c>
      <c r="I11" s="19">
        <v>0.14230000000000001</v>
      </c>
      <c r="J11" s="19">
        <v>0.2394</v>
      </c>
      <c r="K11" s="19">
        <v>0</v>
      </c>
      <c r="L11" s="19">
        <v>0.14860000000000001</v>
      </c>
      <c r="M11" s="19">
        <v>0</v>
      </c>
      <c r="N11" s="19">
        <v>0</v>
      </c>
    </row>
    <row r="12" spans="3:14" ht="14.65" thickBot="1">
      <c r="C12" s="17">
        <v>2016</v>
      </c>
      <c r="D12" s="18" t="s">
        <v>64</v>
      </c>
      <c r="E12" s="19">
        <v>0.40110000000000001</v>
      </c>
      <c r="F12" s="19">
        <v>5.0000000000000001E-4</v>
      </c>
      <c r="G12" s="19">
        <v>3.8100000000000002E-2</v>
      </c>
      <c r="H12" s="19">
        <v>0.12180000000000001</v>
      </c>
      <c r="I12" s="19">
        <v>0.43840000000000001</v>
      </c>
      <c r="J12" s="19">
        <v>2.0000000000000001E-4</v>
      </c>
      <c r="K12" s="19">
        <v>0</v>
      </c>
      <c r="L12" s="19">
        <v>0</v>
      </c>
      <c r="M12" s="19">
        <v>0</v>
      </c>
      <c r="N12" s="19">
        <v>0</v>
      </c>
    </row>
    <row r="13" spans="3:14" ht="14.65" thickBot="1">
      <c r="C13" s="17">
        <v>2017</v>
      </c>
      <c r="D13" s="18" t="s">
        <v>65</v>
      </c>
      <c r="E13" s="19">
        <v>0.50409999999999999</v>
      </c>
      <c r="F13" s="19">
        <v>7.8399999999999997E-2</v>
      </c>
      <c r="G13" s="19">
        <v>0</v>
      </c>
      <c r="H13" s="19">
        <v>0.1356</v>
      </c>
      <c r="I13" s="19">
        <v>0.15210000000000001</v>
      </c>
      <c r="J13" s="19">
        <v>0</v>
      </c>
      <c r="K13" s="19">
        <v>1E-4</v>
      </c>
      <c r="L13" s="19">
        <v>0.12970000000000001</v>
      </c>
      <c r="M13" s="19">
        <v>0</v>
      </c>
      <c r="N13" s="19">
        <v>0</v>
      </c>
    </row>
    <row r="14" spans="3:14" ht="14.65" thickBot="1">
      <c r="C14" s="17">
        <v>2018</v>
      </c>
      <c r="D14" s="18" t="s">
        <v>66</v>
      </c>
      <c r="E14" s="19">
        <v>0.54659999999999997</v>
      </c>
      <c r="F14" s="19">
        <v>0.16650000000000001</v>
      </c>
      <c r="G14" s="19">
        <v>0</v>
      </c>
      <c r="H14" s="19">
        <v>7.4499999999999997E-2</v>
      </c>
      <c r="I14" s="19">
        <v>5.67E-2</v>
      </c>
      <c r="J14" s="19">
        <v>0.1037</v>
      </c>
      <c r="K14" s="19">
        <v>0</v>
      </c>
      <c r="L14" s="19">
        <v>0</v>
      </c>
      <c r="M14" s="19">
        <v>5.1900000000000002E-2</v>
      </c>
      <c r="N14" s="19">
        <v>0</v>
      </c>
    </row>
    <row r="15" spans="3:14" ht="14.65" thickBot="1">
      <c r="C15" s="17">
        <v>2019</v>
      </c>
      <c r="D15" s="18" t="s">
        <v>67</v>
      </c>
      <c r="E15" s="19">
        <v>0.12330000000000001</v>
      </c>
      <c r="F15" s="19">
        <v>0.17399999999999999</v>
      </c>
      <c r="G15" s="19">
        <v>3.7999999999999999E-2</v>
      </c>
      <c r="H15" s="19">
        <v>0.1014</v>
      </c>
      <c r="I15" s="19">
        <v>0.23699999999999999</v>
      </c>
      <c r="J15" s="19">
        <v>0.32640000000000002</v>
      </c>
      <c r="K15" s="19">
        <v>0</v>
      </c>
      <c r="L15" s="19">
        <v>0</v>
      </c>
      <c r="M15" s="19">
        <v>0</v>
      </c>
      <c r="N15" s="19">
        <v>0</v>
      </c>
    </row>
    <row r="16" spans="3:14" ht="14.65" thickBot="1"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3:21" ht="14.65" thickBot="1">
      <c r="C17" s="15" t="s">
        <v>16</v>
      </c>
      <c r="D17" s="16" t="s">
        <v>62</v>
      </c>
      <c r="E17" s="6" t="s">
        <v>1</v>
      </c>
      <c r="F17" s="6" t="s">
        <v>2</v>
      </c>
      <c r="G17" s="6" t="s">
        <v>3</v>
      </c>
      <c r="H17" s="6" t="s">
        <v>4</v>
      </c>
      <c r="I17" s="6" t="s">
        <v>5</v>
      </c>
      <c r="J17" s="6" t="s">
        <v>6</v>
      </c>
      <c r="K17" s="6" t="s">
        <v>7</v>
      </c>
      <c r="L17" s="6" t="s">
        <v>8</v>
      </c>
      <c r="M17" s="6" t="s">
        <v>9</v>
      </c>
      <c r="N17" s="6" t="s">
        <v>10</v>
      </c>
    </row>
    <row r="18" spans="3:21" ht="14.65" thickBot="1">
      <c r="C18" s="17">
        <v>2015</v>
      </c>
      <c r="D18" s="18" t="s">
        <v>63</v>
      </c>
      <c r="E18" s="19">
        <v>0.26740000000000003</v>
      </c>
      <c r="F18" s="19">
        <v>0</v>
      </c>
      <c r="G18" s="19">
        <v>0.1734</v>
      </c>
      <c r="H18" s="19">
        <v>1.84E-2</v>
      </c>
      <c r="I18" s="19">
        <v>0.17169999999999999</v>
      </c>
      <c r="J18" s="19">
        <v>0.2331</v>
      </c>
      <c r="K18" s="19">
        <v>0</v>
      </c>
      <c r="L18" s="19">
        <v>0.13589999999999999</v>
      </c>
      <c r="M18" s="19">
        <v>0</v>
      </c>
      <c r="N18" s="19">
        <v>0</v>
      </c>
    </row>
    <row r="19" spans="3:21" ht="14.65" thickBot="1">
      <c r="C19" s="17">
        <v>2016</v>
      </c>
      <c r="D19" s="18" t="s">
        <v>64</v>
      </c>
      <c r="E19" s="19">
        <v>0</v>
      </c>
      <c r="F19" s="19">
        <v>0</v>
      </c>
      <c r="G19" s="19">
        <v>0</v>
      </c>
      <c r="H19" s="19">
        <v>1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</row>
    <row r="20" spans="3:21" ht="14.65" thickBot="1">
      <c r="C20" s="17">
        <v>2017</v>
      </c>
      <c r="D20" s="18" t="s">
        <v>65</v>
      </c>
      <c r="E20" s="19">
        <v>0.36355720404341901</v>
      </c>
      <c r="F20" s="19">
        <v>0.178566884625393</v>
      </c>
      <c r="G20" s="19">
        <v>0</v>
      </c>
      <c r="H20" s="19">
        <v>8.2253911538234003E-4</v>
      </c>
      <c r="I20" s="19">
        <v>0.108764536994702</v>
      </c>
      <c r="J20" s="19">
        <v>0</v>
      </c>
      <c r="K20" s="19">
        <v>0</v>
      </c>
      <c r="L20" s="19">
        <v>0.27885750364445899</v>
      </c>
      <c r="M20" s="19">
        <v>6.9428864548018401E-2</v>
      </c>
      <c r="N20" s="19">
        <v>0</v>
      </c>
    </row>
    <row r="21" spans="3:21" ht="14.65" thickBot="1">
      <c r="C21" s="17">
        <v>2018</v>
      </c>
      <c r="D21" s="18" t="s">
        <v>66</v>
      </c>
      <c r="E21" s="19">
        <v>9.7618320175351603E-2</v>
      </c>
      <c r="F21" s="19">
        <v>0.25602098475644203</v>
      </c>
      <c r="G21" s="19">
        <v>9.5846850199514805E-3</v>
      </c>
      <c r="H21" s="19">
        <v>3.6280682756623101E-4</v>
      </c>
      <c r="I21" s="19">
        <v>4.7538256919137899E-2</v>
      </c>
      <c r="J21" s="19">
        <v>7.4955713048286896E-2</v>
      </c>
      <c r="K21" s="19">
        <v>0.117500011221741</v>
      </c>
      <c r="L21" s="19">
        <v>0.16948296664899301</v>
      </c>
      <c r="M21" s="19">
        <v>0</v>
      </c>
      <c r="N21" s="19">
        <v>0.226932446442905</v>
      </c>
    </row>
    <row r="22" spans="3:21" ht="14.65" thickBot="1">
      <c r="C22" s="17">
        <v>2019</v>
      </c>
      <c r="D22" s="18" t="s">
        <v>67</v>
      </c>
      <c r="E22" s="19">
        <v>0</v>
      </c>
      <c r="F22" s="19">
        <v>0.95640000000000003</v>
      </c>
      <c r="G22" s="19">
        <v>0</v>
      </c>
      <c r="H22" s="19">
        <v>0</v>
      </c>
      <c r="I22" s="19">
        <v>0</v>
      </c>
      <c r="J22" s="19">
        <v>4.36E-2</v>
      </c>
      <c r="K22" s="19">
        <v>0</v>
      </c>
      <c r="L22" s="19">
        <v>0</v>
      </c>
      <c r="M22" s="19">
        <v>0</v>
      </c>
      <c r="N22" s="19">
        <v>0</v>
      </c>
    </row>
    <row r="26" spans="3:21" ht="14.65" thickBot="1">
      <c r="E26" t="s">
        <v>15</v>
      </c>
      <c r="F26" t="s">
        <v>20</v>
      </c>
      <c r="G26" t="s">
        <v>16</v>
      </c>
    </row>
    <row r="27" spans="3:21" ht="14.65" thickBot="1">
      <c r="D27" t="s">
        <v>68</v>
      </c>
      <c r="E27" s="22">
        <v>1.3475319676995156E-2</v>
      </c>
      <c r="F27" s="22">
        <v>1.3410370315245378E-2</v>
      </c>
      <c r="G27" s="22">
        <v>1.3548138840179287E-2</v>
      </c>
      <c r="K27" s="35" t="s">
        <v>89</v>
      </c>
      <c r="L27" s="36" t="s">
        <v>1</v>
      </c>
      <c r="M27" s="36" t="s">
        <v>2</v>
      </c>
      <c r="N27" s="36" t="s">
        <v>3</v>
      </c>
      <c r="O27" s="36" t="s">
        <v>4</v>
      </c>
      <c r="P27" s="36" t="s">
        <v>5</v>
      </c>
      <c r="Q27" s="36" t="s">
        <v>6</v>
      </c>
      <c r="R27" s="36" t="s">
        <v>7</v>
      </c>
      <c r="S27" s="36" t="s">
        <v>8</v>
      </c>
      <c r="T27" s="36" t="s">
        <v>9</v>
      </c>
      <c r="U27" s="36" t="s">
        <v>10</v>
      </c>
    </row>
    <row r="28" spans="3:21" ht="14.65" thickBot="1">
      <c r="D28" t="s">
        <v>69</v>
      </c>
      <c r="E28">
        <v>1.6910532191371226E-3</v>
      </c>
      <c r="F28">
        <v>1.6645896021631535E-3</v>
      </c>
      <c r="G28">
        <v>2.6648410061979383E-3</v>
      </c>
      <c r="K28" s="37" t="s">
        <v>15</v>
      </c>
      <c r="L28" s="19">
        <v>0.50739999999999996</v>
      </c>
      <c r="M28" s="19">
        <v>7.5300000000000006E-2</v>
      </c>
      <c r="N28" s="19">
        <v>0</v>
      </c>
      <c r="O28" s="19">
        <v>0.1336</v>
      </c>
      <c r="P28" s="19">
        <v>0.15870000000000001</v>
      </c>
      <c r="Q28" s="19">
        <v>0</v>
      </c>
      <c r="R28" s="19">
        <v>0</v>
      </c>
      <c r="S28" s="19">
        <v>0.1245</v>
      </c>
      <c r="T28" s="19">
        <v>5.0000000000000001E-4</v>
      </c>
      <c r="U28" s="19">
        <v>0</v>
      </c>
    </row>
    <row r="29" spans="3:21" ht="14.65" thickBot="1">
      <c r="D29" t="s">
        <v>70</v>
      </c>
      <c r="E29">
        <f>SQRT(E28)</f>
        <v>4.1122417476810898E-2</v>
      </c>
      <c r="F29">
        <f t="shared" ref="F29:G29" si="0">SQRT(F28)</f>
        <v>4.0799382374775643E-2</v>
      </c>
      <c r="G29">
        <f t="shared" si="0"/>
        <v>5.1622098041419609E-2</v>
      </c>
      <c r="K29" s="37" t="s">
        <v>20</v>
      </c>
      <c r="L29" s="19">
        <v>0.50409999999999999</v>
      </c>
      <c r="M29" s="19">
        <v>7.8399999999999997E-2</v>
      </c>
      <c r="N29" s="19">
        <v>0</v>
      </c>
      <c r="O29" s="19">
        <v>0.1356</v>
      </c>
      <c r="P29" s="19">
        <v>0.15210000000000001</v>
      </c>
      <c r="Q29" s="19">
        <v>0</v>
      </c>
      <c r="R29" s="19">
        <v>1E-4</v>
      </c>
      <c r="S29" s="19">
        <v>0.12970000000000001</v>
      </c>
      <c r="T29" s="19">
        <v>0</v>
      </c>
      <c r="U29" s="19">
        <v>0</v>
      </c>
    </row>
    <row r="30" spans="3:21" ht="14.65" thickBot="1">
      <c r="D30" t="s">
        <v>77</v>
      </c>
      <c r="E30">
        <f>E27/E29</f>
        <v>0.32768792556016302</v>
      </c>
      <c r="F30">
        <f t="shared" ref="F30:G30" si="1">F27/F29</f>
        <v>0.32869052261772436</v>
      </c>
      <c r="G30">
        <f t="shared" si="1"/>
        <v>0.26244843495723041</v>
      </c>
      <c r="K30" s="37" t="s">
        <v>16</v>
      </c>
      <c r="L30" s="19">
        <v>0.36355720404341901</v>
      </c>
      <c r="M30" s="19">
        <v>0.178566884625393</v>
      </c>
      <c r="N30" s="19">
        <v>0</v>
      </c>
      <c r="O30" s="19">
        <v>8.2253911538234003E-4</v>
      </c>
      <c r="P30" s="19">
        <v>0.108764536994702</v>
      </c>
      <c r="Q30" s="19">
        <v>0</v>
      </c>
      <c r="R30" s="19">
        <v>0</v>
      </c>
      <c r="S30" s="19">
        <v>0.27885750364445899</v>
      </c>
      <c r="T30" s="19">
        <v>6.9428864548018401E-2</v>
      </c>
      <c r="U30" s="19">
        <v>0</v>
      </c>
    </row>
    <row r="31" spans="3:21">
      <c r="D31" t="s">
        <v>71</v>
      </c>
      <c r="E31" s="21">
        <v>1.1926176956148722</v>
      </c>
      <c r="F31" s="21">
        <v>1.1956401939736392</v>
      </c>
      <c r="G31" s="21">
        <v>1.1060865916266245</v>
      </c>
    </row>
    <row r="32" spans="3:21">
      <c r="D32" t="s">
        <v>72</v>
      </c>
      <c r="E32" s="21">
        <v>1.1800941208204927</v>
      </c>
      <c r="F32" s="21">
        <v>1.1801733782933976</v>
      </c>
      <c r="G32" s="21">
        <v>1.3310775145135065</v>
      </c>
    </row>
    <row r="33" spans="4:7">
      <c r="D33" t="s">
        <v>73</v>
      </c>
      <c r="E33" s="21">
        <v>1.410703216656475</v>
      </c>
      <c r="F33" s="21">
        <v>1.404288613746729</v>
      </c>
      <c r="G33" s="21">
        <v>1.2494232879320197</v>
      </c>
    </row>
    <row r="34" spans="4:7">
      <c r="D34" t="s">
        <v>74</v>
      </c>
      <c r="E34" s="21">
        <v>0.90144622559885379</v>
      </c>
      <c r="F34" s="21">
        <v>0.89944615638843017</v>
      </c>
      <c r="G34" s="21">
        <v>0.87649404954103782</v>
      </c>
    </row>
    <row r="35" spans="4:7">
      <c r="D35" t="s">
        <v>75</v>
      </c>
      <c r="E35" s="21">
        <v>1.2949639229000485</v>
      </c>
      <c r="F35" s="21">
        <v>1.2946334674368845</v>
      </c>
      <c r="G35" s="21">
        <v>1.4928048445754003</v>
      </c>
    </row>
    <row r="36" spans="4:7">
      <c r="D36" t="s">
        <v>76</v>
      </c>
      <c r="E36" s="21">
        <v>2.1223000000000001</v>
      </c>
      <c r="F36" s="21">
        <v>2.1164000000000001</v>
      </c>
      <c r="G36" s="21">
        <v>2.070894883496829</v>
      </c>
    </row>
    <row r="37" spans="4:7">
      <c r="E37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dMKMVO</vt:lpstr>
      <vt:lpstr>dPCA195 (2)</vt:lpstr>
      <vt:lpstr>BP2INSAMPLE</vt:lpstr>
      <vt:lpstr>dPCA95</vt:lpstr>
      <vt:lpstr>dBAYESIAN</vt:lpstr>
      <vt:lpstr>BayPCA1 95</vt:lpstr>
      <vt:lpstr>equal weight</vt:lpstr>
      <vt:lpstr>results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Viswanathan</dc:creator>
  <cp:lastModifiedBy>Pranav Viswanathan</cp:lastModifiedBy>
  <dcterms:created xsi:type="dcterms:W3CDTF">2024-06-18T13:35:53Z</dcterms:created>
  <dcterms:modified xsi:type="dcterms:W3CDTF">2024-06-26T09:43:56Z</dcterms:modified>
</cp:coreProperties>
</file>