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0730" windowHeight="1116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<sst xmlns="http://schemas.openxmlformats.org/spreadsheetml/2006/main" count="302" uniqueCount="175">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</sst>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G30" sqref="G30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10</v>
      </c>
      <c r="K5">
        <f>COUNTIF(E4:E45,"in progress")</f>
        <v>2</v>
      </c>
      <c r="L5">
        <f>COUNTIF(E4:E45,"*blocked*")</f>
        <v>2</v>
      </c>
      <c r="M5">
        <f>ROWS(E4:E45)-L5-K5-J5</f>
        <v>28</v>
      </c>
      <c r="P5">
        <f>COUNTIF(F4:F45, "done")</f>
        <v>1</v>
      </c>
      <c r="Q5">
        <f>COUNTIF(F4:F45, "in progress")</f>
        <v>0</v>
      </c>
      <c r="R5">
        <f>COUNTIF(F4:F45, "*blocked*")</f>
        <v>0</v>
      </c>
      <c r="S5">
        <f>ROWS(F4:F45)-P5-Q5-R5</f>
        <v>41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  <c r="E13" t="s">
        <v>158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</row>
    <row r="18" spans="1:7" x14ac:dyDescent="0.25">
      <c r="A18" s="3">
        <v>15</v>
      </c>
      <c r="B18" s="22" t="s">
        <v>110</v>
      </c>
      <c r="C18" s="2"/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  <c r="E22" t="s">
        <v>158</v>
      </c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5" x14ac:dyDescent="0.25">
      <c r="A33" s="3">
        <v>30</v>
      </c>
      <c r="B33" s="22" t="s">
        <v>125</v>
      </c>
      <c r="C33" s="2"/>
    </row>
    <row r="34" spans="1:5" x14ac:dyDescent="0.25">
      <c r="A34" s="3">
        <v>31</v>
      </c>
      <c r="B34" s="22" t="s">
        <v>126</v>
      </c>
      <c r="C34" s="2"/>
    </row>
    <row r="35" spans="1:5" x14ac:dyDescent="0.25">
      <c r="A35" s="3">
        <v>32</v>
      </c>
      <c r="B35" s="22" t="s">
        <v>127</v>
      </c>
      <c r="C35" s="2"/>
    </row>
    <row r="36" spans="1:5" x14ac:dyDescent="0.25">
      <c r="A36" s="3">
        <v>33</v>
      </c>
      <c r="B36" s="22" t="s">
        <v>128</v>
      </c>
      <c r="C36" s="2"/>
    </row>
    <row r="37" spans="1:5" x14ac:dyDescent="0.25">
      <c r="A37" s="3">
        <v>34</v>
      </c>
      <c r="B37" s="22" t="s">
        <v>129</v>
      </c>
      <c r="C37" s="2"/>
    </row>
    <row r="38" spans="1:5" x14ac:dyDescent="0.25">
      <c r="A38" s="3">
        <v>35</v>
      </c>
      <c r="B38" s="22" t="s">
        <v>130</v>
      </c>
      <c r="C38" s="2"/>
    </row>
    <row r="39" spans="1:5" x14ac:dyDescent="0.25">
      <c r="A39" s="3">
        <v>36</v>
      </c>
      <c r="B39" s="22" t="s">
        <v>131</v>
      </c>
      <c r="C39" s="2"/>
    </row>
    <row r="40" spans="1:5" x14ac:dyDescent="0.25">
      <c r="A40" s="3">
        <v>37</v>
      </c>
      <c r="B40" s="22" t="s">
        <v>132</v>
      </c>
      <c r="C40" s="2"/>
    </row>
    <row r="41" spans="1:5" x14ac:dyDescent="0.25">
      <c r="A41" s="3">
        <v>38</v>
      </c>
      <c r="B41" s="22" t="s">
        <v>133</v>
      </c>
      <c r="C41" s="2"/>
    </row>
    <row r="42" spans="1:5" x14ac:dyDescent="0.25">
      <c r="A42" s="3">
        <v>39</v>
      </c>
      <c r="B42" s="22" t="s">
        <v>134</v>
      </c>
      <c r="C42" s="2"/>
    </row>
    <row r="43" spans="1:5" x14ac:dyDescent="0.25">
      <c r="A43" s="26">
        <v>40</v>
      </c>
      <c r="B43" s="25" t="s">
        <v>135</v>
      </c>
      <c r="C43" s="2"/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  <c r="E45" t="s">
        <v>174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2019-06-19T21:28:30Z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