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anausdeln\OneDrive - Blume Global\UiPath\OceanCarrierRPA\"/>
    </mc:Choice>
  </mc:AlternateContent>
  <xr:revisionPtr revIDLastSave="8" documentId="11_C4D89AC3B2AEC7C38ADF4CBE8ABC9799C652F246" xr6:coauthVersionLast="43" xr6:coauthVersionMax="43" xr10:uidLastSave="{AF7EA60A-72A6-4420-9311-8E523B1F1EB3}"/>
  <bookViews>
    <workbookView xWindow="-120" yWindow="-120" windowWidth="20730" windowHeight="11160" activeTab="2" xr2:uid="{00000000-000D-0000-FFFF-FFFF00000000}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4" l="1"/>
  <c r="W5" i="4"/>
  <c r="V5" i="4"/>
  <c r="R5" i="4"/>
  <c r="Q5" i="4"/>
  <c r="P5" i="4"/>
  <c r="L5" i="4"/>
  <c r="K5" i="4"/>
  <c r="J5" i="4"/>
  <c r="Y5" i="4" l="1"/>
  <c r="S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<sst xmlns="http://schemas.openxmlformats.org/spreadsheetml/2006/main" count="304" uniqueCount="174">
  <si>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</si>
  <si>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</si>
  <si>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</si>
  <si>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</si>
  <si>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</si>
  <si>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</si>
  <si>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</si>
  <si>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</si>
  <si>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</si>
  <si>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</si>
  <si>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</si>
  <si>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</si>
  <si>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</si>
  <si>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</si>
  <si>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</si>
  <si>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</si>
  <si>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</si>
  <si>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</si>
  <si>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</si>
  <si>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</si>
  <si>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</si>
  <si>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</si>
  <si>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</si>
  <si>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</si>
  <si>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</si>
  <si>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</si>
  <si>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</si>
  <si>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</si>
  <si>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</si>
  <si>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</si>
  <si>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</si>
  <si>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</si>
  <si>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</si>
  <si>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</si>
  <si>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</si>
  <si>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</si>
  <si>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</si>
  <si>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</si>
  <si>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</si>
  <si>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</si>
  <si>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</si>
  <si>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</si>
  <si>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</si>
  <si>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</si>
  <si>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</si>
  <si>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</si>
  <si>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</si>
  <si>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</si>
  <si>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</si>
  <si>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</si>
  <si>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</si>
  <si>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</si>
  <si>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</si>
  <si>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</si>
  <si>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</si>
  <si>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</si>
  <si>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</si>
  <si>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</si>
  <si>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</si>
  <si>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</si>
  <si>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</si>
  <si>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</si>
  <si>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</si>
  <si>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</si>
  <si>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</si>
  <si>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</si>
  <si>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</si>
  <si>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</si>
  <si>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</si>
  <si>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</si>
  <si>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</si>
  <si>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</si>
  <si>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</si>
  <si>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</si>
  <si>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</si>
  <si>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</si>
  <si>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</si>
  <si>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</si>
  <si>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</si>
  <si>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</si>
  <si>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</si>
  <si>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</si>
  <si>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</si>
  <si>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</si>
  <si>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</si>
  <si>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</si>
  <si>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</si>
  <si>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</si>
  <si>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</si>
  <si>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</si>
  <si>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</si>
  <si>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</si>
  <si>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</si>
  <si>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</si>
  <si>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</si>
  <si>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</si>
  <si>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</si>
  <si>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</si>
  <si>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</si>
  <si>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</si>
  <si>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</si>
  <si>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</si>
  <si>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</si>
  <si>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</si>
  <si>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</si>
  <si>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</si>
  <si>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</si>
  <si>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</si>
  <si>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</si>
  <si>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</si>
  <si>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</si>
  <si>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</si>
  <si>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</si>
  <si>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</si>
  <si>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</si>
  <si>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</si>
  <si>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</si>
  <si>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</si>
  <si>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</si>
  <si>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</si>
  <si>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</si>
  <si>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</si>
  <si>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</si>
  <si>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</si>
  <si>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</si>
  <si>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</si>
  <si>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</si>
  <si>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</si>
  <si>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</si>
  <si>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</si>
  <si>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</si>
  <si>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</si>
  <si>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</si>
  <si>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</si>
  <si>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</si>
  <si>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</si>
  <si>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</si>
  <si>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</si>
  <si>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</si>
  <si>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</si>
  <si>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</si>
  <si>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</si>
  <si>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</si>
  <si>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</si>
  <si>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</si>
  <si>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</si>
  <si>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</si>
  <si>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</si>
  <si>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</si>
  <si>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</si>
  <si>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</si>
  <si>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</si>
  <si>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</si>
  <si>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</si>
  <si>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</si>
  <si>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</si>
  <si>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</si>
  <si>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</si>
  <si>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</si>
  <si>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</si>
  <si>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</si>
  <si>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</si>
  <si>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</si>
  <si>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</si>
  <si>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</si>
  <si>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</si>
  <si>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</si>
  <si>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</si>
  <si>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</si>
  <si>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</si>
  <si>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</si>
  <si>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</si>
  <si>
    <t>RPA blocked by no site</t>
  </si>
  <si>
    <t>script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</si>
</sst>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5"/>
  <sheetViews>
    <sheetView workbookViewId="0">
      <pane ySplit="3" topLeftCell="A4" activePane="bottomLeft" state="frozen"/>
      <selection pane="bottomLeft" activeCell="F43" sqref="F43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6.14062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169</v>
      </c>
      <c r="E3" s="30" t="s">
        <v>170</v>
      </c>
      <c r="F3" s="31" t="s">
        <v>171</v>
      </c>
    </row>
    <row r="4" spans="1:24" x14ac:dyDescent="0.25">
      <c r="A4" s="5">
        <v>1</v>
      </c>
      <c r="B4" s="22" t="s">
        <v>54</v>
      </c>
      <c r="C4" s="7"/>
      <c r="D4" s="27" t="s">
        <v>161</v>
      </c>
      <c r="E4" s="28"/>
      <c r="F4" s="27"/>
      <c r="H4" t="s">
        <v>160</v>
      </c>
      <c r="I4" t="s">
        <v>155</v>
      </c>
      <c r="J4" t="s">
        <v>158</v>
      </c>
      <c r="K4" t="s">
        <v>159</v>
      </c>
      <c r="L4" t="s">
        <v>164</v>
      </c>
      <c r="N4" t="s">
        <v>167</v>
      </c>
      <c r="O4" t="s">
        <v>155</v>
      </c>
      <c r="P4" t="s">
        <v>158</v>
      </c>
      <c r="Q4" t="s">
        <v>159</v>
      </c>
      <c r="R4" t="s">
        <v>164</v>
      </c>
      <c r="T4" t="s">
        <v>165</v>
      </c>
      <c r="U4" t="s">
        <v>155</v>
      </c>
      <c r="V4" t="s">
        <v>158</v>
      </c>
      <c r="W4" t="s">
        <v>159</v>
      </c>
      <c r="X4" t="s">
        <v>164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28</v>
      </c>
      <c r="J5">
        <f>COUNTIF(D4:D45,"RPA in progress")</f>
        <v>0</v>
      </c>
      <c r="K5">
        <f>COUNTIF(D4:D45,"*RPA blocked*")</f>
        <v>14</v>
      </c>
      <c r="L5">
        <f>ROWS(D4:D45)-K5-J5-I5</f>
        <v>0</v>
      </c>
      <c r="O5">
        <f>COUNTIF(E4:E45, "mapping done")</f>
        <v>22</v>
      </c>
      <c r="P5">
        <f>COUNTIF(E4:E45, "mapping in progress")</f>
        <v>0</v>
      </c>
      <c r="Q5">
        <f>COUNTIF(E4:E45, "*mapping blocked*")</f>
        <v>0</v>
      </c>
      <c r="R5">
        <f>ROWS(E4:E45)-O5-P5-Q5</f>
        <v>20</v>
      </c>
      <c r="U5">
        <f>COUNTIF(F4:F45, "script done")</f>
        <v>21</v>
      </c>
      <c r="V5">
        <f>COUNTIF(F4:F45, "script in progress")</f>
        <v>1</v>
      </c>
      <c r="W5">
        <f>COUNTIF(F4:F45, "*script blocked*")</f>
        <v>0</v>
      </c>
      <c r="X5">
        <f>ROWS(F4:F45)-U5-V5-W5</f>
        <v>20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168</v>
      </c>
      <c r="F6" s="27" t="s">
        <v>166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168</v>
      </c>
      <c r="F8" s="27" t="s">
        <v>166</v>
      </c>
    </row>
    <row r="9" spans="1:24" x14ac:dyDescent="0.25">
      <c r="A9" s="3">
        <v>6</v>
      </c>
      <c r="B9" s="22" t="s">
        <v>59</v>
      </c>
      <c r="C9" s="2"/>
      <c r="D9" s="27" t="s">
        <v>162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 t="s">
        <v>168</v>
      </c>
      <c r="F10" s="27" t="s">
        <v>173</v>
      </c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 t="s">
        <v>168</v>
      </c>
      <c r="F11" s="27" t="s">
        <v>166</v>
      </c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 t="s">
        <v>168</v>
      </c>
      <c r="F12" s="27" t="s">
        <v>166</v>
      </c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 t="s">
        <v>168</v>
      </c>
      <c r="F14" s="27" t="s">
        <v>166</v>
      </c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 t="s">
        <v>168</v>
      </c>
      <c r="F15" s="27" t="s">
        <v>166</v>
      </c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168</v>
      </c>
      <c r="F16" s="27" t="s">
        <v>166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168</v>
      </c>
      <c r="F17" s="27" t="s">
        <v>166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 t="s">
        <v>168</v>
      </c>
      <c r="F18" s="27" t="s">
        <v>166</v>
      </c>
    </row>
    <row r="19" spans="1:6" x14ac:dyDescent="0.25">
      <c r="A19" s="3">
        <v>16</v>
      </c>
      <c r="B19" s="22" t="s">
        <v>69</v>
      </c>
      <c r="C19" s="2"/>
      <c r="D19" s="27" t="s">
        <v>172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168</v>
      </c>
      <c r="F22" s="27" t="s">
        <v>166</v>
      </c>
    </row>
    <row r="23" spans="1:6" x14ac:dyDescent="0.25">
      <c r="A23" s="3">
        <v>20</v>
      </c>
      <c r="B23" s="22" t="s">
        <v>73</v>
      </c>
      <c r="C23" s="2"/>
      <c r="D23" s="27" t="s">
        <v>162</v>
      </c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161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 t="s">
        <v>161</v>
      </c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168</v>
      </c>
      <c r="F27" s="27" t="s">
        <v>166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168</v>
      </c>
      <c r="F28" s="27" t="s">
        <v>166</v>
      </c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168</v>
      </c>
      <c r="F29" s="27" t="s">
        <v>166</v>
      </c>
    </row>
    <row r="30" spans="1:6" x14ac:dyDescent="0.25">
      <c r="A30" s="3">
        <v>27</v>
      </c>
      <c r="B30" s="22" t="s">
        <v>80</v>
      </c>
      <c r="C30" s="2"/>
      <c r="D30" s="27" t="s">
        <v>163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168</v>
      </c>
      <c r="F31" s="27" t="s">
        <v>166</v>
      </c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 t="s">
        <v>163</v>
      </c>
      <c r="E33" s="28"/>
      <c r="F33" s="27"/>
    </row>
    <row r="34" spans="1:6" x14ac:dyDescent="0.25">
      <c r="A34" s="3">
        <v>31</v>
      </c>
      <c r="B34" s="22" t="s">
        <v>84</v>
      </c>
      <c r="C34" s="2"/>
      <c r="D34" s="27" t="s">
        <v>157</v>
      </c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 t="s">
        <v>168</v>
      </c>
      <c r="F35" s="27" t="s">
        <v>166</v>
      </c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 t="s">
        <v>168</v>
      </c>
      <c r="F36" s="27" t="s">
        <v>166</v>
      </c>
    </row>
    <row r="37" spans="1:6" x14ac:dyDescent="0.25">
      <c r="A37" s="3">
        <v>34</v>
      </c>
      <c r="B37" s="22" t="s">
        <v>87</v>
      </c>
      <c r="C37" s="2"/>
      <c r="D37" s="27" t="s">
        <v>161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 t="s">
        <v>168</v>
      </c>
      <c r="F38" s="27" t="s">
        <v>166</v>
      </c>
    </row>
    <row r="39" spans="1:6" x14ac:dyDescent="0.25">
      <c r="A39" s="3">
        <v>36</v>
      </c>
      <c r="B39" s="22" t="s">
        <v>89</v>
      </c>
      <c r="C39" s="2"/>
      <c r="D39" s="27" t="s">
        <v>161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161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 t="s">
        <v>168</v>
      </c>
      <c r="F41" s="27" t="s">
        <v>166</v>
      </c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 t="s">
        <v>168</v>
      </c>
      <c r="F42" s="27" t="s">
        <v>166</v>
      </c>
    </row>
    <row r="43" spans="1:6" x14ac:dyDescent="0.25">
      <c r="A43" s="3">
        <v>40</v>
      </c>
      <c r="B43" s="22" t="s">
        <v>93</v>
      </c>
      <c r="C43" s="2"/>
      <c r="D43" s="27" t="s">
        <v>156</v>
      </c>
      <c r="E43" s="28" t="s">
        <v>168</v>
      </c>
      <c r="F43" s="27" t="s">
        <v>166</v>
      </c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 t="s">
        <v>168</v>
      </c>
      <c r="F44" s="27" t="s">
        <v>166</v>
      </c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5"/>
  <sheetViews>
    <sheetView tabSelected="1" workbookViewId="0">
      <pane ySplit="3" topLeftCell="A4" activePane="bottomLeft" state="frozen"/>
      <selection pane="bottomLeft" activeCell="G14" sqref="G14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5" max="5" width="59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169</v>
      </c>
      <c r="F3" t="s">
        <v>170</v>
      </c>
      <c r="G3" t="s">
        <v>171</v>
      </c>
    </row>
    <row r="4" spans="1:25" x14ac:dyDescent="0.25">
      <c r="A4" s="5">
        <v>1</v>
      </c>
      <c r="B4" s="22" t="s">
        <v>96</v>
      </c>
      <c r="C4" s="7"/>
      <c r="I4" t="s">
        <v>160</v>
      </c>
      <c r="J4" t="s">
        <v>155</v>
      </c>
      <c r="K4" t="s">
        <v>158</v>
      </c>
      <c r="L4" t="s">
        <v>159</v>
      </c>
      <c r="M4" t="s">
        <v>164</v>
      </c>
      <c r="O4" t="s">
        <v>167</v>
      </c>
      <c r="P4" t="s">
        <v>155</v>
      </c>
      <c r="Q4" t="s">
        <v>158</v>
      </c>
      <c r="R4" t="s">
        <v>159</v>
      </c>
      <c r="S4" t="s">
        <v>164</v>
      </c>
      <c r="U4" t="s">
        <v>165</v>
      </c>
      <c r="V4" t="s">
        <v>155</v>
      </c>
      <c r="W4" t="s">
        <v>158</v>
      </c>
      <c r="X4" t="s">
        <v>159</v>
      </c>
      <c r="Y4" t="s">
        <v>164</v>
      </c>
    </row>
    <row r="5" spans="1:25" x14ac:dyDescent="0.25">
      <c r="A5" s="26">
        <v>2</v>
      </c>
      <c r="B5" s="25" t="s">
        <v>97</v>
      </c>
      <c r="C5" s="2"/>
      <c r="E5" t="s">
        <v>155</v>
      </c>
      <c r="J5">
        <f>COUNTIF(E4:E45, "done")</f>
        <v>10</v>
      </c>
      <c r="K5">
        <f>COUNTIF(E4:E45,"in progress")</f>
        <v>2</v>
      </c>
      <c r="L5">
        <f>COUNTIF(E4:E45,"*blocked*")</f>
        <v>0</v>
      </c>
      <c r="M5">
        <f>ROWS(E4:E45)-L5-K5-J5</f>
        <v>30</v>
      </c>
      <c r="P5">
        <f>COUNTIF(F4:F45, "done")</f>
        <v>3</v>
      </c>
      <c r="Q5">
        <f>COUNTIF(F4:F45, "in progress")</f>
        <v>0</v>
      </c>
      <c r="R5">
        <f>COUNTIF(F4:F45, "*blocked*")</f>
        <v>0</v>
      </c>
      <c r="S5">
        <f>ROWS(F4:F45)-P5-Q5-R5</f>
        <v>39</v>
      </c>
      <c r="V5">
        <f>COUNTIF(G4:G45, "done")</f>
        <v>3</v>
      </c>
      <c r="W5">
        <f>COUNTIF(G4:G45, "in progress")</f>
        <v>0</v>
      </c>
      <c r="X5">
        <f>COUNTIF(G4:G45, "*blocked*")</f>
        <v>0</v>
      </c>
      <c r="Y5">
        <f>ROWS(G4:G45)-V5-W5-X5</f>
        <v>39</v>
      </c>
    </row>
    <row r="6" spans="1:25" x14ac:dyDescent="0.25">
      <c r="A6" s="3">
        <v>3</v>
      </c>
      <c r="B6" s="22" t="s">
        <v>98</v>
      </c>
      <c r="C6" s="2"/>
    </row>
    <row r="7" spans="1:25" x14ac:dyDescent="0.25">
      <c r="A7" s="3">
        <v>4</v>
      </c>
      <c r="B7" s="22" t="s">
        <v>99</v>
      </c>
      <c r="C7" s="2"/>
    </row>
    <row r="8" spans="1:25" x14ac:dyDescent="0.25">
      <c r="A8" s="26">
        <v>5</v>
      </c>
      <c r="B8" s="25" t="s">
        <v>100</v>
      </c>
      <c r="C8" s="2"/>
      <c r="E8" t="s">
        <v>155</v>
      </c>
    </row>
    <row r="9" spans="1:25" x14ac:dyDescent="0.25">
      <c r="A9" s="26">
        <v>6</v>
      </c>
      <c r="B9" s="25" t="s">
        <v>101</v>
      </c>
      <c r="C9" s="2"/>
      <c r="E9" t="s">
        <v>155</v>
      </c>
    </row>
    <row r="10" spans="1:25" x14ac:dyDescent="0.25">
      <c r="A10" s="3">
        <v>7</v>
      </c>
      <c r="B10" s="22" t="s">
        <v>102</v>
      </c>
      <c r="C10" s="2"/>
    </row>
    <row r="11" spans="1:25" x14ac:dyDescent="0.25">
      <c r="A11" s="3">
        <v>8</v>
      </c>
      <c r="B11" s="22" t="s">
        <v>103</v>
      </c>
      <c r="C11" s="2"/>
    </row>
    <row r="12" spans="1:25" x14ac:dyDescent="0.25">
      <c r="A12" s="3">
        <v>9</v>
      </c>
      <c r="B12" s="22" t="s">
        <v>104</v>
      </c>
      <c r="C12" s="2"/>
    </row>
    <row r="13" spans="1:25" x14ac:dyDescent="0.25">
      <c r="A13" s="3">
        <v>10</v>
      </c>
      <c r="B13" s="22" t="s">
        <v>105</v>
      </c>
      <c r="C13" s="2"/>
      <c r="E13" t="s">
        <v>158</v>
      </c>
    </row>
    <row r="14" spans="1:25" x14ac:dyDescent="0.25">
      <c r="A14" s="26">
        <v>11</v>
      </c>
      <c r="B14" s="25" t="s">
        <v>106</v>
      </c>
      <c r="C14" s="2" t="s">
        <v>154</v>
      </c>
    </row>
    <row r="15" spans="1:25" x14ac:dyDescent="0.25">
      <c r="A15" s="3">
        <v>12</v>
      </c>
      <c r="B15" s="22" t="s">
        <v>107</v>
      </c>
      <c r="C15" s="2"/>
    </row>
    <row r="16" spans="1:25" x14ac:dyDescent="0.25">
      <c r="A16" s="26">
        <v>13</v>
      </c>
      <c r="B16" s="25" t="s">
        <v>108</v>
      </c>
      <c r="C16" s="2"/>
      <c r="E16" t="s">
        <v>155</v>
      </c>
    </row>
    <row r="17" spans="1:7" x14ac:dyDescent="0.25">
      <c r="A17" s="3">
        <v>14</v>
      </c>
      <c r="B17" s="22" t="s">
        <v>109</v>
      </c>
      <c r="C17" s="2"/>
    </row>
    <row r="18" spans="1:7" x14ac:dyDescent="0.25">
      <c r="A18" s="3">
        <v>15</v>
      </c>
      <c r="B18" s="22" t="s">
        <v>110</v>
      </c>
      <c r="C18" s="2"/>
    </row>
    <row r="19" spans="1:7" x14ac:dyDescent="0.25">
      <c r="A19" s="3">
        <v>16</v>
      </c>
      <c r="B19" s="22" t="s">
        <v>111</v>
      </c>
      <c r="C19" s="2"/>
    </row>
    <row r="20" spans="1:7" x14ac:dyDescent="0.25">
      <c r="A20" s="3">
        <v>17</v>
      </c>
      <c r="B20" s="22" t="s">
        <v>112</v>
      </c>
      <c r="C20" s="2"/>
    </row>
    <row r="21" spans="1:7" x14ac:dyDescent="0.25">
      <c r="A21" s="3">
        <v>18</v>
      </c>
      <c r="B21" s="22" t="s">
        <v>113</v>
      </c>
      <c r="C21" s="2"/>
    </row>
    <row r="22" spans="1:7" x14ac:dyDescent="0.25">
      <c r="A22" s="26">
        <v>19</v>
      </c>
      <c r="B22" s="25" t="s">
        <v>114</v>
      </c>
      <c r="C22" s="2"/>
      <c r="E22" t="s">
        <v>158</v>
      </c>
    </row>
    <row r="23" spans="1:7" x14ac:dyDescent="0.25">
      <c r="A23" s="3">
        <v>20</v>
      </c>
      <c r="B23" s="22" t="s">
        <v>115</v>
      </c>
      <c r="C23" s="2"/>
    </row>
    <row r="24" spans="1:7" x14ac:dyDescent="0.25">
      <c r="A24" s="3">
        <v>21</v>
      </c>
      <c r="B24" s="22" t="s">
        <v>116</v>
      </c>
      <c r="C24" s="2"/>
    </row>
    <row r="25" spans="1:7" x14ac:dyDescent="0.25">
      <c r="A25" s="26">
        <v>22</v>
      </c>
      <c r="B25" s="25" t="s">
        <v>117</v>
      </c>
      <c r="C25" s="2" t="s">
        <v>154</v>
      </c>
      <c r="E25" t="s">
        <v>155</v>
      </c>
    </row>
    <row r="26" spans="1:7" x14ac:dyDescent="0.25">
      <c r="A26" s="3">
        <v>23</v>
      </c>
      <c r="B26" s="22" t="s">
        <v>118</v>
      </c>
      <c r="C26" s="2"/>
    </row>
    <row r="27" spans="1:7" x14ac:dyDescent="0.25">
      <c r="A27" s="3">
        <v>24</v>
      </c>
      <c r="B27" s="22" t="s">
        <v>119</v>
      </c>
      <c r="C27" s="2"/>
    </row>
    <row r="28" spans="1:7" x14ac:dyDescent="0.25">
      <c r="A28" s="26">
        <v>25</v>
      </c>
      <c r="B28" s="25" t="s">
        <v>120</v>
      </c>
      <c r="C28" s="2"/>
      <c r="E28" t="s">
        <v>155</v>
      </c>
      <c r="F28" t="s">
        <v>155</v>
      </c>
      <c r="G28" t="s">
        <v>155</v>
      </c>
    </row>
    <row r="29" spans="1:7" x14ac:dyDescent="0.25">
      <c r="A29" s="26">
        <v>26</v>
      </c>
      <c r="B29" s="25" t="s">
        <v>121</v>
      </c>
      <c r="C29" s="2"/>
      <c r="E29" t="s">
        <v>155</v>
      </c>
      <c r="F29" t="s">
        <v>155</v>
      </c>
      <c r="G29" t="s">
        <v>155</v>
      </c>
    </row>
    <row r="30" spans="1:7" x14ac:dyDescent="0.25">
      <c r="A30" s="3">
        <v>27</v>
      </c>
      <c r="B30" s="22" t="s">
        <v>122</v>
      </c>
      <c r="C30" s="2"/>
      <c r="E30" t="s">
        <v>155</v>
      </c>
    </row>
    <row r="31" spans="1:7" x14ac:dyDescent="0.25">
      <c r="A31" s="3">
        <v>28</v>
      </c>
      <c r="B31" s="22" t="s">
        <v>123</v>
      </c>
      <c r="C31" s="2"/>
    </row>
    <row r="32" spans="1:7" x14ac:dyDescent="0.25">
      <c r="A32" s="26">
        <v>29</v>
      </c>
      <c r="B32" s="25" t="s">
        <v>124</v>
      </c>
      <c r="C32" s="2"/>
    </row>
    <row r="33" spans="1:7" x14ac:dyDescent="0.25">
      <c r="A33" s="3">
        <v>30</v>
      </c>
      <c r="B33" s="22" t="s">
        <v>125</v>
      </c>
      <c r="C33" s="2"/>
    </row>
    <row r="34" spans="1:7" x14ac:dyDescent="0.25">
      <c r="A34" s="3">
        <v>31</v>
      </c>
      <c r="B34" s="22" t="s">
        <v>126</v>
      </c>
      <c r="C34" s="2"/>
    </row>
    <row r="35" spans="1:7" x14ac:dyDescent="0.25">
      <c r="A35" s="3">
        <v>32</v>
      </c>
      <c r="B35" s="22" t="s">
        <v>127</v>
      </c>
      <c r="C35" s="2"/>
    </row>
    <row r="36" spans="1:7" x14ac:dyDescent="0.25">
      <c r="A36" s="3">
        <v>33</v>
      </c>
      <c r="B36" s="22" t="s">
        <v>128</v>
      </c>
      <c r="C36" s="2"/>
    </row>
    <row r="37" spans="1:7" x14ac:dyDescent="0.25">
      <c r="A37" s="3">
        <v>34</v>
      </c>
      <c r="B37" s="22" t="s">
        <v>129</v>
      </c>
      <c r="C37" s="2"/>
    </row>
    <row r="38" spans="1:7" x14ac:dyDescent="0.25">
      <c r="A38" s="3">
        <v>35</v>
      </c>
      <c r="B38" s="22" t="s">
        <v>130</v>
      </c>
      <c r="C38" s="2"/>
    </row>
    <row r="39" spans="1:7" x14ac:dyDescent="0.25">
      <c r="A39" s="3">
        <v>36</v>
      </c>
      <c r="B39" s="22" t="s">
        <v>131</v>
      </c>
      <c r="C39" s="2"/>
    </row>
    <row r="40" spans="1:7" x14ac:dyDescent="0.25">
      <c r="A40" s="3">
        <v>37</v>
      </c>
      <c r="B40" s="22" t="s">
        <v>132</v>
      </c>
      <c r="C40" s="2"/>
    </row>
    <row r="41" spans="1:7" x14ac:dyDescent="0.25">
      <c r="A41" s="3">
        <v>38</v>
      </c>
      <c r="B41" s="22" t="s">
        <v>133</v>
      </c>
      <c r="C41" s="2"/>
    </row>
    <row r="42" spans="1:7" x14ac:dyDescent="0.25">
      <c r="A42" s="3">
        <v>39</v>
      </c>
      <c r="B42" s="22" t="s">
        <v>134</v>
      </c>
      <c r="C42" s="2"/>
    </row>
    <row r="43" spans="1:7" x14ac:dyDescent="0.25">
      <c r="A43" s="26">
        <v>40</v>
      </c>
      <c r="B43" s="25" t="s">
        <v>135</v>
      </c>
      <c r="C43" s="2"/>
    </row>
    <row r="44" spans="1:7" x14ac:dyDescent="0.25">
      <c r="A44" s="3">
        <v>41</v>
      </c>
      <c r="B44" s="22" t="s">
        <v>136</v>
      </c>
      <c r="C44" s="2"/>
      <c r="E44" t="s">
        <v>155</v>
      </c>
    </row>
    <row r="45" spans="1:7" x14ac:dyDescent="0.25">
      <c r="A45" s="26">
        <v>42</v>
      </c>
      <c r="B45" s="25" t="s">
        <v>137</v>
      </c>
      <c r="C45" s="2"/>
      <c r="E45" t="s">
        <v>155</v>
      </c>
      <c r="F45" t="s">
        <v>155</v>
      </c>
      <c r="G45" t="s">
        <v>155</v>
      </c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 xr:uid="{00000000-0004-0000-0300-000000000000}"/>
    <hyperlink ref="A8" r:id="rId2" display="mailto:railincsupport@railinc.com" xr:uid="{00000000-0004-0000-0300-000001000000}"/>
    <hyperlink ref="A12" r:id="rId3" display="mailto:michael.bowser@railinc.com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Peter Van Ausdeln</cp:lastModifiedBy>
  <cp:lastPrinted>2019-05-14T13:26:12Z</cp:lastPrinted>
  <dcterms:created xsi:type="dcterms:W3CDTF">2019-05-14T13:21:26Z</dcterms:created>
  <dcterms:modified xsi:type="dcterms:W3CDTF">2019-06-18T22:58:06Z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