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dee9f9fb17c45e/Desktop/DA/Assignment Questions/"/>
    </mc:Choice>
  </mc:AlternateContent>
  <xr:revisionPtr revIDLastSave="113" documentId="8_{F70F0A2A-88A7-4468-B745-FFF985FA1BEA}" xr6:coauthVersionLast="47" xr6:coauthVersionMax="47" xr10:uidLastSave="{008CAF27-05A0-4624-8E83-316B8865348F}"/>
  <bookViews>
    <workbookView xWindow="-108" yWindow="-108" windowWidth="23256" windowHeight="12456" xr2:uid="{BBB0A2B2-95CD-43EC-BE4C-AB0EC2D17D62}"/>
  </bookViews>
  <sheets>
    <sheet name="Operators" sheetId="2" r:id="rId1"/>
    <sheet name="Arithmatic Functions" sheetId="1" r:id="rId2"/>
  </sheets>
  <definedNames>
    <definedName name="_xlnm._FilterDatabase" localSheetId="1" hidden="1">'Arithmatic Functions'!$B$6:$J$44</definedName>
    <definedName name="Bs">#REF!</definedName>
    <definedName name="C_Code">'Arithmatic Functions'!$B$7:$B$44</definedName>
    <definedName name="Dep">#REF!</definedName>
    <definedName name="Department">'Arithmatic Functions'!$H$7:$H$44</definedName>
    <definedName name="Gender">'Arithmatic Functions'!$F$7:$F$44</definedName>
    <definedName name="M_Status">'Arithmatic Functions'!$G$7:$G$44</definedName>
    <definedName name="Reg">#REF!</definedName>
    <definedName name="Region">'Arithmatic Functions'!$I$7:$I$44</definedName>
    <definedName name="Salary">'Arithmatic Functions'!$J$7:$J$44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O9" i="2" l="1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L9" i="2" l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N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22" i="1"/>
  <c r="P22" i="1"/>
  <c r="Q22" i="1"/>
  <c r="N23" i="1"/>
  <c r="N24" i="1"/>
  <c r="N25" i="1"/>
  <c r="N26" i="1"/>
  <c r="N27" i="1"/>
  <c r="N28" i="1"/>
  <c r="N29" i="1"/>
  <c r="N30" i="1"/>
  <c r="N31" i="1"/>
  <c r="N32" i="1"/>
  <c r="N12" i="1" l="1"/>
  <c r="N8" i="1" l="1"/>
  <c r="N7" i="1"/>
  <c r="N6" i="1"/>
  <c r="N5" i="1"/>
  <c r="N4" i="1"/>
  <c r="N3" i="1"/>
  <c r="N16" i="1"/>
  <c r="N15" i="1"/>
  <c r="N13" i="1"/>
  <c r="N11" i="1"/>
</calcChain>
</file>

<file path=xl/sharedStrings.xml><?xml version="1.0" encoding="utf-8"?>
<sst xmlns="http://schemas.openxmlformats.org/spreadsheetml/2006/main" count="517" uniqueCount="123">
  <si>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</si>
  <si>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</si>
  <si>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</si>
  <si>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</si>
  <si>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</si>
  <si>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</si>
  <si>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</si>
  <si>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</si>
  <si>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</si>
  <si>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</si>
  <si>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</si>
  <si>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</si>
  <si>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</si>
  <si>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</si>
  <si>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</si>
  <si>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</si>
  <si>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</si>
  <si>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</si>
  <si>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</si>
  <si>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</si>
  <si>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</si>
  <si>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</si>
  <si>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</si>
  <si>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</si>
  <si>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</si>
  <si>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</si>
  <si>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</si>
  <si>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</si>
  <si>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</si>
  <si>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</si>
  <si>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</si>
  <si>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</si>
  <si>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</si>
  <si>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</si>
  <si>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</si>
  <si>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</si>
  <si>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</si>
  <si>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</si>
  <si>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</si>
  <si>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</si>
  <si>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</si>
  <si>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</si>
  <si>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</si>
  <si>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</si>
  <si>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</si>
  <si>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</si>
  <si>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</si>
  <si>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</si>
  <si>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</si>
  <si>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</si>
  <si>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</si>
  <si>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</si>
  <si>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</si>
  <si>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</si>
  <si>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</si>
  <si>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</si>
  <si>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</si>
  <si>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</si>
  <si>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</si>
  <si>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</si>
  <si>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</si>
  <si>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</si>
  <si>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</si>
  <si>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</si>
  <si>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</si>
  <si>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</si>
  <si>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</si>
  <si>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</si>
  <si>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</si>
  <si>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</si>
  <si>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</si>
  <si>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</si>
  <si>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</si>
  <si>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</si>
  <si>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</si>
  <si>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</si>
  <si>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</si>
  <si>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</si>
  <si>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</si>
  <si>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</si>
  <si>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</si>
  <si>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</si>
  <si>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</si>
  <si>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</si>
  <si>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</si>
  <si>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</si>
  <si>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</si>
  <si>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</si>
  <si>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</si>
  <si>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</si>
  <si>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</si>
  <si>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</si>
  <si>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</si>
  <si>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</si>
  <si>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</si>
  <si>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</si>
  <si>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</si>
  <si>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</si>
  <si>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</si>
  <si>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</si>
  <si>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</si>
  <si>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</si>
  <si>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</si>
  <si>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</si>
  <si>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</si>
  <si>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</si>
  <si>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</si>
  <si>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</si>
  <si>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</si>
  <si>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</si>
  <si>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</si>
  <si>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</si>
  <si>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</si>
  <si>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</si>
  <si>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</si>
  <si>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</si>
  <si>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</si>
  <si>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</si>
  <si>
    <t>HRA</t>
  </si>
  <si>
    <t>Bonus</t>
  </si>
  <si>
    <t>Gross Salary</t>
  </si>
  <si>
    <t>Prof Tax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</si>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</sst>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1" fontId="0" fillId="0" borderId="1" xfId="0" applyNumberFormat="1" applyBorder="1"/>
    <xf numFmtId="0" fontId="1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workbookViewId="0">
      <selection activeCell="R10" sqref="R10"/>
    </sheetView>
  </sheetViews>
  <sheetFormatPr defaultRowHeight="14.4" x14ac:dyDescent="0.3"/>
  <cols>
    <col min="5" max="5" width="9.88671875" bestFit="1" customWidth="1"/>
    <col min="10" max="10" width="10.6640625" bestFit="1" customWidth="1"/>
    <col min="13" max="13" width="10.886718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7" spans="2:15" x14ac:dyDescent="0.3">
      <c r="K7" s="10" t="s">
        <v>118</v>
      </c>
      <c r="L7" s="10" t="s">
        <v>119</v>
      </c>
      <c r="M7" s="10" t="s">
        <v>120</v>
      </c>
      <c r="N7" s="10" t="s">
        <v>121</v>
      </c>
      <c r="O7" s="10" t="s">
        <v>122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9">
        <v>48000</v>
      </c>
      <c r="K9" s="9">
        <f>J9*45%</f>
        <v>21600</v>
      </c>
      <c r="L9" s="9">
        <f>J9*5%+1000</f>
        <v>3400</v>
      </c>
      <c r="M9" s="9">
        <f>SUM(J9:K9)</f>
        <v>69600</v>
      </c>
      <c r="N9" s="9">
        <f>M9*5%</f>
        <v>3480</v>
      </c>
      <c r="O9" s="9">
        <f>M9-N9</f>
        <v>66120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9">
        <v>35000</v>
      </c>
      <c r="K10" s="9">
        <f t="shared" ref="K10:K46" si="0">J10*45%</f>
        <v>15750</v>
      </c>
      <c r="L10" s="9">
        <f t="shared" ref="L10:L46" si="1">J10*5%+1000</f>
        <v>2750</v>
      </c>
      <c r="M10" s="9">
        <f t="shared" ref="M10:M46" si="2">SUM(J10:K10)</f>
        <v>50750</v>
      </c>
      <c r="N10" s="9">
        <f t="shared" ref="N10:N46" si="3">M10*5%</f>
        <v>2537.5</v>
      </c>
      <c r="O10" s="9">
        <f t="shared" ref="O10:O46" si="4">M10-N10</f>
        <v>48212.5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9">
        <v>67000</v>
      </c>
      <c r="K11" s="9">
        <f t="shared" si="0"/>
        <v>30150</v>
      </c>
      <c r="L11" s="9">
        <f t="shared" si="1"/>
        <v>4350</v>
      </c>
      <c r="M11" s="9">
        <f t="shared" si="2"/>
        <v>97150</v>
      </c>
      <c r="N11" s="9">
        <f t="shared" si="3"/>
        <v>4857.5</v>
      </c>
      <c r="O11" s="9">
        <f t="shared" si="4"/>
        <v>92292.5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9">
        <v>87000</v>
      </c>
      <c r="K12" s="9">
        <f t="shared" si="0"/>
        <v>39150</v>
      </c>
      <c r="L12" s="9">
        <f t="shared" si="1"/>
        <v>5350</v>
      </c>
      <c r="M12" s="9">
        <f t="shared" si="2"/>
        <v>126150</v>
      </c>
      <c r="N12" s="9">
        <f t="shared" si="3"/>
        <v>6307.5</v>
      </c>
      <c r="O12" s="9">
        <f t="shared" si="4"/>
        <v>119842.5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9">
        <v>22000</v>
      </c>
      <c r="K13" s="9">
        <f t="shared" si="0"/>
        <v>9900</v>
      </c>
      <c r="L13" s="9">
        <f t="shared" si="1"/>
        <v>2100</v>
      </c>
      <c r="M13" s="9">
        <f t="shared" si="2"/>
        <v>31900</v>
      </c>
      <c r="N13" s="9">
        <f t="shared" si="3"/>
        <v>1595</v>
      </c>
      <c r="O13" s="9">
        <f t="shared" si="4"/>
        <v>30305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9">
        <v>91000</v>
      </c>
      <c r="K14" s="9">
        <f t="shared" si="0"/>
        <v>40950</v>
      </c>
      <c r="L14" s="9">
        <f t="shared" si="1"/>
        <v>5550</v>
      </c>
      <c r="M14" s="9">
        <f t="shared" si="2"/>
        <v>131950</v>
      </c>
      <c r="N14" s="9">
        <f t="shared" si="3"/>
        <v>6597.5</v>
      </c>
      <c r="O14" s="9">
        <f t="shared" si="4"/>
        <v>125352.5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9">
        <v>77000</v>
      </c>
      <c r="K15" s="9">
        <f t="shared" si="0"/>
        <v>34650</v>
      </c>
      <c r="L15" s="9">
        <f t="shared" si="1"/>
        <v>4850</v>
      </c>
      <c r="M15" s="9">
        <f t="shared" si="2"/>
        <v>111650</v>
      </c>
      <c r="N15" s="9">
        <f t="shared" si="3"/>
        <v>5582.5</v>
      </c>
      <c r="O15" s="9">
        <f t="shared" si="4"/>
        <v>106067.5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9">
        <v>45000</v>
      </c>
      <c r="K16" s="9">
        <f t="shared" si="0"/>
        <v>20250</v>
      </c>
      <c r="L16" s="9">
        <f t="shared" si="1"/>
        <v>3250</v>
      </c>
      <c r="M16" s="9">
        <f t="shared" si="2"/>
        <v>65250</v>
      </c>
      <c r="N16" s="9">
        <f t="shared" si="3"/>
        <v>3262.5</v>
      </c>
      <c r="O16" s="9">
        <f t="shared" si="4"/>
        <v>61987.5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9">
        <v>92000</v>
      </c>
      <c r="K17" s="9">
        <f t="shared" si="0"/>
        <v>41400</v>
      </c>
      <c r="L17" s="9">
        <f t="shared" si="1"/>
        <v>5600</v>
      </c>
      <c r="M17" s="9">
        <f t="shared" si="2"/>
        <v>133400</v>
      </c>
      <c r="N17" s="9">
        <f t="shared" si="3"/>
        <v>6670</v>
      </c>
      <c r="O17" s="9">
        <f t="shared" si="4"/>
        <v>126730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9">
        <v>50000</v>
      </c>
      <c r="K18" s="9">
        <f t="shared" si="0"/>
        <v>22500</v>
      </c>
      <c r="L18" s="9">
        <f t="shared" si="1"/>
        <v>3500</v>
      </c>
      <c r="M18" s="9">
        <f t="shared" si="2"/>
        <v>72500</v>
      </c>
      <c r="N18" s="9">
        <f t="shared" si="3"/>
        <v>3625</v>
      </c>
      <c r="O18" s="9">
        <f t="shared" si="4"/>
        <v>68875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9">
        <v>37000</v>
      </c>
      <c r="K19" s="9">
        <f t="shared" si="0"/>
        <v>16650</v>
      </c>
      <c r="L19" s="9">
        <f t="shared" si="1"/>
        <v>2850</v>
      </c>
      <c r="M19" s="9">
        <f t="shared" si="2"/>
        <v>53650</v>
      </c>
      <c r="N19" s="9">
        <f t="shared" si="3"/>
        <v>2682.5</v>
      </c>
      <c r="O19" s="9">
        <f t="shared" si="4"/>
        <v>50967.5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9">
        <v>43000</v>
      </c>
      <c r="K20" s="9">
        <f t="shared" si="0"/>
        <v>19350</v>
      </c>
      <c r="L20" s="9">
        <f t="shared" si="1"/>
        <v>3150</v>
      </c>
      <c r="M20" s="9">
        <f t="shared" si="2"/>
        <v>62350</v>
      </c>
      <c r="N20" s="9">
        <f t="shared" si="3"/>
        <v>3117.5</v>
      </c>
      <c r="O20" s="9">
        <f t="shared" si="4"/>
        <v>59232.5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9">
        <v>90000</v>
      </c>
      <c r="K21" s="9">
        <f t="shared" si="0"/>
        <v>40500</v>
      </c>
      <c r="L21" s="9">
        <f t="shared" si="1"/>
        <v>5500</v>
      </c>
      <c r="M21" s="9">
        <f t="shared" si="2"/>
        <v>130500</v>
      </c>
      <c r="N21" s="9">
        <f t="shared" si="3"/>
        <v>6525</v>
      </c>
      <c r="O21" s="9">
        <f t="shared" si="4"/>
        <v>123975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9">
        <v>34000</v>
      </c>
      <c r="K22" s="9">
        <f t="shared" si="0"/>
        <v>15300</v>
      </c>
      <c r="L22" s="9">
        <f t="shared" si="1"/>
        <v>2700</v>
      </c>
      <c r="M22" s="9">
        <f t="shared" si="2"/>
        <v>49300</v>
      </c>
      <c r="N22" s="9">
        <f t="shared" si="3"/>
        <v>2465</v>
      </c>
      <c r="O22" s="9">
        <f t="shared" si="4"/>
        <v>46835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9">
        <v>82000</v>
      </c>
      <c r="K23" s="9">
        <f t="shared" si="0"/>
        <v>36900</v>
      </c>
      <c r="L23" s="9">
        <f t="shared" si="1"/>
        <v>5100</v>
      </c>
      <c r="M23" s="9">
        <f t="shared" si="2"/>
        <v>118900</v>
      </c>
      <c r="N23" s="9">
        <f t="shared" si="3"/>
        <v>5945</v>
      </c>
      <c r="O23" s="9">
        <f t="shared" si="4"/>
        <v>112955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9">
        <v>67000</v>
      </c>
      <c r="K24" s="9">
        <f t="shared" si="0"/>
        <v>30150</v>
      </c>
      <c r="L24" s="9">
        <f t="shared" si="1"/>
        <v>4350</v>
      </c>
      <c r="M24" s="9">
        <f t="shared" si="2"/>
        <v>97150</v>
      </c>
      <c r="N24" s="9">
        <f t="shared" si="3"/>
        <v>4857.5</v>
      </c>
      <c r="O24" s="9">
        <f t="shared" si="4"/>
        <v>92292.5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9">
        <v>85000</v>
      </c>
      <c r="K25" s="9">
        <f t="shared" si="0"/>
        <v>38250</v>
      </c>
      <c r="L25" s="9">
        <f t="shared" si="1"/>
        <v>5250</v>
      </c>
      <c r="M25" s="9">
        <f t="shared" si="2"/>
        <v>123250</v>
      </c>
      <c r="N25" s="9">
        <f t="shared" si="3"/>
        <v>6162.5</v>
      </c>
      <c r="O25" s="9">
        <f t="shared" si="4"/>
        <v>117087.5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9">
        <v>62000</v>
      </c>
      <c r="K26" s="9">
        <f t="shared" si="0"/>
        <v>27900</v>
      </c>
      <c r="L26" s="9">
        <f t="shared" si="1"/>
        <v>4100</v>
      </c>
      <c r="M26" s="9">
        <f t="shared" si="2"/>
        <v>89900</v>
      </c>
      <c r="N26" s="9">
        <f t="shared" si="3"/>
        <v>4495</v>
      </c>
      <c r="O26" s="9">
        <f t="shared" si="4"/>
        <v>85405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9">
        <v>15000</v>
      </c>
      <c r="K27" s="9">
        <f t="shared" si="0"/>
        <v>6750</v>
      </c>
      <c r="L27" s="9">
        <f t="shared" si="1"/>
        <v>1750</v>
      </c>
      <c r="M27" s="9">
        <f t="shared" si="2"/>
        <v>21750</v>
      </c>
      <c r="N27" s="9">
        <f t="shared" si="3"/>
        <v>1087.5</v>
      </c>
      <c r="O27" s="9">
        <f t="shared" si="4"/>
        <v>20662.5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9">
        <v>81000</v>
      </c>
      <c r="K28" s="9">
        <f t="shared" si="0"/>
        <v>36450</v>
      </c>
      <c r="L28" s="9">
        <f t="shared" si="1"/>
        <v>5050</v>
      </c>
      <c r="M28" s="9">
        <f t="shared" si="2"/>
        <v>117450</v>
      </c>
      <c r="N28" s="9">
        <f t="shared" si="3"/>
        <v>5872.5</v>
      </c>
      <c r="O28" s="9">
        <f t="shared" si="4"/>
        <v>111577.5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9">
        <v>19000</v>
      </c>
      <c r="K29" s="9">
        <f t="shared" si="0"/>
        <v>8550</v>
      </c>
      <c r="L29" s="9">
        <f t="shared" si="1"/>
        <v>1950</v>
      </c>
      <c r="M29" s="9">
        <f t="shared" si="2"/>
        <v>27550</v>
      </c>
      <c r="N29" s="9">
        <f t="shared" si="3"/>
        <v>1377.5</v>
      </c>
      <c r="O29" s="9">
        <f t="shared" si="4"/>
        <v>26172.5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9">
        <v>75000</v>
      </c>
      <c r="K30" s="9">
        <f t="shared" si="0"/>
        <v>33750</v>
      </c>
      <c r="L30" s="9">
        <f t="shared" si="1"/>
        <v>4750</v>
      </c>
      <c r="M30" s="9">
        <f t="shared" si="2"/>
        <v>108750</v>
      </c>
      <c r="N30" s="9">
        <f t="shared" si="3"/>
        <v>5437.5</v>
      </c>
      <c r="O30" s="9">
        <f t="shared" si="4"/>
        <v>103312.5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9">
        <v>49000</v>
      </c>
      <c r="K31" s="9">
        <f t="shared" si="0"/>
        <v>22050</v>
      </c>
      <c r="L31" s="9">
        <f t="shared" si="1"/>
        <v>3450</v>
      </c>
      <c r="M31" s="9">
        <f t="shared" si="2"/>
        <v>71050</v>
      </c>
      <c r="N31" s="9">
        <f t="shared" si="3"/>
        <v>3552.5</v>
      </c>
      <c r="O31" s="9">
        <f t="shared" si="4"/>
        <v>67497.5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9">
        <v>50000</v>
      </c>
      <c r="K32" s="9">
        <f t="shared" si="0"/>
        <v>22500</v>
      </c>
      <c r="L32" s="9">
        <f t="shared" si="1"/>
        <v>3500</v>
      </c>
      <c r="M32" s="9">
        <f t="shared" si="2"/>
        <v>72500</v>
      </c>
      <c r="N32" s="9">
        <f t="shared" si="3"/>
        <v>3625</v>
      </c>
      <c r="O32" s="9">
        <f t="shared" si="4"/>
        <v>68875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9">
        <v>83000</v>
      </c>
      <c r="K33" s="9">
        <f t="shared" si="0"/>
        <v>37350</v>
      </c>
      <c r="L33" s="9">
        <f t="shared" si="1"/>
        <v>5150</v>
      </c>
      <c r="M33" s="9">
        <f t="shared" si="2"/>
        <v>120350</v>
      </c>
      <c r="N33" s="9">
        <f t="shared" si="3"/>
        <v>6017.5</v>
      </c>
      <c r="O33" s="9">
        <f t="shared" si="4"/>
        <v>114332.5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9">
        <v>53000</v>
      </c>
      <c r="K34" s="9">
        <f t="shared" si="0"/>
        <v>23850</v>
      </c>
      <c r="L34" s="9">
        <f t="shared" si="1"/>
        <v>3650</v>
      </c>
      <c r="M34" s="9">
        <f t="shared" si="2"/>
        <v>76850</v>
      </c>
      <c r="N34" s="9">
        <f t="shared" si="3"/>
        <v>3842.5</v>
      </c>
      <c r="O34" s="9">
        <f t="shared" si="4"/>
        <v>73007.5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9">
        <v>65000</v>
      </c>
      <c r="K35" s="9">
        <f t="shared" si="0"/>
        <v>29250</v>
      </c>
      <c r="L35" s="9">
        <f t="shared" si="1"/>
        <v>4250</v>
      </c>
      <c r="M35" s="9">
        <f t="shared" si="2"/>
        <v>94250</v>
      </c>
      <c r="N35" s="9">
        <f t="shared" si="3"/>
        <v>4712.5</v>
      </c>
      <c r="O35" s="9">
        <f t="shared" si="4"/>
        <v>89537.5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9">
        <v>85000</v>
      </c>
      <c r="K36" s="9">
        <f t="shared" si="0"/>
        <v>38250</v>
      </c>
      <c r="L36" s="9">
        <f t="shared" si="1"/>
        <v>5250</v>
      </c>
      <c r="M36" s="9">
        <f t="shared" si="2"/>
        <v>123250</v>
      </c>
      <c r="N36" s="9">
        <f t="shared" si="3"/>
        <v>6162.5</v>
      </c>
      <c r="O36" s="9">
        <f t="shared" si="4"/>
        <v>117087.5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9">
        <v>20000</v>
      </c>
      <c r="K37" s="9">
        <f t="shared" si="0"/>
        <v>9000</v>
      </c>
      <c r="L37" s="9">
        <f t="shared" si="1"/>
        <v>2000</v>
      </c>
      <c r="M37" s="9">
        <f t="shared" si="2"/>
        <v>29000</v>
      </c>
      <c r="N37" s="9">
        <f t="shared" si="3"/>
        <v>1450</v>
      </c>
      <c r="O37" s="9">
        <f t="shared" si="4"/>
        <v>27550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9">
        <v>47000</v>
      </c>
      <c r="K38" s="9">
        <f t="shared" si="0"/>
        <v>21150</v>
      </c>
      <c r="L38" s="9">
        <f t="shared" si="1"/>
        <v>3350</v>
      </c>
      <c r="M38" s="9">
        <f t="shared" si="2"/>
        <v>68150</v>
      </c>
      <c r="N38" s="9">
        <f t="shared" si="3"/>
        <v>3407.5</v>
      </c>
      <c r="O38" s="9">
        <f t="shared" si="4"/>
        <v>64742.5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9">
        <v>87000</v>
      </c>
      <c r="K39" s="9">
        <f t="shared" si="0"/>
        <v>39150</v>
      </c>
      <c r="L39" s="9">
        <f t="shared" si="1"/>
        <v>5350</v>
      </c>
      <c r="M39" s="9">
        <f t="shared" si="2"/>
        <v>126150</v>
      </c>
      <c r="N39" s="9">
        <f t="shared" si="3"/>
        <v>6307.5</v>
      </c>
      <c r="O39" s="9">
        <f t="shared" si="4"/>
        <v>119842.5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9">
        <v>57000</v>
      </c>
      <c r="K40" s="9">
        <f t="shared" si="0"/>
        <v>25650</v>
      </c>
      <c r="L40" s="9">
        <f t="shared" si="1"/>
        <v>3850</v>
      </c>
      <c r="M40" s="9">
        <f t="shared" si="2"/>
        <v>82650</v>
      </c>
      <c r="N40" s="9">
        <f t="shared" si="3"/>
        <v>4132.5</v>
      </c>
      <c r="O40" s="9">
        <f t="shared" si="4"/>
        <v>78517.5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9">
        <v>27000</v>
      </c>
      <c r="K41" s="9">
        <f t="shared" si="0"/>
        <v>12150</v>
      </c>
      <c r="L41" s="9">
        <f t="shared" si="1"/>
        <v>2350</v>
      </c>
      <c r="M41" s="9">
        <f t="shared" si="2"/>
        <v>39150</v>
      </c>
      <c r="N41" s="9">
        <f t="shared" si="3"/>
        <v>1957.5</v>
      </c>
      <c r="O41" s="9">
        <f t="shared" si="4"/>
        <v>37192.5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9">
        <v>81000</v>
      </c>
      <c r="K42" s="9">
        <f t="shared" si="0"/>
        <v>36450</v>
      </c>
      <c r="L42" s="9">
        <f t="shared" si="1"/>
        <v>5050</v>
      </c>
      <c r="M42" s="9">
        <f t="shared" si="2"/>
        <v>117450</v>
      </c>
      <c r="N42" s="9">
        <f t="shared" si="3"/>
        <v>5872.5</v>
      </c>
      <c r="O42" s="9">
        <f t="shared" si="4"/>
        <v>111577.5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9">
        <v>52000</v>
      </c>
      <c r="K43" s="9">
        <f t="shared" si="0"/>
        <v>23400</v>
      </c>
      <c r="L43" s="9">
        <f t="shared" si="1"/>
        <v>3600</v>
      </c>
      <c r="M43" s="9">
        <f t="shared" si="2"/>
        <v>75400</v>
      </c>
      <c r="N43" s="9">
        <f t="shared" si="3"/>
        <v>3770</v>
      </c>
      <c r="O43" s="9">
        <f t="shared" si="4"/>
        <v>71630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9">
        <v>58000</v>
      </c>
      <c r="K44" s="9">
        <f t="shared" si="0"/>
        <v>26100</v>
      </c>
      <c r="L44" s="9">
        <f t="shared" si="1"/>
        <v>3900</v>
      </c>
      <c r="M44" s="9">
        <f t="shared" si="2"/>
        <v>84100</v>
      </c>
      <c r="N44" s="9">
        <f t="shared" si="3"/>
        <v>4205</v>
      </c>
      <c r="O44" s="9">
        <f t="shared" si="4"/>
        <v>79895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9">
        <v>47000</v>
      </c>
      <c r="K45" s="9">
        <f t="shared" si="0"/>
        <v>21150</v>
      </c>
      <c r="L45" s="9">
        <f t="shared" si="1"/>
        <v>3350</v>
      </c>
      <c r="M45" s="9">
        <f t="shared" si="2"/>
        <v>68150</v>
      </c>
      <c r="N45" s="9">
        <f t="shared" si="3"/>
        <v>3407.5</v>
      </c>
      <c r="O45" s="9">
        <f t="shared" si="4"/>
        <v>64742.5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9">
        <v>26000</v>
      </c>
      <c r="K46" s="9">
        <f t="shared" si="0"/>
        <v>11700</v>
      </c>
      <c r="L46" s="9">
        <f t="shared" si="1"/>
        <v>2300</v>
      </c>
      <c r="M46" s="9">
        <f t="shared" si="2"/>
        <v>37700</v>
      </c>
      <c r="N46" s="9">
        <f t="shared" si="3"/>
        <v>1885</v>
      </c>
      <c r="O46" s="9">
        <f t="shared" si="4"/>
        <v>35815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opLeftCell="F4" workbookViewId="0">
      <selection activeCell="Q14" sqref="Q14"/>
    </sheetView>
  </sheetViews>
  <sheetFormatPr defaultRowHeight="14.4" x14ac:dyDescent="0.3"/>
  <cols>
    <col min="5" max="5" width="9.88671875" bestFit="1" customWidth="1"/>
    <col min="10" max="10" width="10.6640625" bestFit="1" customWidth="1"/>
    <col min="13" max="13" width="4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4" x14ac:dyDescent="0.3">
      <c r="C2" s="6" t="s">
        <v>91</v>
      </c>
      <c r="D2" s="6"/>
      <c r="E2" s="6"/>
      <c r="F2" s="6"/>
      <c r="G2" s="6"/>
      <c r="H2" s="6"/>
      <c r="M2" s="11" t="s">
        <v>106</v>
      </c>
      <c r="N2" s="12"/>
    </row>
    <row r="3" spans="2:14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SUM(Salary)</f>
        <v>2191000</v>
      </c>
    </row>
    <row r="4" spans="2:14" x14ac:dyDescent="0.3">
      <c r="M4" s="1" t="s">
        <v>98</v>
      </c>
      <c r="N4" s="9">
        <f>AVERAGE(Salary)</f>
        <v>57657.894736842107</v>
      </c>
    </row>
    <row r="5" spans="2:14" x14ac:dyDescent="0.3">
      <c r="M5" s="1" t="s">
        <v>99</v>
      </c>
      <c r="N5" s="5">
        <f>MEDIAN(Salary)</f>
        <v>55000</v>
      </c>
    </row>
    <row r="6" spans="2:14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COUNT(C_Code)</f>
        <v>38</v>
      </c>
    </row>
    <row r="7" spans="2:14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MAX(Salary)</f>
        <v>92000</v>
      </c>
    </row>
    <row r="8" spans="2:14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MIN(Salary)</f>
        <v>15000</v>
      </c>
    </row>
    <row r="9" spans="2:14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1" t="s">
        <v>105</v>
      </c>
      <c r="N10" s="12"/>
    </row>
    <row r="11" spans="2:14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COUNTIFS(F7:F44,"male")</f>
        <v>23</v>
      </c>
    </row>
    <row r="12" spans="2:14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COUNTIFS(Gender,"female")</f>
        <v>15</v>
      </c>
    </row>
    <row r="13" spans="2:14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COUNTIFS(I$7:I$44,"north")</f>
        <v>10</v>
      </c>
    </row>
    <row r="14" spans="2:14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114</v>
      </c>
      <c r="N14" s="5">
        <f>AVERAGEIFS(Salary,Department,H32,Region,I11)</f>
        <v>52000</v>
      </c>
    </row>
    <row r="15" spans="2:14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115</v>
      </c>
      <c r="N15" s="5">
        <f>_xlfn.MAXIFS(Salary,Department,H9)</f>
        <v>92000</v>
      </c>
    </row>
    <row r="16" spans="2:14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116</v>
      </c>
      <c r="N16" s="5">
        <f>_xlfn.MINIFS(Salary,Region,I17)</f>
        <v>19000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11" t="s">
        <v>117</v>
      </c>
      <c r="N20" s="12"/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6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 t="shared" ref="N22:Q32" si="0">SUMIFS(Salary,Department,$M22,Region,N$21)</f>
        <v>48000</v>
      </c>
      <c r="O22" s="5">
        <f t="shared" si="0"/>
        <v>62000</v>
      </c>
      <c r="P22" s="5">
        <f t="shared" si="0"/>
        <v>0</v>
      </c>
      <c r="Q22" s="5">
        <f t="shared" si="0"/>
        <v>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 t="shared" si="0"/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0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0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0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0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0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0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0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0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0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dataValidations count="1">
    <dataValidation type="list" allowBlank="1" showInputMessage="1" showErrorMessage="1" sqref="M21" xr:uid="{D7AFFC66-6785-40A9-9ACB-303C3980BE41}">
      <formula1>$H$6:$J$6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Operators</vt:lpstr>
      <vt:lpstr>Arithmatic Functions</vt:lpstr>
      <vt:lpstr>C_Code</vt:lpstr>
      <vt:lpstr>Department</vt:lpstr>
      <vt:lpstr>Gender</vt:lpstr>
      <vt:lpstr>M_Status</vt:lpstr>
      <vt:lpstr>Region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Praful Bhagwatkar</cp:lastModifiedBy>
  <dcterms:created xsi:type="dcterms:W3CDTF">2022-07-27T05:54:27Z</dcterms:created>
  <dcterms:modified xsi:type="dcterms:W3CDTF">2023-04-14T15:43:58Z</dcterms:modified>
</cp:coreProperties>
</file>