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e9f9fb17c45e/Desktop/DA/Assignment Questions/"/>
    </mc:Choice>
  </mc:AlternateContent>
  <xr:revisionPtr revIDLastSave="292" documentId="8_{7ECF395F-B2D1-4810-8B94-0275745589E4}" xr6:coauthVersionLast="47" xr6:coauthVersionMax="47" xr10:uidLastSave="{5D000547-887F-415E-AE31-9FCB3A647A35}"/>
  <bookViews>
    <workbookView xWindow="-108" yWindow="-108" windowWidth="23256" windowHeight="12456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Brainstorm!$B$13:$I$27</definedName>
    <definedName name="Country">Brainstorm!$C$14:$C$27</definedName>
    <definedName name="MRP">Brainstorm!$F$14:$F$27</definedName>
    <definedName name="Product1">Brainstorm!$D$14:$D$27</definedName>
    <definedName name="S_Price">Brainstorm!$G$14:$G$27</definedName>
    <definedName name="Sales">Brainstorm!$H$14:$H$27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4" l="1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14" i="4" a="1"/>
  <c r="F14" i="4" s="1"/>
  <c r="D10" i="4" s="1"/>
  <c r="C31" i="2"/>
  <c r="C9" i="2"/>
  <c r="C10" i="2"/>
  <c r="C8" i="2"/>
  <c r="C7" i="2"/>
  <c r="C6" i="2"/>
  <c r="D21" i="2"/>
  <c r="D19" i="2"/>
  <c r="D18" i="2"/>
  <c r="D17" i="2"/>
  <c r="D20" i="2"/>
  <c r="D22" i="2"/>
  <c r="D16" i="2"/>
  <c r="C32" i="2"/>
  <c r="C30" i="2"/>
  <c r="C29" i="2"/>
  <c r="C28" i="2"/>
  <c r="E7" i="4"/>
  <c r="H15" i="4" l="1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14" i="4"/>
  <c r="I14" i="4" s="1"/>
  <c r="D7" i="4" l="1"/>
  <c r="D1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<sst xmlns="http://schemas.openxmlformats.org/spreadsheetml/2006/main" count="139" uniqueCount="47">
  <si>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</si>
  <si>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</si>
  <si>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</si>
  <si>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</si>
  <si>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</si>
  <si>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</si>
  <si>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</si>
  <si>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</si>
  <si>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</si>
  <si>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</si>
  <si>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</si>
  <si>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</si>
  <si>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</si>
  <si>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</si>
  <si>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</si>
  <si>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</si>
  <si>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</si>
  <si>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</si>
  <si>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</si>
  <si>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</si>
  <si>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</si>
  <si>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</si>
  <si>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</si>
  <si>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</si>
  <si>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</si>
  <si>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</si>
  <si>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</si>
  <si>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</si>
  <si>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</si>
  <si>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</si>
  <si>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</si>
  <si>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</si>
  <si>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</si>
  <si>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</si>
  <si>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</si>
  <si>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</si>
  <si>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</si>
  <si>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</si>
  <si>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</si>
  <si>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</si>
  <si>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</si>
  <si>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</si>
  <si>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</si>
  <si>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</si>
  <si>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</si>
  <si>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Products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</si>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</sst>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1:Z27"/>
  <sheetViews>
    <sheetView tabSelected="1" workbookViewId="0">
      <selection activeCell="I8" sqref="I8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9" max="9" width="12.6640625" bestFit="1" customWidth="1"/>
  </cols>
  <sheetData>
    <row r="1" spans="2:26" x14ac:dyDescent="0.3">
      <c r="X1" s="2" t="s">
        <v>45</v>
      </c>
      <c r="Y1" s="2" t="s">
        <v>22</v>
      </c>
      <c r="Z1" s="2" t="s">
        <v>29</v>
      </c>
    </row>
    <row r="2" spans="2:26" ht="15.6" x14ac:dyDescent="0.3">
      <c r="B2" s="9" t="s">
        <v>19</v>
      </c>
      <c r="X2" t="s">
        <v>8</v>
      </c>
      <c r="Y2" s="1" t="s">
        <v>34</v>
      </c>
      <c r="Z2" s="1" t="s">
        <v>35</v>
      </c>
    </row>
    <row r="3" spans="2:26" ht="18" x14ac:dyDescent="0.35">
      <c r="B3" s="9" t="s">
        <v>20</v>
      </c>
      <c r="G3" s="10"/>
      <c r="X3" t="s">
        <v>10</v>
      </c>
      <c r="Y3" s="1" t="s">
        <v>37</v>
      </c>
      <c r="Z3" s="1" t="s">
        <v>36</v>
      </c>
    </row>
    <row r="4" spans="2:26" ht="18" x14ac:dyDescent="0.35">
      <c r="B4" s="9" t="s">
        <v>21</v>
      </c>
      <c r="G4" s="10"/>
      <c r="X4" t="s">
        <v>4</v>
      </c>
      <c r="Y4" s="1" t="s">
        <v>40</v>
      </c>
      <c r="Z4" s="1" t="s">
        <v>38</v>
      </c>
    </row>
    <row r="5" spans="2:26" ht="18" x14ac:dyDescent="0.35">
      <c r="G5" s="10"/>
      <c r="X5" t="s">
        <v>16</v>
      </c>
      <c r="Y5" s="1" t="s">
        <v>43</v>
      </c>
      <c r="Z5" s="1" t="s">
        <v>39</v>
      </c>
    </row>
    <row r="6" spans="2:26" x14ac:dyDescent="0.3">
      <c r="B6" s="11" t="s">
        <v>22</v>
      </c>
      <c r="C6" s="11" t="s">
        <v>23</v>
      </c>
      <c r="D6" s="11" t="s">
        <v>24</v>
      </c>
      <c r="E6" s="11" t="s">
        <v>25</v>
      </c>
      <c r="X6" t="s">
        <v>41</v>
      </c>
      <c r="Y6" s="1" t="s">
        <v>44</v>
      </c>
      <c r="Z6" s="1" t="s">
        <v>42</v>
      </c>
    </row>
    <row r="7" spans="2:26" x14ac:dyDescent="0.3">
      <c r="B7" s="1" t="s">
        <v>37</v>
      </c>
      <c r="C7" s="11" t="s">
        <v>35</v>
      </c>
      <c r="D7" s="5">
        <f>SUMIFS(Sales,Segment,$B$7,Country,$C$7)</f>
        <v>0</v>
      </c>
      <c r="E7" s="5">
        <f>COUNTIFS(Segment,$B$7,Country,$C$7)</f>
        <v>0</v>
      </c>
    </row>
    <row r="9" spans="2:26" x14ac:dyDescent="0.3">
      <c r="C9" s="1"/>
      <c r="D9" s="11" t="s">
        <v>46</v>
      </c>
      <c r="E9" s="11" t="s">
        <v>26</v>
      </c>
    </row>
    <row r="10" spans="2:26" x14ac:dyDescent="0.3">
      <c r="C10" s="11" t="s">
        <v>27</v>
      </c>
      <c r="D10" s="5">
        <f>_xlfn.MAXIFS(MRP,Product1,E10)</f>
        <v>643500</v>
      </c>
      <c r="E10" s="5" t="s">
        <v>4</v>
      </c>
    </row>
    <row r="11" spans="2:26" x14ac:dyDescent="0.3">
      <c r="C11" s="11" t="s">
        <v>28</v>
      </c>
      <c r="D11" s="5">
        <f>_xlfn.MINIFS(MRP,Product1,E11)</f>
        <v>11137.5</v>
      </c>
      <c r="E11" s="5" t="s">
        <v>16</v>
      </c>
    </row>
    <row r="13" spans="2:26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26" x14ac:dyDescent="0.3">
      <c r="B14" s="1" t="s">
        <v>34</v>
      </c>
      <c r="C14" s="1" t="s">
        <v>35</v>
      </c>
      <c r="D14" s="1" t="s">
        <v>8</v>
      </c>
      <c r="E14" s="1">
        <v>2851</v>
      </c>
      <c r="F14" s="5" cm="1">
        <f t="array" ref="F14">_xlfn.IFS($D14=$D$14,E14*10,$D14=$D$17,E14*120,$D14=$D$20,E14*260,$D14=$D$21,E14*5,$D14=$D$22,E14*250)</f>
        <v>28510</v>
      </c>
      <c r="G14" s="1">
        <v>350</v>
      </c>
      <c r="H14" s="5">
        <f>E14*G14</f>
        <v>997850</v>
      </c>
      <c r="I14" s="5">
        <f>H14-F14</f>
        <v>969340</v>
      </c>
    </row>
    <row r="15" spans="2:26" x14ac:dyDescent="0.3">
      <c r="B15" s="1" t="s">
        <v>34</v>
      </c>
      <c r="C15" s="1" t="s">
        <v>36</v>
      </c>
      <c r="D15" s="1" t="s">
        <v>8</v>
      </c>
      <c r="E15" s="1">
        <v>3495</v>
      </c>
      <c r="F15" s="5" cm="1">
        <f t="array" ref="F15">_xlfn.IFS($D15=$D$14,E15*10,$D15=$D$17,E15*120,$D15=$D$20,E15*260,$D15=$D$21,E15*5,$D15=$D$22,E15*250)</f>
        <v>34950</v>
      </c>
      <c r="G15" s="1">
        <v>300</v>
      </c>
      <c r="H15" s="5">
        <f t="shared" ref="H15:H27" si="0">E15*G15</f>
        <v>1048500</v>
      </c>
      <c r="I15" s="5">
        <f t="shared" ref="I15:I27" si="1">H15-F15</f>
        <v>1013550</v>
      </c>
    </row>
    <row r="16" spans="2:26" x14ac:dyDescent="0.3">
      <c r="B16" s="1" t="s">
        <v>37</v>
      </c>
      <c r="C16" s="1" t="s">
        <v>38</v>
      </c>
      <c r="D16" s="1" t="s">
        <v>8</v>
      </c>
      <c r="E16" s="1">
        <v>2632</v>
      </c>
      <c r="F16" s="5" cm="1">
        <f t="array" ref="F16">_xlfn.IFS($D16=$D$14,E16*10,$D16=$D$17,E16*120,$D16=$D$20,E16*260,$D16=$D$21,E16*5,$D16=$D$22,E16*250)</f>
        <v>26320</v>
      </c>
      <c r="G16" s="1">
        <v>350</v>
      </c>
      <c r="H16" s="5">
        <f t="shared" si="0"/>
        <v>921200</v>
      </c>
      <c r="I16" s="5">
        <f t="shared" si="1"/>
        <v>894880</v>
      </c>
    </row>
    <row r="17" spans="2:9" x14ac:dyDescent="0.3">
      <c r="B17" s="1" t="s">
        <v>37</v>
      </c>
      <c r="C17" s="1" t="s">
        <v>38</v>
      </c>
      <c r="D17" s="1" t="s">
        <v>10</v>
      </c>
      <c r="E17" s="1">
        <v>2632</v>
      </c>
      <c r="F17" s="5" cm="1">
        <f t="array" ref="F17">_xlfn.IFS($D17=$D$14,E17*10,$D17=$D$17,E17*120,$D17=$D$20,E17*260,$D17=$D$21,E17*5,$D17=$D$22,E17*250)</f>
        <v>315840</v>
      </c>
      <c r="G17" s="1">
        <v>350</v>
      </c>
      <c r="H17" s="5">
        <f t="shared" si="0"/>
        <v>921200</v>
      </c>
      <c r="I17" s="5">
        <f t="shared" si="1"/>
        <v>605360</v>
      </c>
    </row>
    <row r="18" spans="2:9" x14ac:dyDescent="0.3">
      <c r="B18" s="1" t="s">
        <v>37</v>
      </c>
      <c r="C18" s="1" t="s">
        <v>36</v>
      </c>
      <c r="D18" s="1" t="s">
        <v>10</v>
      </c>
      <c r="E18" s="1">
        <v>2574</v>
      </c>
      <c r="F18" s="5" cm="1">
        <f t="array" ref="F18">_xlfn.IFS($D18=$D$14,E18*10,$D18=$D$17,E18*120,$D18=$D$20,E18*260,$D18=$D$21,E18*5,$D18=$D$22,E18*250)</f>
        <v>308880</v>
      </c>
      <c r="G18" s="1">
        <v>300</v>
      </c>
      <c r="H18" s="5">
        <f t="shared" si="0"/>
        <v>772200</v>
      </c>
      <c r="I18" s="5">
        <f t="shared" si="1"/>
        <v>463320</v>
      </c>
    </row>
    <row r="19" spans="2:9" x14ac:dyDescent="0.3">
      <c r="B19" s="1" t="s">
        <v>34</v>
      </c>
      <c r="C19" s="1" t="s">
        <v>35</v>
      </c>
      <c r="D19" s="1" t="s">
        <v>8</v>
      </c>
      <c r="E19" s="1">
        <v>2151</v>
      </c>
      <c r="F19" s="5" cm="1">
        <f t="array" ref="F19">_xlfn.IFS($D19=$D$14,E19*10,$D19=$D$17,E19*120,$D19=$D$20,E19*260,$D19=$D$21,E19*5,$D19=$D$22,E19*250)</f>
        <v>21510</v>
      </c>
      <c r="G19" s="1">
        <v>350</v>
      </c>
      <c r="H19" s="5">
        <f t="shared" si="0"/>
        <v>752850</v>
      </c>
      <c r="I19" s="5">
        <f t="shared" si="1"/>
        <v>731340</v>
      </c>
    </row>
    <row r="20" spans="2:9" x14ac:dyDescent="0.3">
      <c r="B20" s="1" t="s">
        <v>37</v>
      </c>
      <c r="C20" s="1" t="s">
        <v>39</v>
      </c>
      <c r="D20" s="1" t="s">
        <v>4</v>
      </c>
      <c r="E20" s="1">
        <v>2475</v>
      </c>
      <c r="F20" s="5" cm="1">
        <f t="array" ref="F20">_xlfn.IFS($D20=$D$14,E20*10,$D20=$D$17,E20*120,$D20=$D$20,E20*260,$D20=$D$21,E20*5,$D20=$D$22,E20*250)</f>
        <v>643500</v>
      </c>
      <c r="G20" s="1">
        <v>300</v>
      </c>
      <c r="H20" s="5">
        <f t="shared" si="0"/>
        <v>742500</v>
      </c>
      <c r="I20" s="5">
        <f t="shared" si="1"/>
        <v>99000</v>
      </c>
    </row>
    <row r="21" spans="2:9" x14ac:dyDescent="0.3">
      <c r="B21" s="1" t="s">
        <v>40</v>
      </c>
      <c r="C21" s="1" t="s">
        <v>38</v>
      </c>
      <c r="D21" s="1" t="s">
        <v>16</v>
      </c>
      <c r="E21" s="1">
        <v>2227.5</v>
      </c>
      <c r="F21" s="5" cm="1">
        <f t="array" ref="F21">_xlfn.IFS($D21=$D$14,E21*10,$D21=$D$17,E21*120,$D21=$D$20,E21*260,$D21=$D$21,E21*5,$D21=$D$22,E21*250)</f>
        <v>11137.5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9" x14ac:dyDescent="0.3">
      <c r="B22" s="1" t="s">
        <v>34</v>
      </c>
      <c r="C22" s="1" t="s">
        <v>36</v>
      </c>
      <c r="D22" s="1" t="s">
        <v>41</v>
      </c>
      <c r="E22" s="1">
        <v>2541</v>
      </c>
      <c r="F22" s="5" cm="1">
        <f t="array" ref="F22">_xlfn.IFS($D22=$D$14,E22*10,$D22=$D$17,E22*120,$D22=$D$20,E22*260,$D22=$D$21,E22*5,$D22=$D$22,E22*250)</f>
        <v>635250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2:9" x14ac:dyDescent="0.3">
      <c r="B23" s="1" t="s">
        <v>40</v>
      </c>
      <c r="C23" s="1" t="s">
        <v>42</v>
      </c>
      <c r="D23" s="1" t="s">
        <v>10</v>
      </c>
      <c r="E23" s="1">
        <v>2536</v>
      </c>
      <c r="F23" s="5" cm="1">
        <f t="array" ref="F23">_xlfn.IFS($D23=$D$14,E23*10,$D23=$D$17,E23*120,$D23=$D$20,E23*260,$D23=$D$21,E23*5,$D23=$D$22,E23*250)</f>
        <v>304320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2:9" x14ac:dyDescent="0.3">
      <c r="B24" s="1" t="s">
        <v>37</v>
      </c>
      <c r="C24" s="1" t="s">
        <v>36</v>
      </c>
      <c r="D24" s="1" t="s">
        <v>8</v>
      </c>
      <c r="E24" s="1">
        <v>2007</v>
      </c>
      <c r="F24" s="5" cm="1">
        <f t="array" ref="F24">_xlfn.IFS($D24=$D$14,E24*10,$D24=$D$17,E24*120,$D24=$D$20,E24*260,$D24=$D$21,E24*5,$D24=$D$22,E24*250)</f>
        <v>20070</v>
      </c>
      <c r="G24" s="1">
        <v>350</v>
      </c>
      <c r="H24" s="5">
        <f t="shared" si="0"/>
        <v>702450</v>
      </c>
      <c r="I24" s="5">
        <f t="shared" si="1"/>
        <v>682380</v>
      </c>
    </row>
    <row r="25" spans="2:9" x14ac:dyDescent="0.3">
      <c r="B25" s="1" t="s">
        <v>43</v>
      </c>
      <c r="C25" s="1" t="s">
        <v>36</v>
      </c>
      <c r="D25" s="1" t="s">
        <v>10</v>
      </c>
      <c r="E25" s="1">
        <v>2460</v>
      </c>
      <c r="F25" s="5" cm="1">
        <f t="array" ref="F25">_xlfn.IFS($D25=$D$14,E25*10,$D25=$D$17,E25*120,$D25=$D$20,E25*260,$D25=$D$21,E25*5,$D25=$D$22,E25*250)</f>
        <v>295200</v>
      </c>
      <c r="G25" s="1">
        <v>300</v>
      </c>
      <c r="H25" s="5">
        <f t="shared" si="0"/>
        <v>738000</v>
      </c>
      <c r="I25" s="5">
        <f t="shared" si="1"/>
        <v>442800</v>
      </c>
    </row>
    <row r="26" spans="2:9" x14ac:dyDescent="0.3">
      <c r="B26" s="1" t="s">
        <v>44</v>
      </c>
      <c r="C26" s="1" t="s">
        <v>38</v>
      </c>
      <c r="D26" s="1" t="s">
        <v>16</v>
      </c>
      <c r="E26" s="1">
        <v>3802.5</v>
      </c>
      <c r="F26" s="5" cm="1">
        <f t="array" ref="F26">_xlfn.IFS($D26=$D$14,E26*10,$D26=$D$17,E26*120,$D26=$D$20,E26*260,$D26=$D$21,E26*5,$D26=$D$22,E26*250)</f>
        <v>19012.5</v>
      </c>
      <c r="G26" s="1">
        <v>300</v>
      </c>
      <c r="H26" s="5">
        <f t="shared" si="0"/>
        <v>1140750</v>
      </c>
      <c r="I26" s="5">
        <f t="shared" si="1"/>
        <v>1121737.5</v>
      </c>
    </row>
    <row r="27" spans="2:9" x14ac:dyDescent="0.3">
      <c r="B27" s="1" t="s">
        <v>34</v>
      </c>
      <c r="C27" s="1" t="s">
        <v>38</v>
      </c>
      <c r="D27" s="1" t="s">
        <v>10</v>
      </c>
      <c r="E27" s="1">
        <v>3793.5</v>
      </c>
      <c r="F27" s="5" cm="1">
        <f t="array" ref="F27">_xlfn.IFS($D27=$D$14,E27*10,$D27=$D$17,E27*120,$D27=$D$20,E27*260,$D27=$D$21,E27*5,$D27=$D$22,E27*250)</f>
        <v>455220</v>
      </c>
      <c r="G27" s="1">
        <v>300</v>
      </c>
      <c r="H27" s="5">
        <f t="shared" si="0"/>
        <v>1138050</v>
      </c>
      <c r="I27" s="5">
        <f t="shared" si="1"/>
        <v>682830</v>
      </c>
    </row>
  </sheetData>
  <dataValidations count="3">
    <dataValidation type="list" allowBlank="1" showInputMessage="1" showErrorMessage="1" sqref="C7" xr:uid="{7A8556DC-B355-4818-A6E6-69B66CEDEC15}">
      <formula1>$Z$2:$Z$6</formula1>
    </dataValidation>
    <dataValidation type="list" allowBlank="1" showInputMessage="1" showErrorMessage="1" sqref="B7" xr:uid="{812EF61B-D3C0-4F52-B609-3C267CD1F721}">
      <formula1>$Y$2:$Y$6</formula1>
    </dataValidation>
    <dataValidation type="list" allowBlank="1" showInputMessage="1" showErrorMessage="1" sqref="E10:E11" xr:uid="{51C65519-7C01-4795-930E-5BB55A4BF9F5}">
      <formula1>$X$2:$X$6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L32" sqref="L32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1">
        <f>VLOOKUP(LEFT(B6,4),$F$6:$G$10,2)</f>
        <v>2574</v>
      </c>
      <c r="F6" s="1" t="s">
        <v>4</v>
      </c>
      <c r="G6" s="1">
        <v>2475</v>
      </c>
    </row>
    <row r="7" spans="2:13" x14ac:dyDescent="0.3">
      <c r="B7" s="1" t="s">
        <v>5</v>
      </c>
      <c r="C7" s="1">
        <f>VLOOKUP(LEFT(B7,5),$F$6:$G$10,2)</f>
        <v>2151</v>
      </c>
      <c r="F7" s="1" t="s">
        <v>6</v>
      </c>
      <c r="G7" s="1">
        <v>2227.5</v>
      </c>
    </row>
    <row r="8" spans="2:13" x14ac:dyDescent="0.3">
      <c r="B8" s="1" t="s">
        <v>7</v>
      </c>
      <c r="C8" s="1">
        <f>VLOOKUP(LEFT(B8,8),$F$6:$G$10,2)</f>
        <v>2475</v>
      </c>
      <c r="F8" s="1" t="s">
        <v>8</v>
      </c>
      <c r="G8" s="1">
        <v>2151</v>
      </c>
    </row>
    <row r="9" spans="2:13" x14ac:dyDescent="0.3">
      <c r="B9" s="1" t="s">
        <v>9</v>
      </c>
      <c r="C9" s="1">
        <f>VLOOKUP(LEFT(B9,8),$F$6:$G$10,2)</f>
        <v>2227.5</v>
      </c>
      <c r="F9" s="1" t="s">
        <v>10</v>
      </c>
      <c r="G9" s="1">
        <v>2574</v>
      </c>
    </row>
    <row r="10" spans="2:13" x14ac:dyDescent="0.3">
      <c r="B10" s="1" t="s">
        <v>11</v>
      </c>
      <c r="C10" s="1">
        <f>VLOOKUP(LEFT(B10,4),$F$6:$G$10,2)</f>
        <v>2541</v>
      </c>
      <c r="F10" s="1" t="s">
        <v>12</v>
      </c>
      <c r="G10" s="1">
        <v>2541</v>
      </c>
    </row>
    <row r="12" spans="2:13" s="4" customFormat="1" x14ac:dyDescent="0.3"/>
    <row r="13" spans="2:13" x14ac:dyDescent="0.3">
      <c r="B13" s="2" t="s">
        <v>13</v>
      </c>
    </row>
    <row r="14" spans="2:13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">
      <c r="B16" s="1" t="s">
        <v>8</v>
      </c>
      <c r="C16" s="1">
        <v>1655.08</v>
      </c>
      <c r="D16" s="12">
        <f>_xlfn.XLOOKUP(C16,$F$16:$F$20,$G$16:$G$20,,1)</f>
        <v>0.15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2">
        <f>_xlfn.XLOOKUP(C17,$I$16:$I$20,$J$16:$J$20,,1)</f>
        <v>8.5000000000000006E-2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2">
        <f t="shared" ref="D18" si="0">_xlfn.XLOOKUP(C18,$I$16:$I$20,$J$16:$J$20,,1)</f>
        <v>8.5000000000000006E-2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2">
        <f>_xlfn.XLOOKUP(C19,$L$16:$L$20,$M$16:$M$20,,1)</f>
        <v>9.3333333333333296E-2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2">
        <f t="shared" ref="D20:D22" si="1">_xlfn.XLOOKUP(C20,$F$16:$F$20,$G$16:$G$20,,1)</f>
        <v>0.15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16</v>
      </c>
      <c r="C21" s="1">
        <v>1763.8600000000001</v>
      </c>
      <c r="D21" s="12">
        <f>_xlfn.XLOOKUP(C21,$L$16:$L$20,$M$16:$M$20,,1)</f>
        <v>9.3333333333333296E-2</v>
      </c>
    </row>
    <row r="22" spans="2:13" x14ac:dyDescent="0.3">
      <c r="B22" s="1" t="s">
        <v>8</v>
      </c>
      <c r="C22" s="1">
        <v>2293.1999999999998</v>
      </c>
      <c r="D22" s="12" t="e">
        <f t="shared" si="1"/>
        <v>#N/A</v>
      </c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">
        <f>VLOOKUP(LEFT(B28,4),F27:H37,3,0)</f>
        <v>2574</v>
      </c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">
        <f>VLOOKUP(LEFT(B29,5),F28:H38,3,0)</f>
        <v>2151</v>
      </c>
      <c r="F29" s="1" t="s">
        <v>6</v>
      </c>
      <c r="G29" s="8">
        <v>125</v>
      </c>
      <c r="H29" s="1">
        <v>2227.5</v>
      </c>
    </row>
    <row r="30" spans="2:13" x14ac:dyDescent="0.3">
      <c r="B30" s="1" t="s">
        <v>7</v>
      </c>
      <c r="C30" s="1">
        <f>VLOOKUP(LEFT(B30,8),F29:H39,3,0)</f>
        <v>2475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">
        <f>VLOOKUP(LEFT(B31,8),$F$6:$G$10,2)</f>
        <v>2227.5</v>
      </c>
      <c r="F31" s="1" t="s">
        <v>6</v>
      </c>
      <c r="G31" s="8">
        <v>848</v>
      </c>
      <c r="H31" s="8">
        <v>2537.25</v>
      </c>
    </row>
    <row r="32" spans="2:13" x14ac:dyDescent="0.3">
      <c r="B32" s="1" t="s">
        <v>11</v>
      </c>
      <c r="C32" s="1">
        <f t="shared" ref="C32" si="2">VLOOKUP(LEFT(B32,4),F31:H41,3,0)</f>
        <v>2541</v>
      </c>
      <c r="F32" s="1" t="s">
        <v>12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12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Brainstorm</vt:lpstr>
      <vt:lpstr>Vlookup Advanced</vt:lpstr>
      <vt:lpstr>Country</vt:lpstr>
      <vt:lpstr>MRP</vt:lpstr>
      <vt:lpstr>Product1</vt:lpstr>
      <vt:lpstr>S_Price</vt:lpstr>
      <vt:lpstr>Sales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Praful Bhagwatkar</cp:lastModifiedBy>
  <dcterms:created xsi:type="dcterms:W3CDTF">2022-07-27T07:17:57Z</dcterms:created>
  <dcterms:modified xsi:type="dcterms:W3CDTF">2023-04-14T17:23:20Z</dcterms:modified>
</cp:coreProperties>
</file>