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rio-my.sharepoint.com/personal/rvianna_prio3_lu/Documents/Desktop/PetroRio Europa/Compliance/2. Códigos e Normas/4. Norma de Gestão de Fornecedores/"/>
    </mc:Choice>
  </mc:AlternateContent>
  <xr:revisionPtr revIDLastSave="0" documentId="8_{82C158BC-CC82-4CEA-A3B7-8FEDCB0791EE}" xr6:coauthVersionLast="47" xr6:coauthVersionMax="47" xr10:uidLastSave="{00000000-0000-0000-0000-000000000000}"/>
  <bookViews>
    <workbookView xWindow="-120" yWindow="-120" windowWidth="20730" windowHeight="11160" firstSheet="11" activeTab="11" xr2:uid="{162B4AA1-8DC5-4494-90ED-6BCAF6837729}"/>
  </bookViews>
  <sheets>
    <sheet name="Classificação de Risco Temp" sheetId="1" state="hidden" r:id="rId1"/>
    <sheet name="Planilha3" sheetId="13" state="hidden" r:id="rId2"/>
    <sheet name="Planilha5" sheetId="15" state="hidden" r:id="rId3"/>
    <sheet name="tESTES" sheetId="14" state="hidden" r:id="rId4"/>
    <sheet name="Laurinha" sheetId="12" state="hidden" r:id="rId5"/>
    <sheet name="Print" sheetId="7" state="hidden" r:id="rId6"/>
    <sheet name="Dinâmica" sheetId="11" state="hidden" r:id="rId7"/>
    <sheet name="Planilha4" sheetId="8" state="hidden" r:id="rId8"/>
    <sheet name="Níveis" sheetId="3" state="hidden" r:id="rId9"/>
    <sheet name="Planilha1" sheetId="5" state="hidden" r:id="rId10"/>
    <sheet name="Planilha2" sheetId="6" state="hidden" r:id="rId11"/>
    <sheet name="Classificação de Risco" sheetId="16" r:id="rId12"/>
    <sheet name="Risk Classification" sheetId="17" r:id="rId13"/>
    <sheet name="Categorias adicionadas" sheetId="18" r:id="rId14"/>
  </sheets>
  <externalReferences>
    <externalReference r:id="rId15"/>
  </externalReferences>
  <definedNames>
    <definedName name="_xlnm._FilterDatabase" localSheetId="11" hidden="1">'Classificação de Risco'!$A$7:$I$584</definedName>
    <definedName name="_xlnm._FilterDatabase" localSheetId="0" hidden="1">'Classificação de Risco Temp'!$A$7:$Q$577</definedName>
    <definedName name="_xlnm._FilterDatabase" localSheetId="1" hidden="1">Planilha3!$A$1:$B$1</definedName>
    <definedName name="_xlnm._FilterDatabase" localSheetId="7" hidden="1">Planilha4!$A$1:$B$571</definedName>
    <definedName name="_xlnm._FilterDatabase" localSheetId="12" hidden="1">'Risk Classification'!$A$7:$I$577</definedName>
    <definedName name="Z_3FA3F34E_DE38_4B36_8610_E1C57E7B0D49_.wvu.FilterData" localSheetId="11" hidden="1">'Classificação de Risco'!$A$7:$I$584</definedName>
    <definedName name="Z_3FA3F34E_DE38_4B36_8610_E1C57E7B0D49_.wvu.FilterData" localSheetId="0" hidden="1">'Classificação de Risco Temp'!$A$7:$Q$577</definedName>
    <definedName name="Z_3FA3F34E_DE38_4B36_8610_E1C57E7B0D49_.wvu.FilterData" localSheetId="12" hidden="1">'Risk Classification'!$A$7:$I$577</definedName>
    <definedName name="Z_88B776BF_AAA8_4C0C_8355_C46B20035D14_.wvu.FilterData" localSheetId="11" hidden="1">'Classificação de Risco'!$A$6:$G$584</definedName>
    <definedName name="Z_88B776BF_AAA8_4C0C_8355_C46B20035D14_.wvu.FilterData" localSheetId="0" hidden="1">'Classificação de Risco Temp'!$A$6:$N$577</definedName>
    <definedName name="Z_88B776BF_AAA8_4C0C_8355_C46B20035D14_.wvu.FilterData" localSheetId="12" hidden="1">'Risk Classification'!$A$6:$G$577</definedName>
    <definedName name="Z_E2A21A7E_A52E_4091_9D78_34BF85C781E8_.wvu.FilterData" localSheetId="11" hidden="1">'Classificação de Risco'!$A$6:$G$584</definedName>
    <definedName name="Z_E2A21A7E_A52E_4091_9D78_34BF85C781E8_.wvu.FilterData" localSheetId="0" hidden="1">'Classificação de Risco Temp'!$A$6:$N$577</definedName>
    <definedName name="Z_E2A21A7E_A52E_4091_9D78_34BF85C781E8_.wvu.FilterData" localSheetId="12" hidden="1">'Risk Classification'!$A$6:$G$577</definedName>
  </definedNames>
  <calcPr calcId="191028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E6" i="17"/>
  <c r="D3" i="17"/>
  <c r="D3" i="16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8" i="1"/>
  <c r="G461" i="1"/>
  <c r="G96" i="1"/>
  <c r="P13" i="1"/>
  <c r="P12" i="1"/>
  <c r="P11" i="1"/>
  <c r="P10" i="1"/>
  <c r="P9" i="1"/>
  <c r="P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8" i="1"/>
  <c r="B45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9" i="1"/>
  <c r="B10" i="1"/>
  <c r="B11" i="1"/>
  <c r="B12" i="1"/>
  <c r="B13" i="1"/>
  <c r="B14" i="1"/>
  <c r="B15" i="1"/>
  <c r="B16" i="1"/>
  <c r="B17" i="1"/>
  <c r="B18" i="1"/>
  <c r="B19" i="1"/>
  <c r="B20" i="1"/>
  <c r="B8" i="1"/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K3" i="1"/>
  <c r="I380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 Campos Carvalho</author>
  </authors>
  <commentList>
    <comment ref="I23" authorId="0" shapeId="0" xr:uid="{EB37A695-F24A-4E80-B063-7DEC4219F59A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usam um pistão alternativo para mover o fluido. São frequentemente encontradas em aplicações de alta pressão
</t>
        </r>
      </text>
    </comment>
    <comment ref="K23" authorId="0" shapeId="0" xr:uid="{585C9D35-4524-4AAA-A9CC-C59EF8AD83FF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usam um pistão alternativo para mover o fluido. São frequentemente encontradas em aplicações de alta pressão
</t>
        </r>
      </text>
    </comment>
    <comment ref="I24" authorId="0" shapeId="0" xr:uid="{7A719B69-BEB5-4DC9-B73E-58807B0A345F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utilizam um diafragma flexível para mover o fluido. São especialmente úteis para lidar com fluidos corrosivos ou viscosos
</t>
        </r>
      </text>
    </comment>
    <comment ref="K24" authorId="0" shapeId="0" xr:uid="{8D48B8DD-99B3-45C2-8B23-33913B3B65C3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utilizam um diafragma flexível para mover o fluido. São especialmente úteis para lidar com fluidos corrosivos ou viscosos
</t>
        </r>
      </text>
    </comment>
    <comment ref="I25" authorId="0" shapeId="0" xr:uid="{50A096CE-0A8D-4C9E-9E5E-3DA2C9026D26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Usadas para fluidos de viscosidade moderada, as bombas de engrenagem usam duas engrenagens que se encaixam para deslocar o fluido.
</t>
        </r>
      </text>
    </comment>
    <comment ref="K25" authorId="0" shapeId="0" xr:uid="{8A8FAF3B-E2E5-487A-928B-E20837DEB2A6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Usadas para fluidos de viscosidade moderada, as bombas de engrenagem usam duas engrenagens que se encaixam para deslocar o fluido.
</t>
        </r>
      </text>
    </comment>
    <comment ref="I26" authorId="0" shapeId="0" xr:uid="{078F4729-6DAB-444D-B20E-26365E998693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movem o fluido paralelamente ao eixo da bomba. São frequentemente usadas em sistemas de irrigação e drenagem
</t>
        </r>
      </text>
    </comment>
    <comment ref="K26" authorId="0" shapeId="0" xr:uid="{9FEE7ABB-D5F4-43CB-8873-314C32BC0EF4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movem o fluido paralelamente ao eixo da bomba. São frequentemente usadas em sistemas de irrigação e drenagem
</t>
        </r>
      </text>
    </comment>
    <comment ref="I27" authorId="0" shapeId="0" xr:uid="{A829BE0B-3A7B-42FE-BAE3-F6F903AF6648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são usadas para injetar produtos químicos precisos em um fluxo de fluido, muitas vezes em processos de tratamento de água e indústria química
</t>
        </r>
      </text>
    </comment>
    <comment ref="K27" authorId="0" shapeId="0" xr:uid="{9EDCF333-5455-4535-8917-A0773D2A7DFA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Essas bombas são usadas para injetar produtos químicos precisos em um fluxo de fluido, muitas vezes em processos de tratamento de água e indústria química
</t>
        </r>
      </text>
    </comment>
    <comment ref="I28" authorId="0" shapeId="0" xr:uid="{E872A8D0-12FF-4F3D-9615-AB99693049A4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Utilizada para transferir fluidos utilizando a pressão de um jato de fluido de alta velocidade.
</t>
        </r>
      </text>
    </comment>
    <comment ref="K28" authorId="0" shapeId="0" xr:uid="{61D98D1F-91F4-4ED2-953D-4A1F5C7C5ED6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Utilizada para transferir fluidos utilizando a pressão de um jato de fluido de alta velocidade.
</t>
        </r>
      </text>
    </comment>
    <comment ref="I33" authorId="0" shapeId="0" xr:uid="{9634F74D-7188-4728-8CE4-C0D2A04BEC4D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Também conhecidas como bombas de mangueira, essas bombas usam uma mangueira flexível que é comprimida e relaxada para empurrar o fluido ao longo do sistema.
</t>
        </r>
      </text>
    </comment>
    <comment ref="K33" authorId="0" shapeId="0" xr:uid="{4033E377-2D9B-422A-9C5D-5DFAB337A22B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Também conhecidas como bombas de mangueira, essas bombas usam uma mangueira flexível que é comprimida e relaxada para empurrar o fluido ao longo do sistema.
</t>
        </r>
      </text>
    </comment>
    <comment ref="I35" authorId="0" shapeId="0" xr:uid="{6137B8A7-FE0F-4629-98FA-A4A61F714047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Projetadas para operar submersas em líquidos, essas bombas são comuns em aplicações de drenagem e tratamento de águas
</t>
        </r>
      </text>
    </comment>
    <comment ref="K35" authorId="0" shapeId="0" xr:uid="{3A9ED182-60BB-4789-9C01-3A8EF0BAE10B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Projetadas para operar submersas em líquidos, essas bombas são comuns em aplicações de drenagem e tratamento de águas
</t>
        </r>
      </text>
    </comment>
    <comment ref="I407" authorId="0" shapeId="0" xr:uid="{B384C932-775A-4F09-9C27-188B80019333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Agruparia em um único processo</t>
        </r>
      </text>
    </comment>
    <comment ref="K407" authorId="0" shapeId="0" xr:uid="{62D9784B-F95F-426D-9067-25D3AD65AC1C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Agruparia em um único processo</t>
        </r>
      </text>
    </comment>
    <comment ref="I412" authorId="0" shapeId="0" xr:uid="{76E159CD-4136-42E5-BE73-D505B19162AE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Agruparia em outro item de TI, tipo o de Gerenciamento de redes e infraestrutura de TI</t>
        </r>
      </text>
    </comment>
    <comment ref="K412" authorId="0" shapeId="0" xr:uid="{0F70EFBD-4F24-4AB1-9EC1-0E70BE801460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Agruparia em outro item de TI, tipo o de Gerenciamento de redes e infraestrutura de TI</t>
        </r>
      </text>
    </comment>
    <comment ref="I476" authorId="0" shapeId="0" xr:uid="{0A70FF3F-9A5D-41A7-A12D-FE2BE64EAC01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Item está dentro de consultoria de Segurança da parte operacional
</t>
        </r>
      </text>
    </comment>
    <comment ref="K476" authorId="0" shapeId="0" xr:uid="{E70FE904-CDDF-4AFC-A4DD-281D168D1254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Item está dentro de consultoria de Segurança da parte operacional
</t>
        </r>
      </text>
    </comment>
    <comment ref="I484" authorId="0" shapeId="0" xr:uid="{5D745703-CFF9-419C-AC6A-BC61117D38AB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Sugestão de remover, esse item é coberto pelo afretamento de FPSO e afretamento de SONDAS</t>
        </r>
      </text>
    </comment>
    <comment ref="K484" authorId="0" shapeId="0" xr:uid="{DAC259AA-6E2B-418C-B613-024A849D0AC6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Sugestão de remover, esse item é coberto pelo afretamento de FPSO e afretamento de SONDAS</t>
        </r>
      </text>
    </comment>
    <comment ref="I545" authorId="0" shapeId="0" xr:uid="{389B9AF4-84BA-4647-AF8D-72449D490A21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Sugestão agrupar as completações em um único tipo de serviço, o processo praticamente é o mesmo.</t>
        </r>
      </text>
    </comment>
    <comment ref="K545" authorId="0" shapeId="0" xr:uid="{B2924C94-CEA3-4BF7-8371-3589BBB2C97C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Sugestão agrupar as completações em um único tipo de serviço, o processo praticamente é o mesmo.</t>
        </r>
      </text>
    </comment>
    <comment ref="I573" authorId="0" shapeId="0" xr:uid="{7D9251D4-0123-4914-B2DA-E969FC2EF01C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Seria perfuração?
</t>
        </r>
      </text>
    </comment>
    <comment ref="K573" authorId="0" shapeId="0" xr:uid="{0184CB01-ACF4-4D03-AEF1-732910FFAE5C}">
      <text>
        <r>
          <rPr>
            <b/>
            <sz val="9"/>
            <color indexed="81"/>
            <rFont val="Segoe UI"/>
            <family val="2"/>
          </rPr>
          <t>Renan Campos Carvalho:</t>
        </r>
        <r>
          <rPr>
            <sz val="9"/>
            <color indexed="81"/>
            <rFont val="Segoe UI"/>
            <family val="2"/>
          </rPr>
          <t xml:space="preserve">
Seria perfuração?
</t>
        </r>
      </text>
    </comment>
  </commentList>
</comments>
</file>

<file path=xl/sharedStrings.xml><?xml version="1.0" encoding="utf-8"?>
<sst xmlns="http://schemas.openxmlformats.org/spreadsheetml/2006/main" count="20842" uniqueCount="3701">
  <si>
    <t>TIPO DE 
FORNECIMENTO</t>
  </si>
  <si>
    <t>NÚM CARACTERES</t>
  </si>
  <si>
    <t>CATEGORIA RESUMIDA</t>
  </si>
  <si>
    <t>CATEGORIA</t>
  </si>
  <si>
    <t>SUBCATEGORIA</t>
  </si>
  <si>
    <t>SUSTENTABILIDADE</t>
  </si>
  <si>
    <t>COMPLIANCE</t>
  </si>
  <si>
    <t>RESULTADO 1</t>
  </si>
  <si>
    <t>RESULTADO 2</t>
  </si>
  <si>
    <t>Operacional</t>
  </si>
  <si>
    <t>Meio Ambiente</t>
  </si>
  <si>
    <t>MATERIAL</t>
  </si>
  <si>
    <t>ALIMENTOS/BEBIDAS</t>
  </si>
  <si>
    <t>ALIMENTOS E BEBIDAS</t>
  </si>
  <si>
    <t>PR005005</t>
  </si>
  <si>
    <t>MAT010005</t>
  </si>
  <si>
    <t>2 - Baixo</t>
  </si>
  <si>
    <t>3 - Moderado</t>
  </si>
  <si>
    <t>Média</t>
  </si>
  <si>
    <t>AMBUL/MEDICAMENTOS</t>
  </si>
  <si>
    <t>AMBULATORIO E MEDICAMENTOS</t>
  </si>
  <si>
    <t>PR010005</t>
  </si>
  <si>
    <t>MAT020005</t>
  </si>
  <si>
    <t>EQUIPAMENTOS E INSTRUMENTOS HOSPITALARES</t>
  </si>
  <si>
    <t>1 - Desprezível</t>
  </si>
  <si>
    <t>Baixa</t>
  </si>
  <si>
    <t>PR010010</t>
  </si>
  <si>
    <t>MAT020010</t>
  </si>
  <si>
    <t>GASES MEDICINAIS</t>
  </si>
  <si>
    <t>PR010015</t>
  </si>
  <si>
    <t>MAT020015</t>
  </si>
  <si>
    <t>INSUMOS HOSPITALARES</t>
  </si>
  <si>
    <t>PR010020</t>
  </si>
  <si>
    <t>MAT020020</t>
  </si>
  <si>
    <t>MEDICAMENTOS E VACINAS</t>
  </si>
  <si>
    <t>ATIVOS</t>
  </si>
  <si>
    <t>PR015005</t>
  </si>
  <si>
    <t>MAT030005</t>
  </si>
  <si>
    <t>EMBARCAÇÕES DE APOIO</t>
  </si>
  <si>
    <t>4 - Alto</t>
  </si>
  <si>
    <t>Alta</t>
  </si>
  <si>
    <t>PR015010</t>
  </si>
  <si>
    <t>MAT030010</t>
  </si>
  <si>
    <t>FPSO</t>
  </si>
  <si>
    <t>PR015015</t>
  </si>
  <si>
    <t>MAT030015</t>
  </si>
  <si>
    <t>PLATAFORMA FIXA</t>
  </si>
  <si>
    <t>PR015020</t>
  </si>
  <si>
    <t>MAT030020</t>
  </si>
  <si>
    <t>SONDAS</t>
  </si>
  <si>
    <t>ATUADORES/CILINDROS</t>
  </si>
  <si>
    <t>ATUADORES E CILINDROS</t>
  </si>
  <si>
    <t>PR020005</t>
  </si>
  <si>
    <t>MAT040005</t>
  </si>
  <si>
    <t xml:space="preserve">ATUADORES ELÉTRICOS E SOBRESSALENTES </t>
  </si>
  <si>
    <t>PR020010</t>
  </si>
  <si>
    <t>MAT040010</t>
  </si>
  <si>
    <t xml:space="preserve">ATUADORES HIDRÁULICOS E SOBRESSALENTES </t>
  </si>
  <si>
    <t>PR020015</t>
  </si>
  <si>
    <t>MAT040015</t>
  </si>
  <si>
    <t xml:space="preserve">CILINDROS HIDRÁULICOS E SOBRESSALENTES </t>
  </si>
  <si>
    <t>PR020020</t>
  </si>
  <si>
    <t>MAT040020</t>
  </si>
  <si>
    <t xml:space="preserve">CILINDROS PNEUMÁTICOS E SOBRESSALENTES </t>
  </si>
  <si>
    <t>BOMBAS</t>
  </si>
  <si>
    <t>PR025005</t>
  </si>
  <si>
    <t>MAT050005</t>
  </si>
  <si>
    <t>BOMBAS ALTERNATIVAS E SOBRESSALENTES</t>
  </si>
  <si>
    <t>PR025010</t>
  </si>
  <si>
    <t>MAT050010</t>
  </si>
  <si>
    <t>BOMBAS CENTRÍFUGAS E SOBRESSALENTES</t>
  </si>
  <si>
    <t>PR025015</t>
  </si>
  <si>
    <t>MAT050015</t>
  </si>
  <si>
    <t xml:space="preserve">BOMBAS DE PISTÃO ALTERNATIVO E SOBRESSALENTES </t>
  </si>
  <si>
    <t>PR025020</t>
  </si>
  <si>
    <t>MAT050020</t>
  </si>
  <si>
    <t>BOMBAS DE DIAFRAGMA E SOBRESSALENTES</t>
  </si>
  <si>
    <t>PR025025</t>
  </si>
  <si>
    <t>MAT050025</t>
  </si>
  <si>
    <t>BOMBAS DE ENGRENAGEM E SOBRESSALENTES</t>
  </si>
  <si>
    <t>PR025030</t>
  </si>
  <si>
    <t>MAT050030</t>
  </si>
  <si>
    <t>BOMBAS DE FLUXOS AXIAIS E SOBRESSALENTES</t>
  </si>
  <si>
    <t>PR025035</t>
  </si>
  <si>
    <t>MAT050035</t>
  </si>
  <si>
    <t>BOMBAS DE INJEÇÃO E SOBRESSALENTES</t>
  </si>
  <si>
    <t>PR025040</t>
  </si>
  <si>
    <t>MAT050040</t>
  </si>
  <si>
    <t>BOMBAS DE JATOS E SOBRESSALENTES</t>
  </si>
  <si>
    <t>PR025045</t>
  </si>
  <si>
    <t>MAT050045</t>
  </si>
  <si>
    <t>BOMBAS DE VÁCUO E SOBRESSALENTES</t>
  </si>
  <si>
    <t>PR025050</t>
  </si>
  <si>
    <t>MAT050050</t>
  </si>
  <si>
    <t>BOMBAS DOSADORAS E SOBRESSALENTES</t>
  </si>
  <si>
    <t>PR025055</t>
  </si>
  <si>
    <t>MAT050055</t>
  </si>
  <si>
    <t>BOMBAS HIDRÁULICAS E SOBRESSALENTES</t>
  </si>
  <si>
    <t>PR025060</t>
  </si>
  <si>
    <t>MAT050060</t>
  </si>
  <si>
    <t>BOMBAS PARAFUSO E SOBRESSALENTES</t>
  </si>
  <si>
    <t>PR025065</t>
  </si>
  <si>
    <t>MAT050065</t>
  </si>
  <si>
    <t xml:space="preserve">BOMBAS PERISTÁLTICAS E SOBRESSALENTES </t>
  </si>
  <si>
    <t>PR025070</t>
  </si>
  <si>
    <t>MAT050070</t>
  </si>
  <si>
    <t>BOMBAS ROTATIVAS E SOBRESSALENTES</t>
  </si>
  <si>
    <t>PR025075</t>
  </si>
  <si>
    <t>MAT050075</t>
  </si>
  <si>
    <t>BOMBAS SUBMERSSÍVEIS E SOBRESSALENTES</t>
  </si>
  <si>
    <t>COMBUSTIVEL/ADIT/LUB</t>
  </si>
  <si>
    <t>COMBUSTIVEIS, ADITIVOS PARA COMBUSTIVEIS, LUBRIFICANTES E MATERIAIS ANTI-CORROSIVOS</t>
  </si>
  <si>
    <t>PR030005</t>
  </si>
  <si>
    <t>MAT060005</t>
  </si>
  <si>
    <t>ADITIVOS PARA COMBUSTÍVEIS</t>
  </si>
  <si>
    <t>PR030010</t>
  </si>
  <si>
    <t>MAT060010</t>
  </si>
  <si>
    <t>ÁGUA POTÁVEL PARA EMBARCAÇÕES</t>
  </si>
  <si>
    <t>PR030015</t>
  </si>
  <si>
    <t>MAT060015</t>
  </si>
  <si>
    <t>CARVÃO ATIVO</t>
  </si>
  <si>
    <t>PR030020</t>
  </si>
  <si>
    <t>MAT060020</t>
  </si>
  <si>
    <t>CERAS, ÓLEOS E SOLVENTES</t>
  </si>
  <si>
    <t>PR030025</t>
  </si>
  <si>
    <t>MAT060025</t>
  </si>
  <si>
    <t>COMBUSTÍVEIS AUTOMOTIVOS</t>
  </si>
  <si>
    <t>PR030030</t>
  </si>
  <si>
    <t>MAT060030</t>
  </si>
  <si>
    <t>COMBUSTÍVEIS DE AVIAÇÃO</t>
  </si>
  <si>
    <t>PR030035</t>
  </si>
  <si>
    <t>MAT060035</t>
  </si>
  <si>
    <t>COMBUSTÍVEIS GASOSOS</t>
  </si>
  <si>
    <t>PR030040</t>
  </si>
  <si>
    <t>MAT060040</t>
  </si>
  <si>
    <t>DIESEL MARÍTIMO</t>
  </si>
  <si>
    <t>PR030045</t>
  </si>
  <si>
    <t>MAT060045</t>
  </si>
  <si>
    <t>GASES REFRIGERANTES</t>
  </si>
  <si>
    <t>PR030050</t>
  </si>
  <si>
    <t>MAT060050</t>
  </si>
  <si>
    <t>ÓLEO COMBUSTÍVEL</t>
  </si>
  <si>
    <t>PR030055</t>
  </si>
  <si>
    <t>MAT060055</t>
  </si>
  <si>
    <t>ÓLEOS E GRAXAS LUBRIFICANTES</t>
  </si>
  <si>
    <t>PR030060</t>
  </si>
  <si>
    <t>MAT060060</t>
  </si>
  <si>
    <t>QUEROSENE</t>
  </si>
  <si>
    <t>COMPRESSORES</t>
  </si>
  <si>
    <t>PR035005</t>
  </si>
  <si>
    <t>MAT070005</t>
  </si>
  <si>
    <t>COMPRESSORES ALTERNATIVOS E SOBRESSALENTES</t>
  </si>
  <si>
    <t>PR035010</t>
  </si>
  <si>
    <t>MAT070010</t>
  </si>
  <si>
    <t>COMPRESSORES AXIAIS E SOBRESSALENTES</t>
  </si>
  <si>
    <t>PR035015</t>
  </si>
  <si>
    <t>MAT070015</t>
  </si>
  <si>
    <t>COMPRESSORES CENTRÍFUGOS E SOBRESSALENTES</t>
  </si>
  <si>
    <t>PR035020</t>
  </si>
  <si>
    <t>MAT070020</t>
  </si>
  <si>
    <t>COMPRESSORES DE ANÉL LÍQUIDO E SOBRESSALENTES</t>
  </si>
  <si>
    <t>PR035025</t>
  </si>
  <si>
    <t>MAT070025</t>
  </si>
  <si>
    <t>COMPRESSORES DE AR E SOBRESSALENTES</t>
  </si>
  <si>
    <t>PR035030</t>
  </si>
  <si>
    <t>MAT070030</t>
  </si>
  <si>
    <t>COMPRESSORES DE PALHETAS E SOBRESSALENTES</t>
  </si>
  <si>
    <t>PR035035</t>
  </si>
  <si>
    <t>MAT070035</t>
  </si>
  <si>
    <t>COMPRESSORES DE PISTÃO E SOBRESSALENTES</t>
  </si>
  <si>
    <t>PR035040</t>
  </si>
  <si>
    <t>MAT070040</t>
  </si>
  <si>
    <t>COMPRESSORES PARAFUSOS E SOBRESSALENTES</t>
  </si>
  <si>
    <t>PR035045</t>
  </si>
  <si>
    <t>MAT070045</t>
  </si>
  <si>
    <t>COMPRESSORES ROTATIVOS E SOBRESSALENTES</t>
  </si>
  <si>
    <t>PR035050</t>
  </si>
  <si>
    <t>MAT070050</t>
  </si>
  <si>
    <t>COMPRESSORES SCROLL E SOBRESSALENTES</t>
  </si>
  <si>
    <t>CONSTRUCAO CIVIL</t>
  </si>
  <si>
    <t>PR040005</t>
  </si>
  <si>
    <t>MAT080005</t>
  </si>
  <si>
    <t>ALVENARIA</t>
  </si>
  <si>
    <t>PR040010</t>
  </si>
  <si>
    <t>MAT080010</t>
  </si>
  <si>
    <t>CABINES E ABRIGOS</t>
  </si>
  <si>
    <t>PR040015</t>
  </si>
  <si>
    <t>MAT080015</t>
  </si>
  <si>
    <t>CONCRETOS E ARGAMASSAS</t>
  </si>
  <si>
    <t>PR040020</t>
  </si>
  <si>
    <t>MAT080020</t>
  </si>
  <si>
    <t>FERRAGENS</t>
  </si>
  <si>
    <t>PR040025</t>
  </si>
  <si>
    <t>MAT080025</t>
  </si>
  <si>
    <t>EQUIPAMENTOS E MATERIAIS HIDROSANITÁRIOS</t>
  </si>
  <si>
    <t>PR040030</t>
  </si>
  <si>
    <t>MAT080030</t>
  </si>
  <si>
    <t>TINTAS OBRA CIVIL</t>
  </si>
  <si>
    <t>PR040035</t>
  </si>
  <si>
    <t>MAT080035</t>
  </si>
  <si>
    <t>TUBOS E CONEXÕES EM PVC</t>
  </si>
  <si>
    <t>ELEMENTOS DE FIXACAO</t>
  </si>
  <si>
    <t>PR045005</t>
  </si>
  <si>
    <t>MAT090005</t>
  </si>
  <si>
    <t>ABRAÇADEIRAS</t>
  </si>
  <si>
    <t>PR045010</t>
  </si>
  <si>
    <t>MAT090010</t>
  </si>
  <si>
    <t>AMPOLAS QUÍMICAS</t>
  </si>
  <si>
    <t>PR045015</t>
  </si>
  <si>
    <t>MAT090015</t>
  </si>
  <si>
    <t>ANEIS E PINOS ELÁSTICOS</t>
  </si>
  <si>
    <t>PR045020</t>
  </si>
  <si>
    <t>MAT090020</t>
  </si>
  <si>
    <t>ARRUELAS</t>
  </si>
  <si>
    <t>PR045025</t>
  </si>
  <si>
    <t>MAT090025</t>
  </si>
  <si>
    <t>CONTRA-PINOS</t>
  </si>
  <si>
    <t>PR045030</t>
  </si>
  <si>
    <t>MAT090030</t>
  </si>
  <si>
    <t>PARAFUSOS</t>
  </si>
  <si>
    <t>PR045035</t>
  </si>
  <si>
    <t>MAT090035</t>
  </si>
  <si>
    <t>PORCAS</t>
  </si>
  <si>
    <t>ELEMENTOS DE VEDACAO</t>
  </si>
  <si>
    <t>PR050005</t>
  </si>
  <si>
    <t>MAT100005</t>
  </si>
  <si>
    <t>DIAFRAGMAS</t>
  </si>
  <si>
    <t>PR050010</t>
  </si>
  <si>
    <t>MAT100010</t>
  </si>
  <si>
    <t>GAXETAS</t>
  </si>
  <si>
    <t>PR050015</t>
  </si>
  <si>
    <t>MAT100015</t>
  </si>
  <si>
    <t>JUNTAS</t>
  </si>
  <si>
    <t>PR050020</t>
  </si>
  <si>
    <t>MAT100020</t>
  </si>
  <si>
    <t>O-RINGS</t>
  </si>
  <si>
    <t>PR050025</t>
  </si>
  <si>
    <t>MAT100025</t>
  </si>
  <si>
    <t>RETENTORES</t>
  </si>
  <si>
    <t>PR050030</t>
  </si>
  <si>
    <t>MAT100030</t>
  </si>
  <si>
    <t>SELOS MECÂNICOS</t>
  </si>
  <si>
    <t>EPCS</t>
  </si>
  <si>
    <t>PR055005</t>
  </si>
  <si>
    <t>MAT110005</t>
  </si>
  <si>
    <t>BARREIRAS DE LUMINOSIDADE</t>
  </si>
  <si>
    <t>PR055010</t>
  </si>
  <si>
    <t>MAT110010</t>
  </si>
  <si>
    <t>CHUVEIROS DE SEGURANÇA E LAVA OLHOS</t>
  </si>
  <si>
    <t>PR055015</t>
  </si>
  <si>
    <t>MAT110015</t>
  </si>
  <si>
    <t>DETECTORES DE GÁSES PORTÁTEIS</t>
  </si>
  <si>
    <t>PR055020</t>
  </si>
  <si>
    <t>MAT110020</t>
  </si>
  <si>
    <t>EQUIPAMENTOS PARA TRABALHO EM ALTURA (TRAVA-QUEDAS, ANCORAGENS E OUTROS)</t>
  </si>
  <si>
    <t>PR055025</t>
  </si>
  <si>
    <t>MAT110025</t>
  </si>
  <si>
    <t>EQUIPAMENTOS PARA TRABALHO EM ESPAÇO CONFINADO</t>
  </si>
  <si>
    <t>PR055030</t>
  </si>
  <si>
    <t>MAT110030</t>
  </si>
  <si>
    <t>FITAS ANTIDERRAPANTES</t>
  </si>
  <si>
    <t>PR055035</t>
  </si>
  <si>
    <t>MAT110035</t>
  </si>
  <si>
    <t>SINALIZADORES DE SEGURANÇA (PLACAS, CONES E FITAS)</t>
  </si>
  <si>
    <t>EPIS</t>
  </si>
  <si>
    <t>PR060005</t>
  </si>
  <si>
    <t>MAT120005</t>
  </si>
  <si>
    <t>EQ NAVEGACAO/POSICIO</t>
  </si>
  <si>
    <t>EQUIPAMENTOS DE NAVEGACAO E POSICIONAMENTO</t>
  </si>
  <si>
    <t>PR065005</t>
  </si>
  <si>
    <t>MAT130005</t>
  </si>
  <si>
    <t>ANEMOMETROS</t>
  </si>
  <si>
    <t>PR065010</t>
  </si>
  <si>
    <t>MAT130010</t>
  </si>
  <si>
    <t>BUSSOLAS, INCLUIDAS AS AGULHAS DE MAREAR E PARTES</t>
  </si>
  <si>
    <t>PR065015</t>
  </si>
  <si>
    <t>MAT130015</t>
  </si>
  <si>
    <t>CONDICOES DE MAR E INDICADORES DE MOVIMENTO E SOBRESSALENTES</t>
  </si>
  <si>
    <t>PR065020</t>
  </si>
  <si>
    <t>MAT130020</t>
  </si>
  <si>
    <t>INCLINOMETROS E SOBRESSALENTES</t>
  </si>
  <si>
    <t>PR065025</t>
  </si>
  <si>
    <t>MAT130025</t>
  </si>
  <si>
    <t>INDICADOR DE ANGULO DOS RISERS E SOBRESSALENTES</t>
  </si>
  <si>
    <t>PR065030</t>
  </si>
  <si>
    <t>MAT130030</t>
  </si>
  <si>
    <t>INDICADOR DE TENSAO DO SISTEMA DE ANCORAGEM E SOBRESSALENTES</t>
  </si>
  <si>
    <t>PR065035</t>
  </si>
  <si>
    <t>MAT130035</t>
  </si>
  <si>
    <t>PILOTOS AUTOMATICOS E SOBRESSALENTES</t>
  </si>
  <si>
    <t>PR065040</t>
  </si>
  <si>
    <t>MAT130040</t>
  </si>
  <si>
    <t>RADAR</t>
  </si>
  <si>
    <t>PR065045</t>
  </si>
  <si>
    <t>MAT130045</t>
  </si>
  <si>
    <t>RADIOFAROL E SOBRESSALENTES</t>
  </si>
  <si>
    <t>PR065050</t>
  </si>
  <si>
    <t>MAT130050</t>
  </si>
  <si>
    <t>SISTEMA DE POSICIONAMENTO ACUSTICO E SOBRESSALENTES</t>
  </si>
  <si>
    <t>PR065055</t>
  </si>
  <si>
    <t>MAT130055</t>
  </si>
  <si>
    <t>SONDAS ACUSTICAS (ECOBATIMETROS) OU DE ULTRA-SONS (SONAR E SEMELHANTES) E SOBRESSALENTES</t>
  </si>
  <si>
    <t>EQ PROPULSAO</t>
  </si>
  <si>
    <t>EQUIPAMENTOS DE PROPULSAO</t>
  </si>
  <si>
    <t>PR070005</t>
  </si>
  <si>
    <t>MAT140005</t>
  </si>
  <si>
    <t>ANEMOMETRO E SOBRESSALENTES</t>
  </si>
  <si>
    <t>PR070010</t>
  </si>
  <si>
    <t>MAT140010</t>
  </si>
  <si>
    <t>CONSOLE DE CONTROLE DE PROPULSAO E SOBRESSALENTES</t>
  </si>
  <si>
    <t>PR070015</t>
  </si>
  <si>
    <t>MAT140015</t>
  </si>
  <si>
    <t>PROPULSORES (THRUSTERS) E SOBRESSALENTES</t>
  </si>
  <si>
    <t>EQ/MAT PARA SOLDA</t>
  </si>
  <si>
    <t>EQUIPAMENTOS E MATERIAIS PARA SOLDA</t>
  </si>
  <si>
    <t>PR075005</t>
  </si>
  <si>
    <t>MAT150005</t>
  </si>
  <si>
    <t>ELETRODOS E ARAMES</t>
  </si>
  <si>
    <t>PR075010</t>
  </si>
  <si>
    <t>MAT150010</t>
  </si>
  <si>
    <t>FERRAMENTAS P/SOLDA</t>
  </si>
  <si>
    <t>PR075015</t>
  </si>
  <si>
    <t>MAT150015</t>
  </si>
  <si>
    <t>GASES P/SOLDA</t>
  </si>
  <si>
    <t>PR075020</t>
  </si>
  <si>
    <t>MAT150020</t>
  </si>
  <si>
    <t>MAQUINAS DE SOLDA</t>
  </si>
  <si>
    <t>EQ GERACAO ENERGIA</t>
  </si>
  <si>
    <t>EQUIPAMENTOS PARA GERACAO ENERGIA</t>
  </si>
  <si>
    <t>PR080005</t>
  </si>
  <si>
    <t>MAT160005</t>
  </si>
  <si>
    <t>CALDEIRAS E SOBRESSALENTES</t>
  </si>
  <si>
    <t>PR080010</t>
  </si>
  <si>
    <t>MAT160010</t>
  </si>
  <si>
    <t>TURBINAS A GÁS E SOBRESSALENTES</t>
  </si>
  <si>
    <t>PR080015</t>
  </si>
  <si>
    <t>MAT160015</t>
  </si>
  <si>
    <t>TURBINAS A VAPOR E SOBRESSALENTES</t>
  </si>
  <si>
    <t>FERRAMENTAS</t>
  </si>
  <si>
    <t>PR085005</t>
  </si>
  <si>
    <t>MAT170005</t>
  </si>
  <si>
    <t>CONSUMÍVEIS (DISCOS DE CORTE, ABRASIVOS E REBOLOS)</t>
  </si>
  <si>
    <t>PR085010</t>
  </si>
  <si>
    <t>MAT170010</t>
  </si>
  <si>
    <t>FERRAMENTAS ELÉTRICAS</t>
  </si>
  <si>
    <t>PR085015</t>
  </si>
  <si>
    <t>MAT170015</t>
  </si>
  <si>
    <t>FERRAMENTAS HIDRAULICAS</t>
  </si>
  <si>
    <t>PR085020</t>
  </si>
  <si>
    <t>MAT170020</t>
  </si>
  <si>
    <t>FERRAMENTAS MANUAIS</t>
  </si>
  <si>
    <t>PR085025</t>
  </si>
  <si>
    <t>MAT170025</t>
  </si>
  <si>
    <t>FERRAMENTAS PNEUMÁTICAS</t>
  </si>
  <si>
    <t>FILTROS/ELEM FILTR</t>
  </si>
  <si>
    <t>FILTROS E ELEMENTOS FILTRANTES</t>
  </si>
  <si>
    <t>PR090005</t>
  </si>
  <si>
    <t>MAT180005</t>
  </si>
  <si>
    <t>ELEMENTOS FILTRANTES</t>
  </si>
  <si>
    <t>PR090010</t>
  </si>
  <si>
    <t>MAT180010</t>
  </si>
  <si>
    <t>ELEMENTOS FILTRANTES COALESCEDOR</t>
  </si>
  <si>
    <t>PR090015</t>
  </si>
  <si>
    <t>MAT180015</t>
  </si>
  <si>
    <t>FILTROS COALESCEDOR</t>
  </si>
  <si>
    <t>PR090020</t>
  </si>
  <si>
    <t>MAT180020</t>
  </si>
  <si>
    <t>FILTROS DE AR</t>
  </si>
  <si>
    <t>PR090025</t>
  </si>
  <si>
    <t>MAT180025</t>
  </si>
  <si>
    <t>FILTROS DE COMBUSTÍVEL</t>
  </si>
  <si>
    <t>PR090030</t>
  </si>
  <si>
    <t>MAT180030</t>
  </si>
  <si>
    <t>FILTROS DE ÓLEO HIDRÁULICO</t>
  </si>
  <si>
    <t>PR090035</t>
  </si>
  <si>
    <t>MAT180035</t>
  </si>
  <si>
    <t>FILTROS DE ÓLEO LUBRIFICANTE</t>
  </si>
  <si>
    <t>HVAC</t>
  </si>
  <si>
    <t>PR095005</t>
  </si>
  <si>
    <t>MAT190005</t>
  </si>
  <si>
    <t>AR CONDICIONADO E SOBRESSALENTES</t>
  </si>
  <si>
    <t>PR095010</t>
  </si>
  <si>
    <t>MAT190010</t>
  </si>
  <si>
    <t>CHILLER E SOBRESSALENTES</t>
  </si>
  <si>
    <t>PR095015</t>
  </si>
  <si>
    <t>MAT190015</t>
  </si>
  <si>
    <t>FANCOIL E SOBRESSALENTES</t>
  </si>
  <si>
    <t>PR095020</t>
  </si>
  <si>
    <t>MAT190020</t>
  </si>
  <si>
    <t>TORRES DE RESFRIAMENTO E SOBRESSALENTES</t>
  </si>
  <si>
    <t>MANGUEIRAS/TERMINAIS</t>
  </si>
  <si>
    <t>MANGUEIRAS E TERMINAIS</t>
  </si>
  <si>
    <t>PR100005</t>
  </si>
  <si>
    <t>MAT200005</t>
  </si>
  <si>
    <t>MANGUEIRA MONTADA PARA USO INDUSTRIAL</t>
  </si>
  <si>
    <t>PR100010</t>
  </si>
  <si>
    <t>MAT200010</t>
  </si>
  <si>
    <t>MANGUEIRA PARA PERFURAÇÃO DE POÇOS DE PETRÓLEO OU MANGOTES DE DESCOQUEAMENTO</t>
  </si>
  <si>
    <t>PR100015</t>
  </si>
  <si>
    <t>MAT200015</t>
  </si>
  <si>
    <t>MANGUEIRA PARA TRANSFERÊNCIA DE DIESEL</t>
  </si>
  <si>
    <t>PR100020</t>
  </si>
  <si>
    <t>MAT200020</t>
  </si>
  <si>
    <t>MANGUEIRA SEM TERMINAIS PARA USO INDUSTRIAL</t>
  </si>
  <si>
    <t>PR100025</t>
  </si>
  <si>
    <t>MAT200025</t>
  </si>
  <si>
    <t>MANGUEIRAS PNEUMÁTICAS</t>
  </si>
  <si>
    <t>PR100030</t>
  </si>
  <si>
    <t>MAT200030</t>
  </si>
  <si>
    <t>TERMINAIS DE MANGUEIRA HIDRÁULICA</t>
  </si>
  <si>
    <t>PR100035</t>
  </si>
  <si>
    <t>MAT200035</t>
  </si>
  <si>
    <t>TERMINAIS DE MANGUEIRA PNEUMÁTICA</t>
  </si>
  <si>
    <t>MAT LIMPEZA/CONSERV</t>
  </si>
  <si>
    <t>MATERIAIS DE LIMPEZA E CONSERVACAO</t>
  </si>
  <si>
    <t>PR105005</t>
  </si>
  <si>
    <t>MAT210005</t>
  </si>
  <si>
    <t>MATERIAIS DE LIMPEZA</t>
  </si>
  <si>
    <t>PR105010</t>
  </si>
  <si>
    <t>MAT210010</t>
  </si>
  <si>
    <t>PRODUTOS DE LIMPEZA</t>
  </si>
  <si>
    <t>EQ/MAT LABORATORIO</t>
  </si>
  <si>
    <t>EQUIPAMENTOS E MATERIAIS DE LABORATORIO</t>
  </si>
  <si>
    <t>PR110005</t>
  </si>
  <si>
    <t>MAT220005</t>
  </si>
  <si>
    <t>EQUIPAMENTOS DE LABORATÓRIO</t>
  </si>
  <si>
    <t>PR110010</t>
  </si>
  <si>
    <t>MAT220010</t>
  </si>
  <si>
    <t>GASES LABORATORIAIS</t>
  </si>
  <si>
    <t>PR110015</t>
  </si>
  <si>
    <t>MAT220015</t>
  </si>
  <si>
    <t>MATERIAIS DE LABORATÓRIO</t>
  </si>
  <si>
    <t>PR110020</t>
  </si>
  <si>
    <t>MAT220020</t>
  </si>
  <si>
    <t>REAGENTES LABORATORIAIS</t>
  </si>
  <si>
    <t>PR110025</t>
  </si>
  <si>
    <t>MAT220025</t>
  </si>
  <si>
    <t>VIDRARIAS</t>
  </si>
  <si>
    <t>EQUIPAMENTOS E MATERIAIS DE INSTRUMENTACAO</t>
  </si>
  <si>
    <t>PR115005</t>
  </si>
  <si>
    <t>MAT230005</t>
  </si>
  <si>
    <t>BALANÇAS E CÉLULAS DE CARGA</t>
  </si>
  <si>
    <t>EQ/MAT INSTRUMENTAC</t>
  </si>
  <si>
    <t>PR115010</t>
  </si>
  <si>
    <t>MAT230010</t>
  </si>
  <si>
    <t>COMPUTADORES DE VAZÃO</t>
  </si>
  <si>
    <t>PR115015</t>
  </si>
  <si>
    <t>MAT230015</t>
  </si>
  <si>
    <t>CONEXOES E TUBINGS DE INSTRUMENTACAO</t>
  </si>
  <si>
    <t>PR115020</t>
  </si>
  <si>
    <t>MAT230020</t>
  </si>
  <si>
    <t>DETECTORES</t>
  </si>
  <si>
    <t>PR115025</t>
  </si>
  <si>
    <t>MAT230025</t>
  </si>
  <si>
    <t>MANÔMETROS E INDICADORES</t>
  </si>
  <si>
    <t>PR115030</t>
  </si>
  <si>
    <t>MAT230030</t>
  </si>
  <si>
    <t>MEDIDORES DE GRANDEZAS ELÉTRICAS</t>
  </si>
  <si>
    <t>PR115035</t>
  </si>
  <si>
    <t>MAT230035</t>
  </si>
  <si>
    <t>MEDIDORES DE GRANDEZAS QUÍMICAS</t>
  </si>
  <si>
    <t>PR115040</t>
  </si>
  <si>
    <t>MAT230040</t>
  </si>
  <si>
    <t>SENSORES DE NÍVEIS</t>
  </si>
  <si>
    <t>PR115045</t>
  </si>
  <si>
    <t>MAT230045</t>
  </si>
  <si>
    <t>TERMÔMETROS E TERMOPARES</t>
  </si>
  <si>
    <t>PR115050</t>
  </si>
  <si>
    <t>MAT230050</t>
  </si>
  <si>
    <t>TRANSDUTORES</t>
  </si>
  <si>
    <t>PR115055</t>
  </si>
  <si>
    <t>MAT230055</t>
  </si>
  <si>
    <t>TRANSMISSORES</t>
  </si>
  <si>
    <t>MATERIAIS ELETRICOS E AUTOMACAO</t>
  </si>
  <si>
    <t>PR120005</t>
  </si>
  <si>
    <t>MAT240005</t>
  </si>
  <si>
    <t>BATERIAS</t>
  </si>
  <si>
    <t>PR120010</t>
  </si>
  <si>
    <t>MAT240010</t>
  </si>
  <si>
    <t>BOTOEIRAS, CHAVES E INTERRUPTORES</t>
  </si>
  <si>
    <t>PR120015</t>
  </si>
  <si>
    <t>MAT240015</t>
  </si>
  <si>
    <t>CABOS ELÉTRICOS SUBMARINOS</t>
  </si>
  <si>
    <t>PR120020</t>
  </si>
  <si>
    <t>MAT240020</t>
  </si>
  <si>
    <t>COMPONENTE ELETRÔNICOS</t>
  </si>
  <si>
    <t>PR120025</t>
  </si>
  <si>
    <t>MAT240025</t>
  </si>
  <si>
    <t>COMPONENTES ELETRÔNICOS</t>
  </si>
  <si>
    <t>PR120030</t>
  </si>
  <si>
    <t>MAT240030</t>
  </si>
  <si>
    <t>CONDUÍTES E CAIXAS DE LIGAÇÃO</t>
  </si>
  <si>
    <t>PR120035</t>
  </si>
  <si>
    <t>MAT240035</t>
  </si>
  <si>
    <t>CONTROLADORES LÓGICOS</t>
  </si>
  <si>
    <t>PR120040</t>
  </si>
  <si>
    <t>MAT240040</t>
  </si>
  <si>
    <t>CONVERSORES E INVERSORES</t>
  </si>
  <si>
    <t>PR120045</t>
  </si>
  <si>
    <t>MAT240045</t>
  </si>
  <si>
    <t>DISJUNTORES, CONTATORES E RELÉS</t>
  </si>
  <si>
    <t>PR120050</t>
  </si>
  <si>
    <t>MAT240050</t>
  </si>
  <si>
    <t>ELETROCENTRO</t>
  </si>
  <si>
    <t>PR120055</t>
  </si>
  <si>
    <t>MAT240055</t>
  </si>
  <si>
    <t>FIOS E CABOS ELÉTRICOS</t>
  </si>
  <si>
    <t>PR120060</t>
  </si>
  <si>
    <t>MAT240060</t>
  </si>
  <si>
    <t>GERADORES</t>
  </si>
  <si>
    <t>PR120065</t>
  </si>
  <si>
    <t>MAT240065</t>
  </si>
  <si>
    <t>ILUMINAÇÃO, LÂMPADAS E REATORES</t>
  </si>
  <si>
    <t>PR120070</t>
  </si>
  <si>
    <t>MAT240070</t>
  </si>
  <si>
    <t>ISOLAÇÃO E ATERRAMENTO</t>
  </si>
  <si>
    <t>PR120075</t>
  </si>
  <si>
    <t>MAT240075</t>
  </si>
  <si>
    <t>MÓDULOS ELETRÔNICOS</t>
  </si>
  <si>
    <t>PR120080</t>
  </si>
  <si>
    <t>MAT240080</t>
  </si>
  <si>
    <t>PAINÉIS E QUADROS ELÉTRICOS</t>
  </si>
  <si>
    <t>PR120085</t>
  </si>
  <si>
    <t>MAT240085</t>
  </si>
  <si>
    <t>PLUGS, TOMADAS E CONECTORES</t>
  </si>
  <si>
    <t>PR120090</t>
  </si>
  <si>
    <t>MAT240090</t>
  </si>
  <si>
    <t>SENSORES, DETECTORES E CHAVES</t>
  </si>
  <si>
    <t>PR120095</t>
  </si>
  <si>
    <t>MAT240095</t>
  </si>
  <si>
    <t>SISTEMAS DE AUTOMAÇÃO, CONTROLE DE MONITORAMENTO</t>
  </si>
  <si>
    <t>PR120100</t>
  </si>
  <si>
    <t>MAT240100</t>
  </si>
  <si>
    <t>SUBSTAÇÕES</t>
  </si>
  <si>
    <t>PR120105</t>
  </si>
  <si>
    <t>MAT240105</t>
  </si>
  <si>
    <t>TRANSFORMADORES</t>
  </si>
  <si>
    <t>PR120110</t>
  </si>
  <si>
    <t>MAT240110</t>
  </si>
  <si>
    <t>UPS, NO-BREAKS E FONTES</t>
  </si>
  <si>
    <t>MAT P/PERFURACAO</t>
  </si>
  <si>
    <t>MATERIAIS PARA PERFURACAO</t>
  </si>
  <si>
    <t>PR125005</t>
  </si>
  <si>
    <t>MAT250005</t>
  </si>
  <si>
    <t>CAMISA BOMBA DE LAMA</t>
  </si>
  <si>
    <t>PR125010</t>
  </si>
  <si>
    <t>MAT250010</t>
  </si>
  <si>
    <t>COLAR DE SEGURANÇA</t>
  </si>
  <si>
    <t>PR125015</t>
  </si>
  <si>
    <t>MAT250015</t>
  </si>
  <si>
    <t>CUNHA HIDRÁULICA DE TUBOS (PS30; PS45)</t>
  </si>
  <si>
    <t>PR125020</t>
  </si>
  <si>
    <t>MAT250020</t>
  </si>
  <si>
    <t>CUNHA PNEUMÁTICA DE RISER (GIMBLE) SOBRESSALENTE</t>
  </si>
  <si>
    <t>PR125025</t>
  </si>
  <si>
    <t>MAT250025</t>
  </si>
  <si>
    <t>CUNHA PNEUMÁTICA DE RISER (SPIDER) SOBRESSALENTE</t>
  </si>
  <si>
    <t>PR125030</t>
  </si>
  <si>
    <t>MAT250030</t>
  </si>
  <si>
    <t>CUNHAS MANUAIS E SOBRESSALENTES</t>
  </si>
  <si>
    <t>PR125035</t>
  </si>
  <si>
    <t>MAT250035</t>
  </si>
  <si>
    <t>ELEVADOR DE REVESTIMENTO (CASING RUNNING)</t>
  </si>
  <si>
    <t>PR125040</t>
  </si>
  <si>
    <t>MAT250040</t>
  </si>
  <si>
    <t xml:space="preserve">ELEVADORES DE TUBO MANUAIS </t>
  </si>
  <si>
    <t>PR125045</t>
  </si>
  <si>
    <t>MAT250045</t>
  </si>
  <si>
    <t>ELEVADORES DE TUBO PNEUMÁTICOS (BX2; BX4)</t>
  </si>
  <si>
    <t>PR125050</t>
  </si>
  <si>
    <t>MAT250050</t>
  </si>
  <si>
    <t>LIFTING CAP DE TUBO</t>
  </si>
  <si>
    <t>PR125055</t>
  </si>
  <si>
    <t>MAT250055</t>
  </si>
  <si>
    <t>PISTÃO MECÂNICO BOMBA DE LAMA</t>
  </si>
  <si>
    <t>PR125060</t>
  </si>
  <si>
    <t>MAT250060</t>
  </si>
  <si>
    <t>SHALE SHAKER (PENEIRA) SOBRESSALENTES</t>
  </si>
  <si>
    <t>PR125065</t>
  </si>
  <si>
    <t>MAT250065</t>
  </si>
  <si>
    <t>TELAS DE PENEIRA (SHALE SHAKER SCREEN)</t>
  </si>
  <si>
    <t>PR125070</t>
  </si>
  <si>
    <t>MAT250070</t>
  </si>
  <si>
    <t>VÁLVULAS DE SEGURANÇA (TIW; IBOP)</t>
  </si>
  <si>
    <t>MOTORES</t>
  </si>
  <si>
    <t>PR130005</t>
  </si>
  <si>
    <t>MAT260005</t>
  </si>
  <si>
    <t>MOTORES A COMBUSTÃO E SOBRESSALENTES</t>
  </si>
  <si>
    <t>PR130010</t>
  </si>
  <si>
    <t>MAT260010</t>
  </si>
  <si>
    <t>MOTORES ELÉTRICOS E SOBRESSALENTES</t>
  </si>
  <si>
    <t>PR130015</t>
  </si>
  <si>
    <t>MAT260015</t>
  </si>
  <si>
    <t>MOTORES HIDRÁULICOS E SOBRESSALENTES</t>
  </si>
  <si>
    <t>PR130020</t>
  </si>
  <si>
    <t>MAT260020</t>
  </si>
  <si>
    <t>REDUTORES E SOBRESSALENTES</t>
  </si>
  <si>
    <t>PR130025</t>
  </si>
  <si>
    <t>MAT260025</t>
  </si>
  <si>
    <t>TROCADORES DE CALOR E SOBRESSALENTES</t>
  </si>
  <si>
    <t>MOVIMENTACAO, ELEVACAO E ESTOCAGEM</t>
  </si>
  <si>
    <t>PR135005</t>
  </si>
  <si>
    <t>MAT270005</t>
  </si>
  <si>
    <t>CABOS DE AÇO</t>
  </si>
  <si>
    <t>PR135010</t>
  </si>
  <si>
    <t>MAT270010</t>
  </si>
  <si>
    <t>CINTAS , LINGAS , GANCHOS E MANILHAS</t>
  </si>
  <si>
    <t>PR135015</t>
  </si>
  <si>
    <t>MAT270015</t>
  </si>
  <si>
    <t>GUINCHO DE CARGA E PARTES</t>
  </si>
  <si>
    <t>PR135020</t>
  </si>
  <si>
    <t>MAT270020</t>
  </si>
  <si>
    <t>GUINDASTE PARA UNIDADES MARÍTIMAS E PARTES</t>
  </si>
  <si>
    <t>PR135025</t>
  </si>
  <si>
    <t>MAT270025</t>
  </si>
  <si>
    <t>GUINDASTE TERRESTRE E PARTES</t>
  </si>
  <si>
    <t>PR135030</t>
  </si>
  <si>
    <t>MAT270030</t>
  </si>
  <si>
    <t>MATERIAIS PARA EMBALAGEM</t>
  </si>
  <si>
    <t>PR135035</t>
  </si>
  <si>
    <t>MAT270035</t>
  </si>
  <si>
    <t>PALETEIRAS</t>
  </si>
  <si>
    <t>PR135040</t>
  </si>
  <si>
    <t>MAT270040</t>
  </si>
  <si>
    <t>PALETES</t>
  </si>
  <si>
    <t>PR135045</t>
  </si>
  <si>
    <t>MAT270045</t>
  </si>
  <si>
    <t>TURCOS</t>
  </si>
  <si>
    <t>NAUTICA</t>
  </si>
  <si>
    <t>PR140005</t>
  </si>
  <si>
    <t>MAT280005</t>
  </si>
  <si>
    <t>ACESSÓRIOS PARA SALVATAGEM</t>
  </si>
  <si>
    <t>PR140010</t>
  </si>
  <si>
    <t>MAT280010</t>
  </si>
  <si>
    <t>ANCORAGEM</t>
  </si>
  <si>
    <t>PR140015</t>
  </si>
  <si>
    <t>MAT280015</t>
  </si>
  <si>
    <t>CABOS DE MANOBRA</t>
  </si>
  <si>
    <t>PR140020</t>
  </si>
  <si>
    <t>MAT280020</t>
  </si>
  <si>
    <t>DOCUMENTOS DE MARINHA</t>
  </si>
  <si>
    <t>PR140025</t>
  </si>
  <si>
    <t>MAT280025</t>
  </si>
  <si>
    <t>EMBARCAÇÕES DE SALVATAGEM</t>
  </si>
  <si>
    <t>PR140030</t>
  </si>
  <si>
    <t>MAT280030</t>
  </si>
  <si>
    <t>MATERIAIS ABSORVENTES E PROTEÇÃO CONTRA VAZAMENTO</t>
  </si>
  <si>
    <t>PR140035</t>
  </si>
  <si>
    <t>MAT280035</t>
  </si>
  <si>
    <t>SISTEMA DE REFERÊNCIA DE POSICIONAMENTO PARA EMBARCAÇÕES</t>
  </si>
  <si>
    <t>PR140040</t>
  </si>
  <si>
    <t>MAT280040</t>
  </si>
  <si>
    <t>TANQUES DE ARMAZENAMENTO EMERGENCIAL DE OLÉO</t>
  </si>
  <si>
    <t>PR140045</t>
  </si>
  <si>
    <t>MAT280045</t>
  </si>
  <si>
    <t xml:space="preserve">UNIDADE DE POTÊNCIA HIDRÁULICA (HPU) </t>
  </si>
  <si>
    <t>PR140050</t>
  </si>
  <si>
    <t>MAT280050</t>
  </si>
  <si>
    <t>VEÍCULO DE COMBATE A INCÊNDIO E SALVAMENTO</t>
  </si>
  <si>
    <t>PREVENCAO E COMBATE A INCENDIO</t>
  </si>
  <si>
    <t>PR145005</t>
  </si>
  <si>
    <t>MAT290005</t>
  </si>
  <si>
    <t>ACESSÓRIOS EXCLUSIVOS DE LINHAS DE COMBATE A INCÊNDIO</t>
  </si>
  <si>
    <t>PR145010</t>
  </si>
  <si>
    <t>MAT290010</t>
  </si>
  <si>
    <t>PR145015</t>
  </si>
  <si>
    <t>MAT290015</t>
  </si>
  <si>
    <t>EQUIPAMENTOS PARA COMBATE A INCÊNDIO</t>
  </si>
  <si>
    <t>PR145020</t>
  </si>
  <si>
    <t>MAT290020</t>
  </si>
  <si>
    <t>EXTINTORES</t>
  </si>
  <si>
    <t>PR145025</t>
  </si>
  <si>
    <t>MAT290025</t>
  </si>
  <si>
    <t>MANGUEIRAS DE INCÊNDIO E CONEXOES</t>
  </si>
  <si>
    <t>PR145030</t>
  </si>
  <si>
    <t>MAT290030</t>
  </si>
  <si>
    <t>SISTEMA DE COMBATE A INCENDIO FIXO (CO2; FM200 E OUTROS)</t>
  </si>
  <si>
    <t>PRODUTOS QUIMICOS, BIOQUIMICOS E GASES</t>
  </si>
  <si>
    <t>PR150005</t>
  </si>
  <si>
    <t>MAT300005</t>
  </si>
  <si>
    <t>ÁCIDOS</t>
  </si>
  <si>
    <t>PR150010</t>
  </si>
  <si>
    <t>MAT300010</t>
  </si>
  <si>
    <t>ADENSANTE</t>
  </si>
  <si>
    <t>PR150015</t>
  </si>
  <si>
    <t>MAT300015</t>
  </si>
  <si>
    <t>ADITIVOS DE CURA (PEGA)</t>
  </si>
  <si>
    <t>PR150020</t>
  </si>
  <si>
    <t>MAT300020</t>
  </si>
  <si>
    <t>ADITIVOS DE DESPARAFINAÇÃO E INIBIDOR DE PARAFINA</t>
  </si>
  <si>
    <t>PR150025</t>
  </si>
  <si>
    <t>MAT300025</t>
  </si>
  <si>
    <t>AFINANTE / REDUTOR REOLÓGICO</t>
  </si>
  <si>
    <t>PR150030</t>
  </si>
  <si>
    <t>MAT300030</t>
  </si>
  <si>
    <t>AGENTES MOLHANTES</t>
  </si>
  <si>
    <t>PR150035</t>
  </si>
  <si>
    <t>MAT300035</t>
  </si>
  <si>
    <t>ÁLCOOIS</t>
  </si>
  <si>
    <t>PR150040</t>
  </si>
  <si>
    <t>MAT300040</t>
  </si>
  <si>
    <t>AMINAS (MEA, MDEA, DEA E TEA)</t>
  </si>
  <si>
    <t>PR150045</t>
  </si>
  <si>
    <t>MAT300045</t>
  </si>
  <si>
    <t>ANTIESPUMANTE</t>
  </si>
  <si>
    <t>PR150050</t>
  </si>
  <si>
    <t>MAT300050</t>
  </si>
  <si>
    <t>BASES E AGENTES ALCALINIZANTES</t>
  </si>
  <si>
    <t>PR150055</t>
  </si>
  <si>
    <t>MAT300055</t>
  </si>
  <si>
    <t>BASES ORGÂNICAS</t>
  </si>
  <si>
    <t>PR150060</t>
  </si>
  <si>
    <t>MAT300060</t>
  </si>
  <si>
    <t>BIOCIDAS</t>
  </si>
  <si>
    <t>PR150065</t>
  </si>
  <si>
    <t>MAT300065</t>
  </si>
  <si>
    <t>CATALISADORES</t>
  </si>
  <si>
    <t>PR150070</t>
  </si>
  <si>
    <t>MAT300070</t>
  </si>
  <si>
    <t>CLARIFICANTES</t>
  </si>
  <si>
    <t>PR150075</t>
  </si>
  <si>
    <t>MAT300075</t>
  </si>
  <si>
    <t>CONTROLADORES DE FILTRADO</t>
  </si>
  <si>
    <t>PR150080</t>
  </si>
  <si>
    <t>MAT300080</t>
  </si>
  <si>
    <t>DESEMULSIFICANTES E PREVENTORES DE EMULSÃO</t>
  </si>
  <si>
    <t>PR150085</t>
  </si>
  <si>
    <t>MAT300085</t>
  </si>
  <si>
    <t>DISPERSANTES</t>
  </si>
  <si>
    <t>PR150090</t>
  </si>
  <si>
    <t>MAT300090</t>
  </si>
  <si>
    <t>ENCAPSULADORES</t>
  </si>
  <si>
    <t>PR150095</t>
  </si>
  <si>
    <t>MAT300095</t>
  </si>
  <si>
    <t>ESTABILIZADORES DE ARGILA</t>
  </si>
  <si>
    <t>PR150100</t>
  </si>
  <si>
    <t>MAT300100</t>
  </si>
  <si>
    <t>ESTABILIZADORES DE POLÍMEROS PARA ALTA TEMPERATURA</t>
  </si>
  <si>
    <t>PR150105</t>
  </si>
  <si>
    <t>MAT300105</t>
  </si>
  <si>
    <t>EXPLOSIVOS</t>
  </si>
  <si>
    <t>PR150110</t>
  </si>
  <si>
    <t>MAT300110</t>
  </si>
  <si>
    <t>GASES</t>
  </si>
  <si>
    <t>PR150115</t>
  </si>
  <si>
    <t>MAT300115</t>
  </si>
  <si>
    <t>GLICÓIS</t>
  </si>
  <si>
    <t>PR150120</t>
  </si>
  <si>
    <t>MAT300120</t>
  </si>
  <si>
    <t>INIBIDORES DE CORROSÃO</t>
  </si>
  <si>
    <t>PR150125</t>
  </si>
  <si>
    <t>MAT300125</t>
  </si>
  <si>
    <t>INIBIDORES DE INCRUSTAÇÃO</t>
  </si>
  <si>
    <t>PR150130</t>
  </si>
  <si>
    <t>MAT300130</t>
  </si>
  <si>
    <t>MINÉRIOS E MINERAIS</t>
  </si>
  <si>
    <t>PR150135</t>
  </si>
  <si>
    <t>MAT300135</t>
  </si>
  <si>
    <t>REMOVEDOR DE INCRUSTAÇÃO</t>
  </si>
  <si>
    <t>PR150140</t>
  </si>
  <si>
    <t>MAT300140</t>
  </si>
  <si>
    <t>SAIS</t>
  </si>
  <si>
    <t>PR150145</t>
  </si>
  <si>
    <t>MAT300145</t>
  </si>
  <si>
    <t>SEQUESTRANTES</t>
  </si>
  <si>
    <t>PR150150</t>
  </si>
  <si>
    <t>MAT300150</t>
  </si>
  <si>
    <t>SOLVENTES</t>
  </si>
  <si>
    <t>PR150155</t>
  </si>
  <si>
    <t>MAT300155</t>
  </si>
  <si>
    <t>SURFACTANTE E EMULSIFICANTE</t>
  </si>
  <si>
    <t>PR150160</t>
  </si>
  <si>
    <t>MAT300160</t>
  </si>
  <si>
    <t>VISCOSIFICANTES</t>
  </si>
  <si>
    <t>PROTECAO CATODICA</t>
  </si>
  <si>
    <t>PR155005</t>
  </si>
  <si>
    <t>MAT310005</t>
  </si>
  <si>
    <t>ANODOS E OUTRAS PROTEÇÕES</t>
  </si>
  <si>
    <t>ROLAMENTOS E MANCAIS</t>
  </si>
  <si>
    <t>PR160005</t>
  </si>
  <si>
    <t>MAT320005</t>
  </si>
  <si>
    <t>ACESSÓRIOS P/ROLAMENTOS E MANCAIS</t>
  </si>
  <si>
    <t>PR160010</t>
  </si>
  <si>
    <t>MAT320010</t>
  </si>
  <si>
    <t>MANCAIS</t>
  </si>
  <si>
    <t>PR160015</t>
  </si>
  <si>
    <t>MAT320015</t>
  </si>
  <si>
    <t>ROLAMENTOS AGULHAS</t>
  </si>
  <si>
    <t>PR160020</t>
  </si>
  <si>
    <t>MAT320020</t>
  </si>
  <si>
    <t>ROLAMENTOS CILINDRICOS</t>
  </si>
  <si>
    <t>PR160025</t>
  </si>
  <si>
    <t>MAT320025</t>
  </si>
  <si>
    <t>ROLAMENTOS CÔNICOS</t>
  </si>
  <si>
    <t>PR160030</t>
  </si>
  <si>
    <t>MAT320030</t>
  </si>
  <si>
    <t>ROLAMENTOS DE ESFERA</t>
  </si>
  <si>
    <t>PR160035</t>
  </si>
  <si>
    <t>MAT320035</t>
  </si>
  <si>
    <t>ROLAMENTOS ROLOS</t>
  </si>
  <si>
    <t>SPS (SUBSEA PRODUCTION SYSTEMS)</t>
  </si>
  <si>
    <t>PR165005</t>
  </si>
  <si>
    <t>MAT330005</t>
  </si>
  <si>
    <t>ARVORE DE NATAL MOLHADA (ANM)</t>
  </si>
  <si>
    <t>PR165010</t>
  </si>
  <si>
    <t>MAT330010</t>
  </si>
  <si>
    <t>BOMBA MULTIFÁSICA</t>
  </si>
  <si>
    <t>PR165015</t>
  </si>
  <si>
    <t>MAT330015</t>
  </si>
  <si>
    <t>FERRAMENTAS PARA ARVORE DE NATAL MOLHADA (ANM)</t>
  </si>
  <si>
    <t>PR165020</t>
  </si>
  <si>
    <t>MAT330020</t>
  </si>
  <si>
    <t>FERRAMENTAS PARA TUBING HANGER</t>
  </si>
  <si>
    <t>PR165025</t>
  </si>
  <si>
    <t>MAT330025</t>
  </si>
  <si>
    <t>FLYING LEADS (SFL, EFL, OFL E HFL)</t>
  </si>
  <si>
    <t>PR165030</t>
  </si>
  <si>
    <t>MAT330030</t>
  </si>
  <si>
    <t>HPU PARA CONTROLE DE EQUIPAMENTOS SUBMARINOS (HYDRAULIC POWER UNIT)</t>
  </si>
  <si>
    <t>PR165035</t>
  </si>
  <si>
    <t>MAT330035</t>
  </si>
  <si>
    <t>ILS (IN LINE STRUCTURE)</t>
  </si>
  <si>
    <t>PR165040</t>
  </si>
  <si>
    <t>MAT330040</t>
  </si>
  <si>
    <t>MCS PARA CONTROLE DE EQUIPAMENTOS SUBMARINOS (MASTER CONTROL STATION)</t>
  </si>
  <si>
    <t>PR165045</t>
  </si>
  <si>
    <t>MAT330045</t>
  </si>
  <si>
    <t>MÓDULO CONEXÃO PARA EQUIPAMENTO SUBMARINO (MCV)</t>
  </si>
  <si>
    <t>PR165050</t>
  </si>
  <si>
    <t>MAT330050</t>
  </si>
  <si>
    <t>MÓDULOS SUBMARINOS DIVERSOS</t>
  </si>
  <si>
    <t>PR165055</t>
  </si>
  <si>
    <t>MAT330055</t>
  </si>
  <si>
    <t>PARTES E SOBRESSALENTES DE MANIFOLD SUBMARINO</t>
  </si>
  <si>
    <t>PR165060</t>
  </si>
  <si>
    <t>MAT330060</t>
  </si>
  <si>
    <t>PLEM (PIPELINE END MANIFOLD)</t>
  </si>
  <si>
    <t>PR165065</t>
  </si>
  <si>
    <t>MAT330065</t>
  </si>
  <si>
    <t>PLET (PIPELINE END TERMINATION)</t>
  </si>
  <si>
    <t>PR165070</t>
  </si>
  <si>
    <t>MAT330070</t>
  </si>
  <si>
    <t>RISER PARA COMPLETAÇÃO E WORKOVER DE ANM</t>
  </si>
  <si>
    <t>PR165075</t>
  </si>
  <si>
    <t>MAT330075</t>
  </si>
  <si>
    <t>SAM (SUBSEA ACUMULATOR MODULE)</t>
  </si>
  <si>
    <t>PR165080</t>
  </si>
  <si>
    <t>MAT330080</t>
  </si>
  <si>
    <t>SCM (SUBSEA CONTROL MODULE)</t>
  </si>
  <si>
    <t>PR165085</t>
  </si>
  <si>
    <t>MAT330085</t>
  </si>
  <si>
    <t>SISTEMA MANIFOLD SUBMARINO</t>
  </si>
  <si>
    <t>PR165090</t>
  </si>
  <si>
    <t>MAT330090</t>
  </si>
  <si>
    <t>SPCU (SUBSEA POWER CONTROL UNIT)</t>
  </si>
  <si>
    <t>PR165095</t>
  </si>
  <si>
    <t>MAT330095</t>
  </si>
  <si>
    <t>SUBSEA PIG LAUNCHER AND/OR RECEIVER</t>
  </si>
  <si>
    <t>PR165100</t>
  </si>
  <si>
    <t>MAT330100</t>
  </si>
  <si>
    <t>TREE CAP (CAPA DE ÁRVORE DE NATAL)</t>
  </si>
  <si>
    <t>PR165105</t>
  </si>
  <si>
    <t>MAT330105</t>
  </si>
  <si>
    <t>TUBING HANGER</t>
  </si>
  <si>
    <t>PR165110</t>
  </si>
  <si>
    <t>MAT330110</t>
  </si>
  <si>
    <t>TUTA (terminação de umbilical submarino no topside)</t>
  </si>
  <si>
    <t>PR165115</t>
  </si>
  <si>
    <t>MAT330115</t>
  </si>
  <si>
    <t>UEH (umbilical eletro-hidráulico)</t>
  </si>
  <si>
    <t>PR165120</t>
  </si>
  <si>
    <t>MAT330120</t>
  </si>
  <si>
    <t>UTA (terminação submarina de umbilical)</t>
  </si>
  <si>
    <t>PR165125</t>
  </si>
  <si>
    <t>MAT330125</t>
  </si>
  <si>
    <t>VÁLVULAS SUBMARINAS</t>
  </si>
  <si>
    <t>SURF (SUBSEA UMBILICALS, RISERS E FLOWLINES)</t>
  </si>
  <si>
    <t>PR170005</t>
  </si>
  <si>
    <t>MAT340005</t>
  </si>
  <si>
    <t>ADAPTADOR FLANGE PARA INTERLIGAÇÃO ENTRE LINHAS DE RISERS COM FLOWLINE E EQUIPAMENTOS SUBMAR</t>
  </si>
  <si>
    <t>PR170010</t>
  </si>
  <si>
    <t>MAT340010</t>
  </si>
  <si>
    <t>CONECTORES DE TOPO DE RISERS RÍGIDOS SUBMARINOS</t>
  </si>
  <si>
    <t>PR170015</t>
  </si>
  <si>
    <t>MAT340015</t>
  </si>
  <si>
    <t>FLUTUADORES DE RISERS RÍGIDOS SUBMARINOS EM CONFIGURAÇÃO LAZY WAVE</t>
  </si>
  <si>
    <t>PR170020</t>
  </si>
  <si>
    <t>MAT340020</t>
  </si>
  <si>
    <t>JUNTAS DE RISER CISALHÁVEL PARA POÇOS</t>
  </si>
  <si>
    <t>PR170025</t>
  </si>
  <si>
    <t>MAT340025</t>
  </si>
  <si>
    <t>LINHAS FLEXÍVEIS DE PRODUÇÃO/INJEÇÃO</t>
  </si>
  <si>
    <t>PR170030</t>
  </si>
  <si>
    <t>MAT340030</t>
  </si>
  <si>
    <t>LINHAS RÍGIDAS DE PRODUÇÃO/INJEÇÃO</t>
  </si>
  <si>
    <t>PR170035</t>
  </si>
  <si>
    <t>MAT340035</t>
  </si>
  <si>
    <t>PROTEÇÃO ANTIABRASIVA PARA LINHAS FLEXÍVEIS E UMBILICAIS</t>
  </si>
  <si>
    <t>PR170040</t>
  </si>
  <si>
    <t>MAT340040</t>
  </si>
  <si>
    <t>REVESTIMENTO EXTERNO PARA LINHAS RÍGIDOS</t>
  </si>
  <si>
    <t>PR170045</t>
  </si>
  <si>
    <t>MAT340045</t>
  </si>
  <si>
    <t>SISTEMAS DE MONITORAMENTO DE RISERS (HÍBRIDOS OU BSRS, FLEXÍVEIS E RÍGIDOS)</t>
  </si>
  <si>
    <t>PR170050</t>
  </si>
  <si>
    <t>MAT340050</t>
  </si>
  <si>
    <t>UMBILICAL SUBMARINO STU (STEEL TUBE UMBILICAL)</t>
  </si>
  <si>
    <t>PR170055</t>
  </si>
  <si>
    <t>MAT340055</t>
  </si>
  <si>
    <t>UMBILICAL SUBMARINO TPU (THERMOPLASTIC HOSE UMBILICAL)</t>
  </si>
  <si>
    <t>TECNOLOGIA DA INFORMACAO (TI)</t>
  </si>
  <si>
    <t>PR175005</t>
  </si>
  <si>
    <t>MAT350005</t>
  </si>
  <si>
    <t>EQUIPAMENTOS DE INFORMÁTICA</t>
  </si>
  <si>
    <t>PR175010</t>
  </si>
  <si>
    <t>MAT350010</t>
  </si>
  <si>
    <t>EQUIPAMENTOS DE TELECOMUNICAÇÕES</t>
  </si>
  <si>
    <t>PR175015</t>
  </si>
  <si>
    <t>MAT350015</t>
  </si>
  <si>
    <t>MICROCOMPUTADORES E PERIFÉRICOS</t>
  </si>
  <si>
    <t>PR175020</t>
  </si>
  <si>
    <t>MAT350020</t>
  </si>
  <si>
    <t>SOFTWARES</t>
  </si>
  <si>
    <t>TINTAS</t>
  </si>
  <si>
    <t>PR180005</t>
  </si>
  <si>
    <t>MAT360005</t>
  </si>
  <si>
    <t>TINTAS BICOMPONENTES</t>
  </si>
  <si>
    <t>PR180010</t>
  </si>
  <si>
    <t>MAT360010</t>
  </si>
  <si>
    <t>TINTAS MONOCOMPONENTES</t>
  </si>
  <si>
    <t>PR180015</t>
  </si>
  <si>
    <t>MAT360015</t>
  </si>
  <si>
    <t>TINTAS TRICOMPONENTES</t>
  </si>
  <si>
    <t>TRANSMISSAO DE FORCA MECANICA</t>
  </si>
  <si>
    <t>PR185005</t>
  </si>
  <si>
    <t>MAT370005</t>
  </si>
  <si>
    <t>ACOPLAMENTOS</t>
  </si>
  <si>
    <t>PR185010</t>
  </si>
  <si>
    <t>MAT370010</t>
  </si>
  <si>
    <t>CORREIAS E POLIAS</t>
  </si>
  <si>
    <t>PR185015</t>
  </si>
  <si>
    <t>MAT370015</t>
  </si>
  <si>
    <t>CORRENTES</t>
  </si>
  <si>
    <t>PR185020</t>
  </si>
  <si>
    <t>MAT370020</t>
  </si>
  <si>
    <t>EIXOS</t>
  </si>
  <si>
    <t>PR185025</t>
  </si>
  <si>
    <t>MAT370025</t>
  </si>
  <si>
    <t>ENGRENAGENS</t>
  </si>
  <si>
    <t>TUBULARES, TUBOS DE CONDUCAO E CONEXOES</t>
  </si>
  <si>
    <t>PR190005</t>
  </si>
  <si>
    <t>MAT380005</t>
  </si>
  <si>
    <t>CASING / TUBO DE REVESTIMENTO</t>
  </si>
  <si>
    <t>PR190010</t>
  </si>
  <si>
    <t>MAT380010</t>
  </si>
  <si>
    <t>CONEXÕES METALICAS</t>
  </si>
  <si>
    <t>PR190015</t>
  </si>
  <si>
    <t>MAT380015</t>
  </si>
  <si>
    <t>CONEXÕES NÃO METALICAS</t>
  </si>
  <si>
    <t>PR190020</t>
  </si>
  <si>
    <t>MAT380020</t>
  </si>
  <si>
    <t>CROSSOVERS</t>
  </si>
  <si>
    <t>PR190025</t>
  </si>
  <si>
    <t>MAT380025</t>
  </si>
  <si>
    <t>FLANGE CEGO EM AÇO</t>
  </si>
  <si>
    <t>PR190030</t>
  </si>
  <si>
    <t>MAT380030</t>
  </si>
  <si>
    <t>FLANGE COMPOSTO</t>
  </si>
  <si>
    <t>PR190035</t>
  </si>
  <si>
    <t>MAT380035</t>
  </si>
  <si>
    <t>FLANGE DE AÇO TIPO ENCAIXE</t>
  </si>
  <si>
    <t>PR190040</t>
  </si>
  <si>
    <t>MAT380040</t>
  </si>
  <si>
    <t>FLANGE DE AÇO TIPO ROSCADO</t>
  </si>
  <si>
    <t>PR190045</t>
  </si>
  <si>
    <t>MAT380045</t>
  </si>
  <si>
    <t>FLANGE DE AÇO TIPO SOBREPOSTO</t>
  </si>
  <si>
    <t>PR190050</t>
  </si>
  <si>
    <t>MAT380050</t>
  </si>
  <si>
    <t>FLANGE DE ORIFÍCIO</t>
  </si>
  <si>
    <t>PR190055</t>
  </si>
  <si>
    <t>MAT380055</t>
  </si>
  <si>
    <t>FLANGE DE REDUÇÃO EM AÇO</t>
  </si>
  <si>
    <t>PR190060</t>
  </si>
  <si>
    <t>MAT380060</t>
  </si>
  <si>
    <t>FLANGE PESCOÇO EM AÇO</t>
  </si>
  <si>
    <t>PR190065</t>
  </si>
  <si>
    <t>MAT380065</t>
  </si>
  <si>
    <t>FLANGE SOLTO EM AÇO</t>
  </si>
  <si>
    <t>PR190070</t>
  </si>
  <si>
    <t>MAT380070</t>
  </si>
  <si>
    <t>FLANGES EM LIGAS NÃO FERROSAS</t>
  </si>
  <si>
    <t>PR190075</t>
  </si>
  <si>
    <t>MAT380075</t>
  </si>
  <si>
    <t>LUVA</t>
  </si>
  <si>
    <t>PR190080</t>
  </si>
  <si>
    <t>MAT380080</t>
  </si>
  <si>
    <t>PLACA DE ORIFÍCIO</t>
  </si>
  <si>
    <t>PR190085</t>
  </si>
  <si>
    <t>MAT380085</t>
  </si>
  <si>
    <t>PUP JOINT</t>
  </si>
  <si>
    <t>PR190090</t>
  </si>
  <si>
    <t>MAT380090</t>
  </si>
  <si>
    <t>TUBOS DE CONDUÇÃO METÁLICOS</t>
  </si>
  <si>
    <t>USINAGEM , CALDEIRARIA E MATERIAIS PARA TRANSFORMACAO</t>
  </si>
  <si>
    <t>PR195005</t>
  </si>
  <si>
    <t>MAT390005</t>
  </si>
  <si>
    <t>BARRAS E TARUGOS METALICOS</t>
  </si>
  <si>
    <t>PR195010</t>
  </si>
  <si>
    <t>MAT390010</t>
  </si>
  <si>
    <t>BARRAS E TARUGOS NÃO METALICOS</t>
  </si>
  <si>
    <t>PR195015</t>
  </si>
  <si>
    <t>MAT390015</t>
  </si>
  <si>
    <t>CHAPAS METALICAS</t>
  </si>
  <si>
    <t>PR195020</t>
  </si>
  <si>
    <t>MAT390020</t>
  </si>
  <si>
    <t>CHAPAS NÃO METALICAS</t>
  </si>
  <si>
    <t>PR195025</t>
  </si>
  <si>
    <t>MAT390025</t>
  </si>
  <si>
    <t>CONEXOES METALICAS</t>
  </si>
  <si>
    <t>PR195030</t>
  </si>
  <si>
    <t>MAT390030</t>
  </si>
  <si>
    <t>PERFIS NÃO METÁLICOS</t>
  </si>
  <si>
    <t>PR195035</t>
  </si>
  <si>
    <t>MAT390035</t>
  </si>
  <si>
    <t>PERFIS VIGAS E CANTONEIRAS METALICOS</t>
  </si>
  <si>
    <t>PR195040</t>
  </si>
  <si>
    <t>MAT390040</t>
  </si>
  <si>
    <t>PISOS METÁLICOS</t>
  </si>
  <si>
    <t>PR195045</t>
  </si>
  <si>
    <t>MAT390045</t>
  </si>
  <si>
    <t>TUBOS METÁLICOS</t>
  </si>
  <si>
    <t>PR195050</t>
  </si>
  <si>
    <t>MAT390050</t>
  </si>
  <si>
    <t>TUBOS NÃO METALICOS</t>
  </si>
  <si>
    <t>UTENSILOS GERAIS, ELETRO ELETRONICOS E MOBILIAS</t>
  </si>
  <si>
    <t>PR200005</t>
  </si>
  <si>
    <t>MAT400005</t>
  </si>
  <si>
    <t>ELETRODOMÉSTICOS E ELETROELETRÔNICOS</t>
  </si>
  <si>
    <t>PR200010</t>
  </si>
  <si>
    <t>MAT400010</t>
  </si>
  <si>
    <t>EQUIPAMENTOS E UTENSÍLIOS PARA COPA E COZINHA</t>
  </si>
  <si>
    <t>PR200015</t>
  </si>
  <si>
    <t>MAT400015</t>
  </si>
  <si>
    <t>MATERIAIS DE ESCRITÓRIO E EXPEDIENTE</t>
  </si>
  <si>
    <t>PR200020</t>
  </si>
  <si>
    <t>MAT400020</t>
  </si>
  <si>
    <t>MATERIAIS ESPORTIVOS</t>
  </si>
  <si>
    <t>PR200025</t>
  </si>
  <si>
    <t>MAT400025</t>
  </si>
  <si>
    <t>MATERIAIS GERAIS (BRINDES, CAMISAS..)</t>
  </si>
  <si>
    <t>PR200030</t>
  </si>
  <si>
    <t>MAT400030</t>
  </si>
  <si>
    <t>MÓVEIS E UTENSÍLIOS</t>
  </si>
  <si>
    <t>VALVULAS</t>
  </si>
  <si>
    <t>PR205005</t>
  </si>
  <si>
    <t>MAT410005</t>
  </si>
  <si>
    <t>ATUADORES E BOBINAS</t>
  </si>
  <si>
    <t>PR205010</t>
  </si>
  <si>
    <t>MAT410010</t>
  </si>
  <si>
    <t>MANIFOLDS</t>
  </si>
  <si>
    <t>PR205015</t>
  </si>
  <si>
    <t>MAT410015</t>
  </si>
  <si>
    <t>VÁLVULAS BORBOLETA</t>
  </si>
  <si>
    <t>PR205020</t>
  </si>
  <si>
    <t>MAT410020</t>
  </si>
  <si>
    <t>VÁLVULAS CONTROLE</t>
  </si>
  <si>
    <t>PR205025</t>
  </si>
  <si>
    <t>MAT410025</t>
  </si>
  <si>
    <t>VÁLVULAS DE ALÍVIO E SEGURANÇA</t>
  </si>
  <si>
    <t>PR205030</t>
  </si>
  <si>
    <t>MAT410030</t>
  </si>
  <si>
    <t>VÁLVULAS DE CONTROLE</t>
  </si>
  <si>
    <t>PR205035</t>
  </si>
  <si>
    <t>MAT410035</t>
  </si>
  <si>
    <t>VÁLVULAS DE PROCESSO</t>
  </si>
  <si>
    <t>PR205040</t>
  </si>
  <si>
    <t>MAT410040</t>
  </si>
  <si>
    <t>VÁLVULAS ESFERA</t>
  </si>
  <si>
    <t>PR205045</t>
  </si>
  <si>
    <t>MAT410045</t>
  </si>
  <si>
    <t>VÁLVULAS GAVETA</t>
  </si>
  <si>
    <t>PR205050</t>
  </si>
  <si>
    <t>MAT410050</t>
  </si>
  <si>
    <t>VÁLVULAS GLOBO</t>
  </si>
  <si>
    <t>PR205055</t>
  </si>
  <si>
    <t>MAT410055</t>
  </si>
  <si>
    <t>VÁLVULAS GUILHOTINA</t>
  </si>
  <si>
    <t>PR205060</t>
  </si>
  <si>
    <t>MAT410060</t>
  </si>
  <si>
    <t>VÁLVULAS RETENÇÃO</t>
  </si>
  <si>
    <t>PR205065</t>
  </si>
  <si>
    <t>MAT410065</t>
  </si>
  <si>
    <t>VÁLVULAS SOLENOIDES HIDRAULICAS</t>
  </si>
  <si>
    <t>PR205070</t>
  </si>
  <si>
    <t>MAT410070</t>
  </si>
  <si>
    <t>VÁLVULAS SOLENOIDES PNEUMÁTICAS</t>
  </si>
  <si>
    <t>SERVIÇOS CORPORATIVOS</t>
  </si>
  <si>
    <t>ALIMENTACAO E HOSPEDAGEM</t>
  </si>
  <si>
    <t>PR210005</t>
  </si>
  <si>
    <t>SCP010005</t>
  </si>
  <si>
    <t>FORNECIMENTO DE REFEICOES E REFEIÇÕES E BEBIDAS</t>
  </si>
  <si>
    <t>PR210010</t>
  </si>
  <si>
    <t>SCP010010</t>
  </si>
  <si>
    <t>HOSPEDAGEM</t>
  </si>
  <si>
    <t>PR210015</t>
  </si>
  <si>
    <t>SCP010015</t>
  </si>
  <si>
    <t xml:space="preserve">OUTROS SERVICOS DE RESERVAS </t>
  </si>
  <si>
    <t>PR210020</t>
  </si>
  <si>
    <t>SCP010020</t>
  </si>
  <si>
    <t>RESERVAS HOSPEDAGEM</t>
  </si>
  <si>
    <t>PR210025</t>
  </si>
  <si>
    <t>SCP010025</t>
  </si>
  <si>
    <t xml:space="preserve">RESERVAS TRANSPORTE PASSAGEIROS </t>
  </si>
  <si>
    <t>CESSAO DE DIREITOS E LICENCIAMENTO</t>
  </si>
  <si>
    <t>PR215005</t>
  </si>
  <si>
    <t>SCP020005</t>
  </si>
  <si>
    <t>CESSAO DIREITO PROPRIEDADE INTELECTUAL E INDUSTRIAL</t>
  </si>
  <si>
    <t>PR215010</t>
  </si>
  <si>
    <t>SCP020010</t>
  </si>
  <si>
    <t>EXPLORACAO RECURSOS NATURAIS</t>
  </si>
  <si>
    <t>PR215015</t>
  </si>
  <si>
    <t>SCP020015</t>
  </si>
  <si>
    <t>LICENCIAMENTO PROPRIEDADE INTELECTUAL E INDUSTRIAL</t>
  </si>
  <si>
    <t>CONSULTORIAS</t>
  </si>
  <si>
    <t>PR220005</t>
  </si>
  <si>
    <t>SCP021005</t>
  </si>
  <si>
    <t xml:space="preserve">	SERVICOS DE AUTOMACAO</t>
  </si>
  <si>
    <t>PR220010</t>
  </si>
  <si>
    <t>SCP021010</t>
  </si>
  <si>
    <t>CONSULTORIA FINANCEIRA</t>
  </si>
  <si>
    <t>PR220015</t>
  </si>
  <si>
    <t>SCP021015</t>
  </si>
  <si>
    <t>CONSULTORIA MARKETING</t>
  </si>
  <si>
    <t>PR220020</t>
  </si>
  <si>
    <t>SCP021020</t>
  </si>
  <si>
    <t>CONSULTORIA RECURSOS HUMANOS</t>
  </si>
  <si>
    <t>PR220025</t>
  </si>
  <si>
    <t>SCP021025</t>
  </si>
  <si>
    <t>CONSULTORIA AMBIENTAL</t>
  </si>
  <si>
    <t>PR220030</t>
  </si>
  <si>
    <t>SCP021030</t>
  </si>
  <si>
    <t>CONSULTORIA CADEIA LOGISTICA</t>
  </si>
  <si>
    <t>PR220035</t>
  </si>
  <si>
    <t>SCP021035</t>
  </si>
  <si>
    <t>CONSULTORIA ENERGETICA</t>
  </si>
  <si>
    <t>PR220040</t>
  </si>
  <si>
    <t>SCP021040</t>
  </si>
  <si>
    <t>CONSULTORIA ENGENHARIA</t>
  </si>
  <si>
    <t>PR220045</t>
  </si>
  <si>
    <t>SCP021045</t>
  </si>
  <si>
    <t>CONSULTORIA ESTRATEGICA</t>
  </si>
  <si>
    <t>PR220050</t>
  </si>
  <si>
    <t>SCP021050</t>
  </si>
  <si>
    <t>CONSULTORIA GEOLOGICA GEOFISICA</t>
  </si>
  <si>
    <t>PR220055</t>
  </si>
  <si>
    <t>SCP021055</t>
  </si>
  <si>
    <t>CONSULTORIA OPERACIONAL</t>
  </si>
  <si>
    <t>PR220060</t>
  </si>
  <si>
    <t>SCP021060</t>
  </si>
  <si>
    <t>CONSULTORIA TECNICA E CIENTIFICA</t>
  </si>
  <si>
    <t>PR220065</t>
  </si>
  <si>
    <t>SCP021065</t>
  </si>
  <si>
    <t>PESQUISA E DESENVOLVIMENTO</t>
  </si>
  <si>
    <t>PR220070</t>
  </si>
  <si>
    <t>SCP021070</t>
  </si>
  <si>
    <t>SERVICOS GESTAO NEGOCIOS</t>
  </si>
  <si>
    <t>EVENTOS, COMUNICACAO E MARKETING</t>
  </si>
  <si>
    <t>PR225005</t>
  </si>
  <si>
    <t>SCP022005</t>
  </si>
  <si>
    <t xml:space="preserve">	FEIRAS E CONGRESSOS</t>
  </si>
  <si>
    <t>PR225010</t>
  </si>
  <si>
    <t>SCP022010</t>
  </si>
  <si>
    <t>AGENCIAMENTO MODELOS ARTISTAS ATLETAS</t>
  </si>
  <si>
    <t>PR225015</t>
  </si>
  <si>
    <t>SCP022015</t>
  </si>
  <si>
    <t xml:space="preserve">ASSISTENCIA ORGANIZACAO EVENTOS </t>
  </si>
  <si>
    <t>PR225020</t>
  </si>
  <si>
    <t>SCP022020</t>
  </si>
  <si>
    <t>BRINDES</t>
  </si>
  <si>
    <t>PR225025</t>
  </si>
  <si>
    <t>SCP022025</t>
  </si>
  <si>
    <t>POS PRODUCAO OBRAS AUDIOVISUAIS</t>
  </si>
  <si>
    <t>PR225030</t>
  </si>
  <si>
    <t>SCP022030</t>
  </si>
  <si>
    <t>PRODUCAO PROGRAMAS RADIO E TV</t>
  </si>
  <si>
    <t>PR225035</t>
  </si>
  <si>
    <t>SCP022035</t>
  </si>
  <si>
    <t>SERVICOS BOTANICOS E ZOOLOGICOS</t>
  </si>
  <si>
    <t>PR225040</t>
  </si>
  <si>
    <t>SCP022040</t>
  </si>
  <si>
    <t>SERVICOS CONFECCAO DE ROUPAS E ARTIGOS TEXTEIS</t>
  </si>
  <si>
    <t>PR225045</t>
  </si>
  <si>
    <t>SCP022045</t>
  </si>
  <si>
    <t>SERVICOS DESPORTIVOS E RECREACIONAIS</t>
  </si>
  <si>
    <t>PR225050</t>
  </si>
  <si>
    <t>SCP022050</t>
  </si>
  <si>
    <t>SERVICOS FOTOGRAFICOS E VIDEOGRAFICOS</t>
  </si>
  <si>
    <t>PR225055</t>
  </si>
  <si>
    <t>SCP022055</t>
  </si>
  <si>
    <t>SERVICOS GRAFICOS IMPRESSAO E REPRODUCAO</t>
  </si>
  <si>
    <t>PR225060</t>
  </si>
  <si>
    <t>SCP022060</t>
  </si>
  <si>
    <t>SERVICOS GRAVACAO SOM</t>
  </si>
  <si>
    <t>PR225065</t>
  </si>
  <si>
    <t>SCP022065</t>
  </si>
  <si>
    <t>SERVICOS MUSEOLOGICOS E HISTORICOS</t>
  </si>
  <si>
    <t>PR225070</t>
  </si>
  <si>
    <t>SCP022070</t>
  </si>
  <si>
    <t>SERVICOS PARQUES DIVERSAO E SIMILARES</t>
  </si>
  <si>
    <t>PR225075</t>
  </si>
  <si>
    <t>SCP022075</t>
  </si>
  <si>
    <t>SERVICOS PROPAGANDA</t>
  </si>
  <si>
    <t>PROJETOS INCENTIVADOS E RELACOES PUBLICAS</t>
  </si>
  <si>
    <t>PR230005</t>
  </si>
  <si>
    <t>SCP023005</t>
  </si>
  <si>
    <t xml:space="preserve">	PATROCINIO</t>
  </si>
  <si>
    <t>PR230010</t>
  </si>
  <si>
    <t>SCP023010</t>
  </si>
  <si>
    <t xml:space="preserve">	PESQUISA DE MERCADO</t>
  </si>
  <si>
    <t>PR230015</t>
  </si>
  <si>
    <t>SCP023015</t>
  </si>
  <si>
    <t>APRESENTACAO PROMOCAO ATUACAO ARTISTICA</t>
  </si>
  <si>
    <t>PR230020</t>
  </si>
  <si>
    <t>SCP023020</t>
  </si>
  <si>
    <t>ASSESSORIA DE IMPRENSA</t>
  </si>
  <si>
    <t>PR230025</t>
  </si>
  <si>
    <t>SCP023025</t>
  </si>
  <si>
    <t>RELACOES PUBLICAS</t>
  </si>
  <si>
    <t>PR230030</t>
  </si>
  <si>
    <t>SCP023030</t>
  </si>
  <si>
    <t>SERVICOS AGÊNCIAS NOTICIAS</t>
  </si>
  <si>
    <t>PR230035</t>
  </si>
  <si>
    <t>SCP023035</t>
  </si>
  <si>
    <t>SERVICOS PROMOCAO AO TURISMO</t>
  </si>
  <si>
    <t>SERVICOS ADMINISTRATIVOS E DE PESSOAL</t>
  </si>
  <si>
    <t>PR235005</t>
  </si>
  <si>
    <t>SCP024005</t>
  </si>
  <si>
    <t>SERVICOS ARQUITETURA URBANISMO</t>
  </si>
  <si>
    <t>PR235010</t>
  </si>
  <si>
    <t>SCP024010</t>
  </si>
  <si>
    <t xml:space="preserve">SERVICOS BELEZA E BEM-ESTAR FISICO </t>
  </si>
  <si>
    <t>PR235015</t>
  </si>
  <si>
    <t>SCP024015</t>
  </si>
  <si>
    <t>SERVICOS BIBLIOTECA E ARQUIVO</t>
  </si>
  <si>
    <t>PR235020</t>
  </si>
  <si>
    <t>SCP024020</t>
  </si>
  <si>
    <t>SERVICOS DESIGN INTERIORES</t>
  </si>
  <si>
    <t>PR235025</t>
  </si>
  <si>
    <t>SCP024025</t>
  </si>
  <si>
    <t>SERVICOS DOMEST E OUTROS SERV PESSOAIS</t>
  </si>
  <si>
    <t>PR235030</t>
  </si>
  <si>
    <t>SCP024030</t>
  </si>
  <si>
    <t xml:space="preserve">SERVICOS ESPECIALIZADO APOIO ESCRITORIO </t>
  </si>
  <si>
    <t>PR235035</t>
  </si>
  <si>
    <t>SCP024035</t>
  </si>
  <si>
    <t>SERVICOS GERAIS LIMPEZA</t>
  </si>
  <si>
    <t>PR235040</t>
  </si>
  <si>
    <t>SCP024040</t>
  </si>
  <si>
    <t>SERVICOS PAISAGISMO</t>
  </si>
  <si>
    <t>PR235045</t>
  </si>
  <si>
    <t>SCP024045</t>
  </si>
  <si>
    <t>SERVICOS POSTAIS</t>
  </si>
  <si>
    <t>PR235050</t>
  </si>
  <si>
    <t>SCP024050</t>
  </si>
  <si>
    <t>SERVICOS RECRUTAMENTO E SELECAO PESSOAL</t>
  </si>
  <si>
    <t>PR235055</t>
  </si>
  <si>
    <t>SCP024055</t>
  </si>
  <si>
    <t>SERVICOS TRADUCAO E INTERPRETES</t>
  </si>
  <si>
    <t>SERVICOS DE APOIO AS ATIVIDADES EMPRESARIAIS</t>
  </si>
  <si>
    <t>PR240005</t>
  </si>
  <si>
    <t>SCP025005</t>
  </si>
  <si>
    <t xml:space="preserve">SERVICOS INVESTIGACAO E SEGURANCA </t>
  </si>
  <si>
    <t>SERVICOS DE COMEX</t>
  </si>
  <si>
    <t>PR245005</t>
  </si>
  <si>
    <t>SCP026005</t>
  </si>
  <si>
    <t>INTERMEDIACAO DISTRIBUICAO MERCADORIAS</t>
  </si>
  <si>
    <t>PR245010</t>
  </si>
  <si>
    <t>SCP026010</t>
  </si>
  <si>
    <t>SERVICOS DESEMBARACO ADUANEIRO</t>
  </si>
  <si>
    <t>PR245015</t>
  </si>
  <si>
    <t>SCP026015</t>
  </si>
  <si>
    <t>SERVICOS DESPACHO ADUANEIRO</t>
  </si>
  <si>
    <t>SERVICOS DE TECNOLOGIA DA INFORMACAO (TI)</t>
  </si>
  <si>
    <t>PR250005</t>
  </si>
  <si>
    <t>SCP027005</t>
  </si>
  <si>
    <t>CONSULTORIA SEGURANCA E SUPORTE EM TI</t>
  </si>
  <si>
    <t>PR250010</t>
  </si>
  <si>
    <t>SCP027010</t>
  </si>
  <si>
    <t>DISTRIBUICAO TRANSMISSAO RADIO TELEVISAO</t>
  </si>
  <si>
    <t>PR250015</t>
  </si>
  <si>
    <t>SCP027015</t>
  </si>
  <si>
    <t>GERENCIAMENTO REDES E INFRAESTRUTURA TI</t>
  </si>
  <si>
    <t>PR250020</t>
  </si>
  <si>
    <t>SCP027020</t>
  </si>
  <si>
    <t xml:space="preserve">HOSPEDAGEM APPS E PROGRAMAS </t>
  </si>
  <si>
    <t>PR250025</t>
  </si>
  <si>
    <t>SCP027025</t>
  </si>
  <si>
    <t>LICENÇAS DE SOFTWARE</t>
  </si>
  <si>
    <t>PR250030</t>
  </si>
  <si>
    <t>SCP027030</t>
  </si>
  <si>
    <t>OFERTA CONTEUDO DE ACESSO ONLINE</t>
  </si>
  <si>
    <t>PR250035</t>
  </si>
  <si>
    <t>SCP027035</t>
  </si>
  <si>
    <t>PROJETO E DESENVOLV APPS E PROGRAMAS</t>
  </si>
  <si>
    <t>PR250040</t>
  </si>
  <si>
    <t>SCP027040</t>
  </si>
  <si>
    <t>SERVICO ACESSO E INFRAESTRUTURA INTERNET</t>
  </si>
  <si>
    <t>PR250045</t>
  </si>
  <si>
    <t>SCP027045</t>
  </si>
  <si>
    <t>SERVICOS TELECOMUNICACOES FIXAS</t>
  </si>
  <si>
    <t>PR250050</t>
  </si>
  <si>
    <t>SCP027050</t>
  </si>
  <si>
    <t xml:space="preserve">SERVICOS TELECOMUNICACOES MOVEIS </t>
  </si>
  <si>
    <t>PR250055</t>
  </si>
  <si>
    <t>SCP027055</t>
  </si>
  <si>
    <t>TRANSMISSAO E EXPLORACAO LINHA DEDICADA</t>
  </si>
  <si>
    <t>SERVICOS DE TRANSPORTE DE PASSAGEIROS</t>
  </si>
  <si>
    <t>PR255005</t>
  </si>
  <si>
    <t>SCP028005</t>
  </si>
  <si>
    <t>LOCACAO VEICULOS DE PASSAG COM OPERADOR</t>
  </si>
  <si>
    <t>PR255010</t>
  </si>
  <si>
    <t>SCP028010</t>
  </si>
  <si>
    <t>TRANSPORTE AEREO PASSAGEIROS</t>
  </si>
  <si>
    <t>PR255015</t>
  </si>
  <si>
    <t>SCP028015</t>
  </si>
  <si>
    <t>TRANSPORTE AQUAVIARIO PASSAGEIROS</t>
  </si>
  <si>
    <t>PR255020</t>
  </si>
  <si>
    <t>SCP028020</t>
  </si>
  <si>
    <t>TRANSPORTE FERROVIARIO PASSAGEIROS</t>
  </si>
  <si>
    <t>PR255025</t>
  </si>
  <si>
    <t>SCP028025</t>
  </si>
  <si>
    <t>TRANSPORTE RODOVIARIO PASSAGEIROS</t>
  </si>
  <si>
    <t>SERVICOS EDUCACIONAIS</t>
  </si>
  <si>
    <t>PR260005</t>
  </si>
  <si>
    <t>SCP029005</t>
  </si>
  <si>
    <t xml:space="preserve">OUTROS SERVICOS EDUCACAO E TREINAMENTO </t>
  </si>
  <si>
    <t>PR260010</t>
  </si>
  <si>
    <t>SCP029010</t>
  </si>
  <si>
    <t>SERVICOS EDUCACAO INFANTIL FUNDA E MEDIO</t>
  </si>
  <si>
    <t>PR260015</t>
  </si>
  <si>
    <t>SCP029015</t>
  </si>
  <si>
    <t>SERVICOS EDUCACAO SUPERIOR</t>
  </si>
  <si>
    <t>SERVICOS FINANCEIROS E SERVICOS RELACIONADOS</t>
  </si>
  <si>
    <t>PR265005</t>
  </si>
  <si>
    <t>SCP030005</t>
  </si>
  <si>
    <t xml:space="preserve">	OUTROS IMPOSTOS E TAXAS</t>
  </si>
  <si>
    <t>PR265010</t>
  </si>
  <si>
    <t>SCP030010</t>
  </si>
  <si>
    <t>ARRENDAMENTO MERCANTIL FINANCEIRO</t>
  </si>
  <si>
    <t>PR265015</t>
  </si>
  <si>
    <t>SCP030015</t>
  </si>
  <si>
    <t>CORRETAGEM AGENCIAMENTO SEGUROS</t>
  </si>
  <si>
    <t>PR265020</t>
  </si>
  <si>
    <t>SCP030020</t>
  </si>
  <si>
    <t>CORRETAGEM TIT DER E COMMODITIES</t>
  </si>
  <si>
    <t>PR265025</t>
  </si>
  <si>
    <t>SCP030025</t>
  </si>
  <si>
    <t>GESTAO E ADM CART ATIVOS FUNDOS E TRUST</t>
  </si>
  <si>
    <t>PR265030</t>
  </si>
  <si>
    <t>SCP030030</t>
  </si>
  <si>
    <t>INDENIZACOES</t>
  </si>
  <si>
    <t>PR265035</t>
  </si>
  <si>
    <t>SCP030035</t>
  </si>
  <si>
    <t>OUTROS RESSEGUROS</t>
  </si>
  <si>
    <t>PR265040</t>
  </si>
  <si>
    <t>SCP030040</t>
  </si>
  <si>
    <t>OUTROS SEGUROS</t>
  </si>
  <si>
    <t>PR265045</t>
  </si>
  <si>
    <t>SCP030045</t>
  </si>
  <si>
    <t>PLANOS PRIVADOS ASSISTENCIA SAUDE</t>
  </si>
  <si>
    <t>PR265050</t>
  </si>
  <si>
    <t>SCP030050</t>
  </si>
  <si>
    <t>RESSEGURO DE SAUDE VIDA E ACIDENTES</t>
  </si>
  <si>
    <t>PR265055</t>
  </si>
  <si>
    <t>SCP030055</t>
  </si>
  <si>
    <t>SEGURO SAUDE E ACIDENTES</t>
  </si>
  <si>
    <t>PR265060</t>
  </si>
  <si>
    <t>SCP030060</t>
  </si>
  <si>
    <t>SEGURO VIDA E PREVIDENCIA</t>
  </si>
  <si>
    <t>PR265065</t>
  </si>
  <si>
    <t>SCP030065</t>
  </si>
  <si>
    <t>SERVICO FINANCEIRO CONCESSAO DE CREDITO</t>
  </si>
  <si>
    <t>PR265070</t>
  </si>
  <si>
    <t>SCP030070</t>
  </si>
  <si>
    <t>SERVICO FINANCEIRO DEPOSITO</t>
  </si>
  <si>
    <t>PR265075</t>
  </si>
  <si>
    <t>SCP030075</t>
  </si>
  <si>
    <t>SERVICOS BANCO INVESTIMENTO</t>
  </si>
  <si>
    <t>PR265080</t>
  </si>
  <si>
    <t>SCP030080</t>
  </si>
  <si>
    <t>SERVICOS HOLDING ATIVOS FINANCEIROS</t>
  </si>
  <si>
    <t>PR265085</t>
  </si>
  <si>
    <t>SCP030085</t>
  </si>
  <si>
    <t>TAXA DE RETENCAO DE AREA (ANP)</t>
  </si>
  <si>
    <t>SERVICOS IMOBILIARIOS</t>
  </si>
  <si>
    <t>PR270005</t>
  </si>
  <si>
    <t>SCP031005</t>
  </si>
  <si>
    <t>ADM E LOCACAO DE IMOVEIS</t>
  </si>
  <si>
    <t>PR270010</t>
  </si>
  <si>
    <t>SCP031010</t>
  </si>
  <si>
    <t>INTERMEDIACAO COMPRA E VENDA IMOVEIS</t>
  </si>
  <si>
    <t>SERVICOS JURIDICOS E CONTABEIS</t>
  </si>
  <si>
    <t>PR275005</t>
  </si>
  <si>
    <t>SCP032005</t>
  </si>
  <si>
    <t xml:space="preserve">	DESPESAS LEGAIS</t>
  </si>
  <si>
    <t>PR275010</t>
  </si>
  <si>
    <t>SCP032010</t>
  </si>
  <si>
    <t>CONSULTORIA TRIBUTARIA</t>
  </si>
  <si>
    <t>PR275015</t>
  </si>
  <si>
    <t>SCP032015</t>
  </si>
  <si>
    <t>SERVICOS AUDITORIA</t>
  </si>
  <si>
    <t>PR275020</t>
  </si>
  <si>
    <t>SCP032020</t>
  </si>
  <si>
    <t>SERVICOS CERTIFICACAO</t>
  </si>
  <si>
    <t>PR275025</t>
  </si>
  <si>
    <t>SCP032025</t>
  </si>
  <si>
    <t>SERVICOS CONTABILIDADE</t>
  </si>
  <si>
    <t>PR275030</t>
  </si>
  <si>
    <t>SCP032030</t>
  </si>
  <si>
    <t>SERVICOS JURIDICOS</t>
  </si>
  <si>
    <t>PR275035</t>
  </si>
  <si>
    <t>SCP032035</t>
  </si>
  <si>
    <t>SERVICOS NOTORIAS E REGISTRO</t>
  </si>
  <si>
    <t>SERVICOS PROFISSIONAIS, TECNICOS E EMPRESARIAIS</t>
  </si>
  <si>
    <t>PR280005</t>
  </si>
  <si>
    <t>SCP033005</t>
  </si>
  <si>
    <t xml:space="preserve">	SERVICOS AMBIENTAIS</t>
  </si>
  <si>
    <t>PR280010</t>
  </si>
  <si>
    <t>SCP033010</t>
  </si>
  <si>
    <t xml:space="preserve">	SERVICOS PARA SEGURANCA DO TRABALHO</t>
  </si>
  <si>
    <t>PR280015</t>
  </si>
  <si>
    <t>SCP033015</t>
  </si>
  <si>
    <t>SERV ENGENHARIA OUTROS PROJETOS</t>
  </si>
  <si>
    <t>PR280020</t>
  </si>
  <si>
    <t>SCP033020</t>
  </si>
  <si>
    <t>SERV ENGENHARIA PROJETO AGUA E ESGOTO</t>
  </si>
  <si>
    <t>PR280025</t>
  </si>
  <si>
    <t>SCP033025</t>
  </si>
  <si>
    <t>SERV ENGENHARIA PROJETO CONSTRUCAO</t>
  </si>
  <si>
    <t>PR280030</t>
  </si>
  <si>
    <t>SCP033030</t>
  </si>
  <si>
    <t>SERV ENGENHARIA PROJETO EMBARCACAO</t>
  </si>
  <si>
    <t>PR280035</t>
  </si>
  <si>
    <t>SCP033035</t>
  </si>
  <si>
    <t>SERV ENGENHARIA PROJETO ENERGIA</t>
  </si>
  <si>
    <t>PR280040</t>
  </si>
  <si>
    <t>SCP033040</t>
  </si>
  <si>
    <t>SERV ENGENHARIA PROJETO GERENC RESIDUOS</t>
  </si>
  <si>
    <t>PR280045</t>
  </si>
  <si>
    <t>SCP033045</t>
  </si>
  <si>
    <t>SERV ENGENHARIA PROJETO INDUSTRIAL</t>
  </si>
  <si>
    <t>PR280050</t>
  </si>
  <si>
    <t>SCP033050</t>
  </si>
  <si>
    <t>SERV ENGENHARIA PROJETO PETROLEO GAS</t>
  </si>
  <si>
    <t>PR280055</t>
  </si>
  <si>
    <t>SCP033055</t>
  </si>
  <si>
    <t>SERV ENGENHARIA PROJETO TELECOMUNICACAO</t>
  </si>
  <si>
    <t>PR280060</t>
  </si>
  <si>
    <t>SCP033060</t>
  </si>
  <si>
    <t>SERVICOS ANALISE E EXAMES TECNICOS</t>
  </si>
  <si>
    <t>PR280065</t>
  </si>
  <si>
    <t>SCP033065</t>
  </si>
  <si>
    <t>SERVICOS DESENHO INDUSTRIAL</t>
  </si>
  <si>
    <t>PR280070</t>
  </si>
  <si>
    <t>SCP033070</t>
  </si>
  <si>
    <t>SERVICOS GEOLOGICOS-FISICOS PROSPECCAO</t>
  </si>
  <si>
    <t>PR280075</t>
  </si>
  <si>
    <t>SCP033075</t>
  </si>
  <si>
    <t xml:space="preserve">SERVICOS TOPOGRAFICOS E CARTOGRAFICOS </t>
  </si>
  <si>
    <t>PR280080</t>
  </si>
  <si>
    <t>SCP033080</t>
  </si>
  <si>
    <t>SERVICOS VETERINARIOS</t>
  </si>
  <si>
    <t>SERVICOS RELACIONADOS A SAUDE HUMANA E DE ASSISTENCIA SOCIAL</t>
  </si>
  <si>
    <t>PR285005</t>
  </si>
  <si>
    <t>SCP034005</t>
  </si>
  <si>
    <t>ASSISTENCIA IDOSOS E PCDS</t>
  </si>
  <si>
    <t>PR285010</t>
  </si>
  <si>
    <t>SCP034010</t>
  </si>
  <si>
    <t xml:space="preserve">OUTROS SERVICOS SAUDE HUMANA </t>
  </si>
  <si>
    <t>PR285015</t>
  </si>
  <si>
    <t>SCP034015</t>
  </si>
  <si>
    <t xml:space="preserve">REABILITACAO VOCACIONAL </t>
  </si>
  <si>
    <t>PR285020</t>
  </si>
  <si>
    <t>SCP034020</t>
  </si>
  <si>
    <t xml:space="preserve">SERVICOS HOSPITALARES </t>
  </si>
  <si>
    <t>PR285025</t>
  </si>
  <si>
    <t>SCP034025</t>
  </si>
  <si>
    <t>SERVICOS MEDICOS</t>
  </si>
  <si>
    <t>PR285030</t>
  </si>
  <si>
    <t>SCP034030</t>
  </si>
  <si>
    <t>SERVICOS ODONTOLOGICOS</t>
  </si>
  <si>
    <t>PR285035</t>
  </si>
  <si>
    <t>SCP034035</t>
  </si>
  <si>
    <t>SERVICOS PPRA E PCMSO</t>
  </si>
  <si>
    <t>SERVIÇOS OPERACIONAIS</t>
  </si>
  <si>
    <t>AFRETAMENTO</t>
  </si>
  <si>
    <t>PR290005</t>
  </si>
  <si>
    <t>SOP010005</t>
  </si>
  <si>
    <t>AFRETAMENTO DE AERONAVES</t>
  </si>
  <si>
    <t>PR290010</t>
  </si>
  <si>
    <t>SOP010010</t>
  </si>
  <si>
    <t>AFRETAMENTO DE BARCOS LCV (LIGHT CONSTRUCTION VESSEL)</t>
  </si>
  <si>
    <t>PR290015</t>
  </si>
  <si>
    <t>SOP010015</t>
  </si>
  <si>
    <t>AFRETAMENTO DE BARCOS PLSV (PIPE LAYING SUPPORT VESSEL)</t>
  </si>
  <si>
    <t>PR290020</t>
  </si>
  <si>
    <t>SOP010020</t>
  </si>
  <si>
    <t>AFRETAMENTO DE BARCOS PSV (PLATFORM SUPPLY VESSEL)</t>
  </si>
  <si>
    <t>PR290025</t>
  </si>
  <si>
    <t>SOP010025</t>
  </si>
  <si>
    <t>AFRETAMENTO DE BARCOS RSV (ROV SUPPORT VESSEL)</t>
  </si>
  <si>
    <t>PR290030</t>
  </si>
  <si>
    <t>SOP010030</t>
  </si>
  <si>
    <t>AFRETAMENTO DE BARCOS SURVEY</t>
  </si>
  <si>
    <t>PR290035</t>
  </si>
  <si>
    <t>SOP010035</t>
  </si>
  <si>
    <t>AFRETAMENTO DE DE FPSO</t>
  </si>
  <si>
    <t>PR290040</t>
  </si>
  <si>
    <t>SOP010040</t>
  </si>
  <si>
    <t>AFRETAMENTO DE PLATAFORMA</t>
  </si>
  <si>
    <t>PR290045</t>
  </si>
  <si>
    <t>SOP010045</t>
  </si>
  <si>
    <t>AFRETAMENTO DE SONDAS</t>
  </si>
  <si>
    <t>CONTAS DE CONCESSIONARIA</t>
  </si>
  <si>
    <t>PR295005</t>
  </si>
  <si>
    <t>SOP020005</t>
  </si>
  <si>
    <t>DISTRIBUICAO AGUA E GÁS</t>
  </si>
  <si>
    <t>PR295010</t>
  </si>
  <si>
    <t>SOP020010</t>
  </si>
  <si>
    <t>TRANSMISSAO E DISTRIBUICAO ELETRICIDADE</t>
  </si>
  <si>
    <t xml:space="preserve">FORNECIMENTO MAO OBRA </t>
  </si>
  <si>
    <t>PR300005</t>
  </si>
  <si>
    <t>SOP030005</t>
  </si>
  <si>
    <t>LOCACAO DE EQUIPAMENTOS</t>
  </si>
  <si>
    <t>PR305005</t>
  </si>
  <si>
    <t>SOP040005</t>
  </si>
  <si>
    <t>LOCACAO DE CONTEINER</t>
  </si>
  <si>
    <t>PR305010</t>
  </si>
  <si>
    <t>SOP040010</t>
  </si>
  <si>
    <t>LOCACAO FERRAMENTAS</t>
  </si>
  <si>
    <t>PR305015</t>
  </si>
  <si>
    <t>SOP040015</t>
  </si>
  <si>
    <t>LOCACAO MAQUINAS E EQUIPAMENTOS</t>
  </si>
  <si>
    <t>SERVICOS DE APOIO AOS TRANSPORTES</t>
  </si>
  <si>
    <t>PR310025</t>
  </si>
  <si>
    <t>SOP050005</t>
  </si>
  <si>
    <t>ARMAZENAGEM MANUSEIO GRANEL CONTAINERES</t>
  </si>
  <si>
    <t>PR310030</t>
  </si>
  <si>
    <t>SOP050010</t>
  </si>
  <si>
    <t>ARMAZENAGEM MANUSEIO PRODUTOS PERIGOSOS</t>
  </si>
  <si>
    <t>SERVICOS DE COLETA, TRATAMENTO E ELIMINACAO DE ESGOTO E RESIDUOS</t>
  </si>
  <si>
    <t>PR315005</t>
  </si>
  <si>
    <t>SOP060005</t>
  </si>
  <si>
    <t>COLETA RESIDUOS GERAIS</t>
  </si>
  <si>
    <t>PR315010</t>
  </si>
  <si>
    <t>SOP060010</t>
  </si>
  <si>
    <t>COLETA RESIDUOS PERIGOSOS</t>
  </si>
  <si>
    <t>PR315015</t>
  </si>
  <si>
    <t>SOP060015</t>
  </si>
  <si>
    <t>COLETA RESIDUOS RECICLAVEIS</t>
  </si>
  <si>
    <t>PR315020</t>
  </si>
  <si>
    <t>SOP060020</t>
  </si>
  <si>
    <t>DEMOLICAO E DESMANTELAMENTO EMBARCACOES</t>
  </si>
  <si>
    <t>PR315025</t>
  </si>
  <si>
    <t>SOP060025</t>
  </si>
  <si>
    <t xml:space="preserve">REMEDIACAO E LIMPEZA AREAS CONTAMINADAS </t>
  </si>
  <si>
    <t>PR315030</t>
  </si>
  <si>
    <t>SOP060030</t>
  </si>
  <si>
    <t>SERVICOS LIMPEZA URBANA E SIMILARES</t>
  </si>
  <si>
    <t>PR315035</t>
  </si>
  <si>
    <t>SOP060035</t>
  </si>
  <si>
    <t>TRATAM E ELIMIN RESIDUOS NAO PERIGOSOS</t>
  </si>
  <si>
    <t>PR315040</t>
  </si>
  <si>
    <t>SOP060040</t>
  </si>
  <si>
    <t>TRATAM E ELIMIN RESIDUOS PERIGOSOS</t>
  </si>
  <si>
    <t>PR315045</t>
  </si>
  <si>
    <t>SOP060045</t>
  </si>
  <si>
    <t>TRATAMENTO DE AGUA</t>
  </si>
  <si>
    <t>PR315050</t>
  </si>
  <si>
    <t>SOP060050</t>
  </si>
  <si>
    <t xml:space="preserve">TRATAMENTO ESGOTO E FOSSAS SEPTICAS </t>
  </si>
  <si>
    <t>PR315055</t>
  </si>
  <si>
    <t>SOP060055</t>
  </si>
  <si>
    <t xml:space="preserve">TRIAGEM PREP CONS E ESTOCAGEM RESÍDUOS </t>
  </si>
  <si>
    <t>SERVICOS DE CONSTRUCAO</t>
  </si>
  <si>
    <t>PR320005</t>
  </si>
  <si>
    <t>SOP070005</t>
  </si>
  <si>
    <t>CONSTRUCAO AEROPORTUARIA</t>
  </si>
  <si>
    <t>PR320010</t>
  </si>
  <si>
    <t>SOP070010</t>
  </si>
  <si>
    <t>CONSTRUCAO DUTOS TRANSPORTE</t>
  </si>
  <si>
    <t>PR320015</t>
  </si>
  <si>
    <t>SOP070015</t>
  </si>
  <si>
    <t>CONSTRUCAO EDIF NAO RESIDENCIAIS</t>
  </si>
  <si>
    <t>PR320020</t>
  </si>
  <si>
    <t>SOP070020</t>
  </si>
  <si>
    <t>CONSTRUCAO EDIF RESIDENCIAIS</t>
  </si>
  <si>
    <t>PR320025</t>
  </si>
  <si>
    <t>SOP070025</t>
  </si>
  <si>
    <t>CONSTRUCAO ESTRUTURAS</t>
  </si>
  <si>
    <t>PR320030</t>
  </si>
  <si>
    <t>SOP070030</t>
  </si>
  <si>
    <t>CONSTRUCAO INSTALACOES INDUSTRIAIS</t>
  </si>
  <si>
    <t>PR320035</t>
  </si>
  <si>
    <t>SOP070035</t>
  </si>
  <si>
    <t>CONSTRUCAO LINHAS COMUNICACAO</t>
  </si>
  <si>
    <t>PR320040</t>
  </si>
  <si>
    <t>SOP070040</t>
  </si>
  <si>
    <t>CONSTRUCAO LINHAS TRANSMISSAO</t>
  </si>
  <si>
    <t>PR320045</t>
  </si>
  <si>
    <t>SOP070045</t>
  </si>
  <si>
    <t>CONSTRUCAO PORTUARIA E VIAS NAVEGAVEIS</t>
  </si>
  <si>
    <t>PR320050</t>
  </si>
  <si>
    <t>SOP070050</t>
  </si>
  <si>
    <t>CONSTRUÇÃO SISTEMA ESGOTOS</t>
  </si>
  <si>
    <t>PR320055</t>
  </si>
  <si>
    <t>SOP070055</t>
  </si>
  <si>
    <t>CONSTRUCAO VIAS TERRESTRES</t>
  </si>
  <si>
    <t>PR320060</t>
  </si>
  <si>
    <t>SOP070060</t>
  </si>
  <si>
    <t>ESTANQUEAMENTO E FUNDACAO</t>
  </si>
  <si>
    <t>PR320065</t>
  </si>
  <si>
    <t>SOP070065</t>
  </si>
  <si>
    <t>INSTALACAO ELETRICA</t>
  </si>
  <si>
    <t>PR320070</t>
  </si>
  <si>
    <t>SOP070070</t>
  </si>
  <si>
    <t>INSTALACAO EQUIP AQUEC VENT AR COND</t>
  </si>
  <si>
    <t>PR320075</t>
  </si>
  <si>
    <t>SOP070075</t>
  </si>
  <si>
    <t>INSTALACAO TUBULACAO AGUA</t>
  </si>
  <si>
    <t>PR320080</t>
  </si>
  <si>
    <t>SOP070080</t>
  </si>
  <si>
    <t>PERFURACAO DE POCOS AGUA E SIST SEPTICOS</t>
  </si>
  <si>
    <t>PR320085</t>
  </si>
  <si>
    <t>SOP070085</t>
  </si>
  <si>
    <t>PREPARAÇÃO LOCAL OBRA</t>
  </si>
  <si>
    <t>PR320090</t>
  </si>
  <si>
    <t>SOP070090</t>
  </si>
  <si>
    <t>SERVICO DE MANUTENCAO DE IMOVEIS</t>
  </si>
  <si>
    <t>PR320095</t>
  </si>
  <si>
    <t>SOP070095</t>
  </si>
  <si>
    <t>SERVICOS ACABAMENTO</t>
  </si>
  <si>
    <t xml:space="preserve">SERVICOS DE MANUTENCAO, REPARACAO E INSTALACAO </t>
  </si>
  <si>
    <t>PR325005</t>
  </si>
  <si>
    <t>SOP080005</t>
  </si>
  <si>
    <t>CALIBRACAO DE MAQUINAS E EQUIPAMENTOS</t>
  </si>
  <si>
    <t>PR325010</t>
  </si>
  <si>
    <t>SOP080010</t>
  </si>
  <si>
    <t>INSPEÇÃO DE MAQUINAS E EQUIPAMENTOS</t>
  </si>
  <si>
    <t>PR325015</t>
  </si>
  <si>
    <t>SOP080015</t>
  </si>
  <si>
    <t>INSPEÇÃO DE MAQUINAS E EQUIPAMENTOS SUBMARINOS</t>
  </si>
  <si>
    <t>PR325020</t>
  </si>
  <si>
    <t>SOP080020</t>
  </si>
  <si>
    <t>INSTALACAO MAQ APARELHOS E EQUIP</t>
  </si>
  <si>
    <t>PR325025</t>
  </si>
  <si>
    <t>SOP080025</t>
  </si>
  <si>
    <t>MANUT E REP BENS DE CONSUMO</t>
  </si>
  <si>
    <t>PR325030</t>
  </si>
  <si>
    <t>SOP080030</t>
  </si>
  <si>
    <t>MANUT E REP COMPONENTES ELETRICOS</t>
  </si>
  <si>
    <t>PR325035</t>
  </si>
  <si>
    <t>SOP080035</t>
  </si>
  <si>
    <t>MANUT E REP COMPONENTES ELETRONICOS</t>
  </si>
  <si>
    <t>PR325040</t>
  </si>
  <si>
    <t>SOP080040</t>
  </si>
  <si>
    <t>MANUT E REP COMPUTADORES E PERIFERICOS</t>
  </si>
  <si>
    <t>PR325045</t>
  </si>
  <si>
    <t>SOP080045</t>
  </si>
  <si>
    <t>MANUT E REP EQUIPAMENTOS TRANSPORTE</t>
  </si>
  <si>
    <t>PR325050</t>
  </si>
  <si>
    <t>SOP080050</t>
  </si>
  <si>
    <t>MANUT E REP FPSO PLATAF SONDAS PETROLEO</t>
  </si>
  <si>
    <t>PR325055</t>
  </si>
  <si>
    <t>SOP080055</t>
  </si>
  <si>
    <t>MANUT E REP MAQUINAS E EQUIPAMENTOS</t>
  </si>
  <si>
    <t>PR325060</t>
  </si>
  <si>
    <t>SOP080060</t>
  </si>
  <si>
    <t>MANUT E REP MAQUINAS E EQUIPAMENTOS SPS</t>
  </si>
  <si>
    <t>PR325065</t>
  </si>
  <si>
    <t>SOP080065</t>
  </si>
  <si>
    <t>MANUT E REP MOTORES E TURBINAS</t>
  </si>
  <si>
    <t>SERVICOS DE POCOS</t>
  </si>
  <si>
    <t>PR330005</t>
  </si>
  <si>
    <t>SOP090005</t>
  </si>
  <si>
    <t xml:space="preserve">	SERVICOS DE CIMENTACAO</t>
  </si>
  <si>
    <t>PR330010</t>
  </si>
  <si>
    <t>SOP090010</t>
  </si>
  <si>
    <t xml:space="preserve">	SERVICOS DE ESTIMULACAO EXCETO GRAVEL</t>
  </si>
  <si>
    <t>PR330015</t>
  </si>
  <si>
    <t>SOP090015</t>
  </si>
  <si>
    <t xml:space="preserve">	SERVICOS DE GRAVEL PACK</t>
  </si>
  <si>
    <t>PR330020</t>
  </si>
  <si>
    <t>SOP090020</t>
  </si>
  <si>
    <t xml:space="preserve">	SERVICOS EM WELLHEAD OFFSHORE</t>
  </si>
  <si>
    <t>PR330025</t>
  </si>
  <si>
    <t>SOP090025</t>
  </si>
  <si>
    <t xml:space="preserve">	SERVIÇOS LIMPEZA E COND DE POCO</t>
  </si>
  <si>
    <t>PR330030</t>
  </si>
  <si>
    <t>SOP090030</t>
  </si>
  <si>
    <t xml:space="preserve">	SERVICOS PREPARACAO DE WELLHEAD</t>
  </si>
  <si>
    <t>PR330035</t>
  </si>
  <si>
    <t>SOP090035</t>
  </si>
  <si>
    <t>SERVIÇO DE PERFURAÇÃO</t>
  </si>
  <si>
    <t>PR330040</t>
  </si>
  <si>
    <t>SOP090040</t>
  </si>
  <si>
    <t>SERVIÇO DE WHIPSTOCK</t>
  </si>
  <si>
    <t>PR330045</t>
  </si>
  <si>
    <t>SOP090045</t>
  </si>
  <si>
    <t>SERVICOS COMPLETACAO INFERIOR</t>
  </si>
  <si>
    <t>PR330050</t>
  </si>
  <si>
    <t>SOP090050</t>
  </si>
  <si>
    <t>SERVICOS COMPLETACAO INTERMEDIARIA</t>
  </si>
  <si>
    <t>PR330055</t>
  </si>
  <si>
    <t>SOP090055</t>
  </si>
  <si>
    <t>SERVICOS COMPLETACAO SUPERIOR</t>
  </si>
  <si>
    <t>PR330060</t>
  </si>
  <si>
    <t>SOP090060</t>
  </si>
  <si>
    <t>SERVICOS DE ARTIFICIAL LIFT</t>
  </si>
  <si>
    <t>PR330065</t>
  </si>
  <si>
    <t>SOP090065</t>
  </si>
  <si>
    <t>SERVICOS DE FILTRACAO DE FLUIDOS</t>
  </si>
  <si>
    <t>PR330070</t>
  </si>
  <si>
    <t>SOP090070</t>
  </si>
  <si>
    <t>SERVICOS DE PERFILAGEM</t>
  </si>
  <si>
    <t>PR330075</t>
  </si>
  <si>
    <t>SOP090075</t>
  </si>
  <si>
    <t>SERVIÇOS DE PERFURACAO DIRECIONAL</t>
  </si>
  <si>
    <t>PR330080</t>
  </si>
  <si>
    <t>SOP090080</t>
  </si>
  <si>
    <t>SERVIÇOS DE PESCARIA</t>
  </si>
  <si>
    <t>PR330085</t>
  </si>
  <si>
    <t>SOP090085</t>
  </si>
  <si>
    <t>SERVIÇOS DE RIGGING</t>
  </si>
  <si>
    <t>PR330090</t>
  </si>
  <si>
    <t>SOP090090</t>
  </si>
  <si>
    <t>SERVICOS DE ROV</t>
  </si>
  <si>
    <t>PR330095</t>
  </si>
  <si>
    <t>SOP090095</t>
  </si>
  <si>
    <t>SERVIÇOS DE SLICKLINE</t>
  </si>
  <si>
    <t>PR330100</t>
  </si>
  <si>
    <t>SOP090100</t>
  </si>
  <si>
    <t>SERVICOS DE TESTE DE POCO</t>
  </si>
  <si>
    <t>PR330105</t>
  </si>
  <si>
    <t>SOP090105</t>
  </si>
  <si>
    <t>SERVICOS DE TRATAMENTO DE FLUIDOS</t>
  </si>
  <si>
    <t>PR330110</t>
  </si>
  <si>
    <t>SOP090110</t>
  </si>
  <si>
    <t>SERVIÇOS EM TUBULARES OFFSHORE</t>
  </si>
  <si>
    <t>PR330115</t>
  </si>
  <si>
    <t>SOP090115</t>
  </si>
  <si>
    <t>SERVIÇOS EM TUBULARES ONSHORE</t>
  </si>
  <si>
    <t>SERVICOS DE TRANSPORTE DE CARGAS</t>
  </si>
  <si>
    <t>PR335005</t>
  </si>
  <si>
    <t>SOP100005</t>
  </si>
  <si>
    <t>LOCACAO VEICULOS CARGAS COM OPERADOR</t>
  </si>
  <si>
    <t>PR335010</t>
  </si>
  <si>
    <t>SOP100010</t>
  </si>
  <si>
    <t>TRANSPORTE AEREO CARGA</t>
  </si>
  <si>
    <t>PR335015</t>
  </si>
  <si>
    <t>SOP100015</t>
  </si>
  <si>
    <t>TRANSPORTE AQUAV COSTEIRO CARGA</t>
  </si>
  <si>
    <t>PR335020</t>
  </si>
  <si>
    <t>SOP100020</t>
  </si>
  <si>
    <t>TRANSPORTE AQUAV FLUVIAL CARGA</t>
  </si>
  <si>
    <t>PR335025</t>
  </si>
  <si>
    <t>SOP100025</t>
  </si>
  <si>
    <t>TRANSPORTE AQUAV TRANSOCEAN CARGA</t>
  </si>
  <si>
    <t>PR335030</t>
  </si>
  <si>
    <t>SOP100030</t>
  </si>
  <si>
    <t>TRANSPORTE DUTOVIARIO CARGA</t>
  </si>
  <si>
    <t>PR335035</t>
  </si>
  <si>
    <t>SOP100035</t>
  </si>
  <si>
    <t>TRANSPORTE FERROVIARIO CARGA</t>
  </si>
  <si>
    <t>PR335040</t>
  </si>
  <si>
    <t>SOP100040</t>
  </si>
  <si>
    <t>TRANSPORTE MULTIMODAL CARGA</t>
  </si>
  <si>
    <t>PR335045</t>
  </si>
  <si>
    <t>SOP100045</t>
  </si>
  <si>
    <t>TRANSPORTE RODOVIARIO CARGA</t>
  </si>
  <si>
    <t>PR280085</t>
  </si>
  <si>
    <t>SERVICOS METEOROLOGICOS</t>
  </si>
  <si>
    <t>PR280090</t>
  </si>
  <si>
    <t>SERVICOS MONITORAMENTO</t>
  </si>
  <si>
    <t>PR280095</t>
  </si>
  <si>
    <t>SERVICOS OPERACAO EMBARCACOES</t>
  </si>
  <si>
    <t>PR280100</t>
  </si>
  <si>
    <t>SERVICOS OPERACAO FPSO</t>
  </si>
  <si>
    <t>PR280105</t>
  </si>
  <si>
    <t>SERVICOS OPERACAO PLATAFORMA</t>
  </si>
  <si>
    <t>SERVICOS SUBSEA</t>
  </si>
  <si>
    <t>PR340005</t>
  </si>
  <si>
    <t>SOP110005</t>
  </si>
  <si>
    <t>CONSULTORIA PARA SISTEMAS DE PRODUCAO SUBMARINA</t>
  </si>
  <si>
    <t>PR340010</t>
  </si>
  <si>
    <t>SOP110010</t>
  </si>
  <si>
    <t>LOCACAO FERRAMENTAS SUBSEA PIPELAYING SYSTEM</t>
  </si>
  <si>
    <t>PR340015</t>
  </si>
  <si>
    <t>SOP110015</t>
  </si>
  <si>
    <t>SERVICOS DE ENGENHARIA PARA SISTEMAS DE PRODUCAO SUBMARINA</t>
  </si>
  <si>
    <t>PR340020</t>
  </si>
  <si>
    <t>SOP110020</t>
  </si>
  <si>
    <t>SERVICOS SURVEY SUBMARINO</t>
  </si>
  <si>
    <t>MAT010</t>
  </si>
  <si>
    <t>MAT020</t>
  </si>
  <si>
    <t>MAT030</t>
  </si>
  <si>
    <t>MAT040</t>
  </si>
  <si>
    <t>MAT050</t>
  </si>
  <si>
    <t>MAT060</t>
  </si>
  <si>
    <t>MAT070</t>
  </si>
  <si>
    <t>MAT080</t>
  </si>
  <si>
    <t>MAT090</t>
  </si>
  <si>
    <t>MAT100</t>
  </si>
  <si>
    <t>MAT110</t>
  </si>
  <si>
    <t>MAT120</t>
  </si>
  <si>
    <t>MAT130</t>
  </si>
  <si>
    <t>MAT140</t>
  </si>
  <si>
    <t>MAT150</t>
  </si>
  <si>
    <t>MAT160</t>
  </si>
  <si>
    <t>MAT170</t>
  </si>
  <si>
    <t>MAT180</t>
  </si>
  <si>
    <t>MAT190</t>
  </si>
  <si>
    <t>MAT200</t>
  </si>
  <si>
    <t>MAT210</t>
  </si>
  <si>
    <t>MAT220</t>
  </si>
  <si>
    <t>MAT230</t>
  </si>
  <si>
    <t>MAT240</t>
  </si>
  <si>
    <t>MAT250</t>
  </si>
  <si>
    <t>MAT260</t>
  </si>
  <si>
    <t>MAT270</t>
  </si>
  <si>
    <t>MAT280</t>
  </si>
  <si>
    <t>MAT290</t>
  </si>
  <si>
    <t>MAT300</t>
  </si>
  <si>
    <t>MAT310</t>
  </si>
  <si>
    <t>MAT320</t>
  </si>
  <si>
    <t>MAT330</t>
  </si>
  <si>
    <t>MAT340</t>
  </si>
  <si>
    <t>MAT350</t>
  </si>
  <si>
    <t>MAT360</t>
  </si>
  <si>
    <t>MAT370</t>
  </si>
  <si>
    <t>MAT380</t>
  </si>
  <si>
    <t>MAT390</t>
  </si>
  <si>
    <t>MAT400</t>
  </si>
  <si>
    <t>MAT410</t>
  </si>
  <si>
    <t>SCP010</t>
  </si>
  <si>
    <t>SCP020</t>
  </si>
  <si>
    <t>SCP021</t>
  </si>
  <si>
    <t>SCP022</t>
  </si>
  <si>
    <t>SCP023</t>
  </si>
  <si>
    <t>SCP024</t>
  </si>
  <si>
    <t>SCP025</t>
  </si>
  <si>
    <t>SCP026</t>
  </si>
  <si>
    <t>SCP027</t>
  </si>
  <si>
    <t>SCP028</t>
  </si>
  <si>
    <t>SCP029</t>
  </si>
  <si>
    <t>SCP030</t>
  </si>
  <si>
    <t>SCP031</t>
  </si>
  <si>
    <t>SCP032</t>
  </si>
  <si>
    <t>SCP033</t>
  </si>
  <si>
    <t>SCP034</t>
  </si>
  <si>
    <t>SOP010</t>
  </si>
  <si>
    <t>SOP020</t>
  </si>
  <si>
    <t>SOP030</t>
  </si>
  <si>
    <t>SOP040</t>
  </si>
  <si>
    <t>SOP050</t>
  </si>
  <si>
    <t>SOP060</t>
  </si>
  <si>
    <t>SOP070</t>
  </si>
  <si>
    <t>SOP080</t>
  </si>
  <si>
    <t>SOP090</t>
  </si>
  <si>
    <t>SOP100</t>
  </si>
  <si>
    <t>SOP110</t>
  </si>
  <si>
    <t>MAT ELETRICO/AUTOMAC</t>
  </si>
  <si>
    <t>MOVIMENT/ELEV/ESTOC</t>
  </si>
  <si>
    <t>PREV/COMB INCENDIO</t>
  </si>
  <si>
    <t>PROD QUIM/BIO/GASES</t>
  </si>
  <si>
    <t>SPS</t>
  </si>
  <si>
    <t>SURF</t>
  </si>
  <si>
    <t>TI</t>
  </si>
  <si>
    <t>TRANS FORCA MECANICA</t>
  </si>
  <si>
    <t>TUBOS/CONEXOES</t>
  </si>
  <si>
    <t>USINAGEM/CALDEIRARIA</t>
  </si>
  <si>
    <t>UTENSILIOS GERAIS, ELETRO ELETRONICOS E MOBILIAS</t>
  </si>
  <si>
    <t>UTENSILIOS/ELETR/MOB</t>
  </si>
  <si>
    <t>ALIMENT/HOSPEDAGEM</t>
  </si>
  <si>
    <t>ELEMENTOS FIXACAO</t>
  </si>
  <si>
    <t>EVENTOS  MARKETING</t>
  </si>
  <si>
    <t>PROJETOS INCENTIVADOS</t>
  </si>
  <si>
    <t>SV ADM E DE PESSOAL</t>
  </si>
  <si>
    <t>SV APOIO EMPRESAR</t>
  </si>
  <si>
    <t>SV TI</t>
  </si>
  <si>
    <t>SV  CONSTRUCAO</t>
  </si>
  <si>
    <t>SV POCOS</t>
  </si>
  <si>
    <t>SV SUBSEA</t>
  </si>
  <si>
    <t>SV JURIDIC CONTABEIS</t>
  </si>
  <si>
    <t>SV IMOBILIARIOS</t>
  </si>
  <si>
    <t>SV DE TRANSP PASS</t>
  </si>
  <si>
    <t>SV EDUCACIONAIS</t>
  </si>
  <si>
    <t>SV FINAN E RELACI</t>
  </si>
  <si>
    <t>SV PROF, TEC E EMPR</t>
  </si>
  <si>
    <t>SV SAUDE ASSIST SOC</t>
  </si>
  <si>
    <t>CONTAS DE CONCESSI</t>
  </si>
  <si>
    <t xml:space="preserve">FORN MAO OBRA </t>
  </si>
  <si>
    <t>LOCACAO EQUIPAMENTOS</t>
  </si>
  <si>
    <t>SV APOIO TRANSP</t>
  </si>
  <si>
    <t>SV COLETA TRAT RESID</t>
  </si>
  <si>
    <t>SV MANUT/REP/INST</t>
  </si>
  <si>
    <t>SV TRANSP CARGAS</t>
  </si>
  <si>
    <t>CONCATENADO SUB CATEGORIA</t>
  </si>
  <si>
    <t>CONCATENADO CATEGORIA</t>
  </si>
  <si>
    <t>MAT010 - ALIMENTOS E BEBIDAS</t>
  </si>
  <si>
    <t>MAT010005 - ALIMENTOS E BEBIDAS</t>
  </si>
  <si>
    <t>MAT020 - AMBULATORIO E MEDICAMENTOS</t>
  </si>
  <si>
    <t>MAT020005 - EQUIPAMENTOS E INSTRUMENTOS HOSPITALARES</t>
  </si>
  <si>
    <t>MAT020010 - GASES MEDICINAIS</t>
  </si>
  <si>
    <t>MAT020015 - INSUMOS HOSPITALARES</t>
  </si>
  <si>
    <t>MAT020020 - MEDICAMENTOS E VACINAS</t>
  </si>
  <si>
    <t>MAT030 - ATIVOS</t>
  </si>
  <si>
    <t>MAT030010 - FPSO</t>
  </si>
  <si>
    <t>MAT030015 - PLATAFORMA FIXA</t>
  </si>
  <si>
    <t>MAT030020 - SONDAS</t>
  </si>
  <si>
    <t>MAT040 - ATUADORES E CILINDROS</t>
  </si>
  <si>
    <t>MAT050 - BOMBAS</t>
  </si>
  <si>
    <t>MAT050005 - BOMBAS ALTERNATIVAS E SOBRESSALENTES</t>
  </si>
  <si>
    <t>MAT050020 - BOMBAS DE DIAFRAGMA E SOBRESSALENTES</t>
  </si>
  <si>
    <t>MAT050025 - BOMBAS DE ENGRENAGEM E SOBRESSALENTES</t>
  </si>
  <si>
    <t>MAT050030 - BOMBAS DE FLUXOS AXIAIS E SOBRESSALENTES</t>
  </si>
  <si>
    <t>MAT050040 - BOMBAS DE JATOS E SOBRESSALENTES</t>
  </si>
  <si>
    <t>MAT050050 - BOMBAS DOSADORAS E SOBRESSALENTES</t>
  </si>
  <si>
    <t>MAT050060 - BOMBAS PARAFUSO E SOBRESSALENTES</t>
  </si>
  <si>
    <t>MAT050070 - BOMBAS ROTATIVAS E SOBRESSALENTES</t>
  </si>
  <si>
    <t>MAT060 - COMBUSTIVEIS, ADITIVOS PARA COMBUSTIVEIS, LUBRIFICANTES E MATERIAIS ANTI-CORROSIVOS</t>
  </si>
  <si>
    <t>MAT060045 - GASES REFRIGERANTES</t>
  </si>
  <si>
    <t>MAT060060 - QUEROSENE</t>
  </si>
  <si>
    <t>MAT070 - COMPRESSORES</t>
  </si>
  <si>
    <t>MAT070005 - COMPRESSORES ALTERNATIVOS E SOBRESSALENTES</t>
  </si>
  <si>
    <t>MAT070010 - COMPRESSORES AXIAIS E SOBRESSALENTES</t>
  </si>
  <si>
    <t>MAT070025 - COMPRESSORES DE AR E SOBRESSALENTES</t>
  </si>
  <si>
    <t>MAT070030 - COMPRESSORES DE PALHETAS E SOBRESSALENTES</t>
  </si>
  <si>
    <t>MAT070040 - COMPRESSORES PARAFUSOS E SOBRESSALENTES</t>
  </si>
  <si>
    <t>MAT070045 - COMPRESSORES ROTATIVOS E SOBRESSALENTES</t>
  </si>
  <si>
    <t>MAT070050 - COMPRESSORES SCROLL E SOBRESSALENTES</t>
  </si>
  <si>
    <t>MAT080 - CONSTRUCAO CIVIL</t>
  </si>
  <si>
    <t>MAT080005 - ALVENARIA</t>
  </si>
  <si>
    <t>MAT080010 - CABINES E ABRIGOS</t>
  </si>
  <si>
    <t>MAT080015 - CONCRETOS E ARGAMASSAS</t>
  </si>
  <si>
    <t>MAT080020 - FERRAGENS</t>
  </si>
  <si>
    <t>MAT080030 - TINTAS OBRA CIVIL</t>
  </si>
  <si>
    <t>MAT090 - ELEMENTOS DE FIXACAO</t>
  </si>
  <si>
    <t>MAT090020 - ARRUELAS</t>
  </si>
  <si>
    <t>MAT090025 - CONTRA-PINOS</t>
  </si>
  <si>
    <t>MAT090030 - PARAFUSOS</t>
  </si>
  <si>
    <t>MAT090035 - PORCAS</t>
  </si>
  <si>
    <t>MAT100 - ELEMENTOS DE VEDACAO</t>
  </si>
  <si>
    <t>MAT100005 - DIAFRAGMAS</t>
  </si>
  <si>
    <t>MAT100010 - GAXETAS</t>
  </si>
  <si>
    <t>MAT100015 - JUNTAS</t>
  </si>
  <si>
    <t>MAT100020 - O-RINGS</t>
  </si>
  <si>
    <t>MAT100025 - RETENTORES</t>
  </si>
  <si>
    <t>MAT100030 - SELOS MECÂNICOS</t>
  </si>
  <si>
    <t>MAT110 - EPCS</t>
  </si>
  <si>
    <t>MAT110005 - BARREIRAS DE LUMINOSIDADE</t>
  </si>
  <si>
    <t>MAT110030 - FITAS ANTIDERRAPANTES</t>
  </si>
  <si>
    <t>MAT120 - EPIS</t>
  </si>
  <si>
    <t>MAT120005 - EPIS</t>
  </si>
  <si>
    <t>MAT130 - EQUIPAMENTOS DE NAVEGACAO E POSICIONAMENTO</t>
  </si>
  <si>
    <t>MAT130005 - ANEMOMETROS</t>
  </si>
  <si>
    <t>MAT130010 - BUSSOLAS, INCLUIDAS AS AGULHAS DE MAREAR E PARTES</t>
  </si>
  <si>
    <t>MAT130015 - CONDICOES DE MAR E INDICADORES DE MOVIMENTO E SOBRESSALENTES</t>
  </si>
  <si>
    <t>MAT130020 - INCLINOMETROS E SOBRESSALENTES</t>
  </si>
  <si>
    <t>MAT130025 - INDICADOR DE ANGULO DOS RISERS E SOBRESSALENTES</t>
  </si>
  <si>
    <t>MAT130030 - INDICADOR DE TENSAO DO SISTEMA DE ANCORAGEM E SOBRESSALENTES</t>
  </si>
  <si>
    <t>MAT130035 - PILOTOS AUTOMATICOS E SOBRESSALENTES</t>
  </si>
  <si>
    <t>MAT130040 - RADAR</t>
  </si>
  <si>
    <t>MAT130045 - RADIOFAROL E SOBRESSALENTES</t>
  </si>
  <si>
    <t>MAT130050 - SISTEMA DE POSICIONAMENTO ACUSTICO E SOBRESSALENTES</t>
  </si>
  <si>
    <t>MAT140 - EQUIPAMENTOS DE PROPULSAO</t>
  </si>
  <si>
    <t>MAT140005 - ANEMOMETRO E SOBRESSALENTES</t>
  </si>
  <si>
    <t>MAT140010 - CONSOLE DE CONTROLE DE PROPULSAO E SOBRESSALENTES</t>
  </si>
  <si>
    <t>MAT140015 - PROPULSORES (THRUSTERS) E SOBRESSALENTES</t>
  </si>
  <si>
    <t>MAT150 - EQUIPAMENTOS E MATERIAIS PARA SOLDA</t>
  </si>
  <si>
    <t>MAT150005 - ELETRODOS E ARAMES</t>
  </si>
  <si>
    <t>MAT150010 - FERRAMENTAS P/SOLDA</t>
  </si>
  <si>
    <t>MAT150015 - GASES P/SOLDA</t>
  </si>
  <si>
    <t>MAT150020 - MAQUINAS DE SOLDA</t>
  </si>
  <si>
    <t>MAT160 - EQUIPAMENTOS PARA GERACAO ENERGIA</t>
  </si>
  <si>
    <t>MAT160005 - CALDEIRAS E SOBRESSALENTES</t>
  </si>
  <si>
    <t>MAT160015 - TURBINAS A VAPOR E SOBRESSALENTES</t>
  </si>
  <si>
    <t>MAT170 - FERRAMENTAS</t>
  </si>
  <si>
    <t>MAT170015 - FERRAMENTAS HIDRAULICAS</t>
  </si>
  <si>
    <t>MAT170020 - FERRAMENTAS MANUAIS</t>
  </si>
  <si>
    <t>MAT180 - FILTROS E ELEMENTOS FILTRANTES</t>
  </si>
  <si>
    <t>MAT180005 - ELEMENTOS FILTRANTES</t>
  </si>
  <si>
    <t>MAT180010 - ELEMENTOS FILTRANTES COALESCEDOR</t>
  </si>
  <si>
    <t>MAT180015 - FILTROS COALESCEDOR</t>
  </si>
  <si>
    <t>MAT180020 - FILTROS DE AR</t>
  </si>
  <si>
    <t>MAT190 - HVAC</t>
  </si>
  <si>
    <t>MAT190005 - AR CONDICIONADO E SOBRESSALENTES</t>
  </si>
  <si>
    <t>MAT190010 - CHILLER E SOBRESSALENTES</t>
  </si>
  <si>
    <t>MAT190015 - FANCOIL E SOBRESSALENTES</t>
  </si>
  <si>
    <t>MAT190020 - TORRES DE RESFRIAMENTO E SOBRESSALENTES</t>
  </si>
  <si>
    <t>MAT200 - MANGUEIRAS E TERMINAIS</t>
  </si>
  <si>
    <t>MAT200005 - MANGUEIRA MONTADA PARA USO INDUSTRIAL</t>
  </si>
  <si>
    <t>MAT200015 - MANGUEIRA PARA TRANSFERÊNCIA DE DIESEL</t>
  </si>
  <si>
    <t>MAT200020 - MANGUEIRA SEM TERMINAIS PARA USO INDUSTRIAL</t>
  </si>
  <si>
    <t>MAT210 - MATERIAIS DE LIMPEZA E CONSERVACAO</t>
  </si>
  <si>
    <t>MAT210005 - MATERIAIS DE LIMPEZA</t>
  </si>
  <si>
    <t>MAT210010 - PRODUTOS DE LIMPEZA</t>
  </si>
  <si>
    <t>MAT220 - EQUIPAMENTOS E MATERIAIS DE LABORATORIO</t>
  </si>
  <si>
    <t>MAT220010 - GASES LABORATORIAIS</t>
  </si>
  <si>
    <t>MAT220020 - REAGENTES LABORATORIAIS</t>
  </si>
  <si>
    <t>MAT220025 - VIDRARIAS</t>
  </si>
  <si>
    <t>MAT230 - EQUIPAMENTOS E MATERIAIS DE INSTRUMENTACAO</t>
  </si>
  <si>
    <t>MAT230015 - CONEXOES E TUBINGS DE INSTRUMENTACAO</t>
  </si>
  <si>
    <t>MAT230020 - DETECTORES</t>
  </si>
  <si>
    <t>MAT230050 - TRANSDUTORES</t>
  </si>
  <si>
    <t>MAT230055 - TRANSMISSORES</t>
  </si>
  <si>
    <t>MAT240 - MATERIAIS ELETRICOS E AUTOMACAO</t>
  </si>
  <si>
    <t>MAT240005 - BATERIAS</t>
  </si>
  <si>
    <t>MAT240010 - BOTOEIRAS, CHAVES E INTERRUPTORES</t>
  </si>
  <si>
    <t>MAT240040 - CONVERSORES E INVERSORES</t>
  </si>
  <si>
    <t>MAT240050 - ELETROCENTRO</t>
  </si>
  <si>
    <t>MAT240060 - GERADORES</t>
  </si>
  <si>
    <t>MAT240085 - PLUGS, TOMADAS E CONECTORES</t>
  </si>
  <si>
    <t>MAT240090 - SENSORES, DETECTORES E CHAVES</t>
  </si>
  <si>
    <t>MAT240105 - TRANSFORMADORES</t>
  </si>
  <si>
    <t>MAT240110 - UPS, NO-BREAKS E FONTES</t>
  </si>
  <si>
    <t>MAT250 - MATERIAIS PARA PERFURACAO</t>
  </si>
  <si>
    <t>MAT250005 - CAMISA BOMBA DE LAMA</t>
  </si>
  <si>
    <t>MAT250030 - CUNHAS MANUAIS E SOBRESSALENTES</t>
  </si>
  <si>
    <t>MAT250035 - ELEVADOR DE REVESTIMENTO (CASING RUNNING)</t>
  </si>
  <si>
    <t xml:space="preserve">MAT250040 - ELEVADORES DE TUBO MANUAIS </t>
  </si>
  <si>
    <t>MAT250050 - LIFTING CAP DE TUBO</t>
  </si>
  <si>
    <t>MAT250060 - SHALE SHAKER (PENEIRA) SOBRESSALENTES</t>
  </si>
  <si>
    <t>MAT250065 - TELAS DE PENEIRA (SHALE SHAKER SCREEN)</t>
  </si>
  <si>
    <t>MAT260 - MOTORES</t>
  </si>
  <si>
    <t>MAT260020 - REDUTORES E SOBRESSALENTES</t>
  </si>
  <si>
    <t>MAT260025 - TROCADORES DE CALOR E SOBRESSALENTES</t>
  </si>
  <si>
    <t>MAT270 - MOVIMENTACAO, ELEVACAO E ESTOCAGEM</t>
  </si>
  <si>
    <t>MAT270010 - CINTAS , LINGAS , GANCHOS E MANILHAS</t>
  </si>
  <si>
    <t>MAT270015 - GUINCHO DE CARGA E PARTES</t>
  </si>
  <si>
    <t>MAT270025 - GUINDASTE TERRESTRE E PARTES</t>
  </si>
  <si>
    <t>MAT270030 - MATERIAIS PARA EMBALAGEM</t>
  </si>
  <si>
    <t>MAT270035 - PALETEIRAS</t>
  </si>
  <si>
    <t>MAT270040 - PALETES</t>
  </si>
  <si>
    <t>MAT270045 - TURCOS</t>
  </si>
  <si>
    <t>MAT280 - NAUTICA</t>
  </si>
  <si>
    <t>MAT280010 - ANCORAGEM</t>
  </si>
  <si>
    <t>MAT280015 - CABOS DE MANOBRA</t>
  </si>
  <si>
    <t>MAT280020 - DOCUMENTOS DE MARINHA</t>
  </si>
  <si>
    <t>MAT290 - PREVENCAO E COMBATE A INCENDIO</t>
  </si>
  <si>
    <t>MAT290015 - EQUIPAMENTOS PARA COMBATE A INCÊNDIO</t>
  </si>
  <si>
    <t>MAT290020 - EXTINTORES</t>
  </si>
  <si>
    <t>MAT290025 - MANGUEIRAS DE INCÊNDIO E CONEXOES</t>
  </si>
  <si>
    <t>MAT290030 - SISTEMA DE COMBATE A INCENDIO FIXO (CO2; FM200 E OUTROS)</t>
  </si>
  <si>
    <t>MAT300 - PRODUTOS QUIMICOS, BIOQUIMICOS E GASES</t>
  </si>
  <si>
    <t>MAT300010 - ADENSANTE</t>
  </si>
  <si>
    <t>MAT300015 - ADITIVOS DE CURA (PEGA)</t>
  </si>
  <si>
    <t>MAT300030 - AGENTES MOLHANTES</t>
  </si>
  <si>
    <t>MAT300040 - AMINAS (MEA, MDEA, DEA E TEA)</t>
  </si>
  <si>
    <t>MAT300045 - ANTIESPUMANTE</t>
  </si>
  <si>
    <t>MAT300050 - BASES E AGENTES ALCALINIZANTES</t>
  </si>
  <si>
    <t>MAT300055 - BASES ORGÂNICAS</t>
  </si>
  <si>
    <t>MAT300060 - BIOCIDAS</t>
  </si>
  <si>
    <t>MAT300065 - CATALISADORES</t>
  </si>
  <si>
    <t>MAT300070 - CLARIFICANTES</t>
  </si>
  <si>
    <t>MAT300075 - CONTROLADORES DE FILTRADO</t>
  </si>
  <si>
    <t>MAT300085 - DISPERSANTES</t>
  </si>
  <si>
    <t>MAT300090 - ENCAPSULADORES</t>
  </si>
  <si>
    <t>MAT300095 - ESTABILIZADORES DE ARGILA</t>
  </si>
  <si>
    <t>MAT300105 - EXPLOSIVOS</t>
  </si>
  <si>
    <t>MAT300110 - GASES</t>
  </si>
  <si>
    <t>MAT300140 - SAIS</t>
  </si>
  <si>
    <t>MAT300145 - SEQUESTRANTES</t>
  </si>
  <si>
    <t>MAT300150 - SOLVENTES</t>
  </si>
  <si>
    <t>MAT300155 - SURFACTANTE E EMULSIFICANTE</t>
  </si>
  <si>
    <t>MAT300160 - VISCOSIFICANTES</t>
  </si>
  <si>
    <t>MAT310 - PROTECAO CATODICA</t>
  </si>
  <si>
    <t>MAT320 - ROLAMENTOS E MANCAIS</t>
  </si>
  <si>
    <t>MAT320010 - MANCAIS</t>
  </si>
  <si>
    <t>MAT320015 - ROLAMENTOS AGULHAS</t>
  </si>
  <si>
    <t>MAT320020 - ROLAMENTOS CILINDRICOS</t>
  </si>
  <si>
    <t>MAT320030 - ROLAMENTOS DE ESFERA</t>
  </si>
  <si>
    <t>MAT320035 - ROLAMENTOS ROLOS</t>
  </si>
  <si>
    <t>MAT330 - SPS (SUBSEA PRODUCTION SYSTEMS)</t>
  </si>
  <si>
    <t>MAT330005 - ARVORE DE NATAL MOLHADA (ANM)</t>
  </si>
  <si>
    <t>MAT330015 - FERRAMENTAS PARA ARVORE DE NATAL MOLHADA (ANM)</t>
  </si>
  <si>
    <t>MAT330020 - FERRAMENTAS PARA TUBING HANGER</t>
  </si>
  <si>
    <t>MAT330025 - FLYING LEADS (SFL, EFL, OFL E HFL)</t>
  </si>
  <si>
    <t>MAT330035 - ILS (IN LINE STRUCTURE)</t>
  </si>
  <si>
    <t>MAT330055 - PARTES E SOBRESSALENTES DE MANIFOLD SUBMARINO</t>
  </si>
  <si>
    <t>MAT330060 - PLEM (PIPELINE END MANIFOLD)</t>
  </si>
  <si>
    <t>MAT330065 - PLET (PIPELINE END TERMINATION)</t>
  </si>
  <si>
    <t>MAT330075 - SAM (SUBSEA ACUMULATOR MODULE)</t>
  </si>
  <si>
    <t>MAT330080 - SCM (SUBSEA CONTROL MODULE)</t>
  </si>
  <si>
    <t>MAT330085 - SISTEMA MANIFOLD SUBMARINO</t>
  </si>
  <si>
    <t>MAT330090 - SPCU (SUBSEA POWER CONTROL UNIT)</t>
  </si>
  <si>
    <t>MAT330095 - SUBSEA PIG LAUNCHER AND/OR RECEIVER</t>
  </si>
  <si>
    <t>MAT330105 - TUBING HANGER</t>
  </si>
  <si>
    <t>MAT340 - SURF (SUBSEA UMBILICALS, RISERS E FLOWLINES)</t>
  </si>
  <si>
    <t>MAT340050 - UMBILICAL SUBMARINO STU (STEEL TUBE UMBILICAL)</t>
  </si>
  <si>
    <t>MAT340055 - UMBILICAL SUBMARINO TPU (THERMOPLASTIC HOSE UMBILICAL)</t>
  </si>
  <si>
    <t>MAT350 - TECNOLOGIA DA INFORMACAO (TI)</t>
  </si>
  <si>
    <t>MAT350020 - SOFTWARES</t>
  </si>
  <si>
    <t>MAT360 - TINTAS</t>
  </si>
  <si>
    <t>MAT360005 - TINTAS BICOMPONENTES</t>
  </si>
  <si>
    <t>MAT360010 - TINTAS MONOCOMPONENTES</t>
  </si>
  <si>
    <t>MAT360015 - TINTAS TRICOMPONENTES</t>
  </si>
  <si>
    <t>MAT370 - TRANSMISSAO DE FORCA MECANICA</t>
  </si>
  <si>
    <t>MAT370005 - ACOPLAMENTOS</t>
  </si>
  <si>
    <t>MAT370010 - CORREIAS E POLIAS</t>
  </si>
  <si>
    <t>MAT370015 - CORRENTES</t>
  </si>
  <si>
    <t>MAT370020 - EIXOS</t>
  </si>
  <si>
    <t>MAT370025 - ENGRENAGENS</t>
  </si>
  <si>
    <t>MAT380 - TUBULARES, TUBOS DE CONDUCAO E CONEXOES</t>
  </si>
  <si>
    <t>MAT380005 - CASING / TUBO DE REVESTIMENTO</t>
  </si>
  <si>
    <t>MAT380020 - CROSSOVERS</t>
  </si>
  <si>
    <t>MAT380030 - FLANGE COMPOSTO</t>
  </si>
  <si>
    <t>MAT380075 - LUVA</t>
  </si>
  <si>
    <t>MAT380085 - PUP JOINT</t>
  </si>
  <si>
    <t>MAT390 - USINAGEM , CALDEIRARIA E MATERIAIS PARA TRANSFORMACAO</t>
  </si>
  <si>
    <t>MAT390005 - BARRAS E TARUGOS METALICOS</t>
  </si>
  <si>
    <t>MAT390015 - CHAPAS METALICAS</t>
  </si>
  <si>
    <t>MAT390025 - CONEXOES METALICAS</t>
  </si>
  <si>
    <t>MAT390035 - PERFIS VIGAS E CANTONEIRAS METALICOS</t>
  </si>
  <si>
    <t>MAT400 - UTENSILIOS GERAIS, ELETRO ELETRONICOS E MOBILIAS</t>
  </si>
  <si>
    <t>MAT400020 - MATERIAIS ESPORTIVOS</t>
  </si>
  <si>
    <t>MAT400025 - MATERIAIS GERAIS (BRINDES, CAMISAS..)</t>
  </si>
  <si>
    <t>MAT410 - VALVULAS</t>
  </si>
  <si>
    <t>MAT410005 - ATUADORES E BOBINAS</t>
  </si>
  <si>
    <t>MAT410010 - MANIFOLDS</t>
  </si>
  <si>
    <t>SCP010 - ALIMENTACAO E HOSPEDAGEM</t>
  </si>
  <si>
    <t>SCP010010 - HOSPEDAGEM</t>
  </si>
  <si>
    <t xml:space="preserve">SCP010015 - OUTROS SERVICOS DE RESERVAS </t>
  </si>
  <si>
    <t>SCP010020 - RESERVAS HOSPEDAGEM</t>
  </si>
  <si>
    <t xml:space="preserve">SCP010025 - RESERVAS TRANSPORTE PASSAGEIROS </t>
  </si>
  <si>
    <t>SCP020 - CESSAO DE DIREITOS E LICENCIAMENTO</t>
  </si>
  <si>
    <t>SCP020005 - CESSAO DIREITO PROPRIEDADE INTELECTUAL E INDUSTRIAL</t>
  </si>
  <si>
    <t>SCP020010 - EXPLORACAO RECURSOS NATURAIS</t>
  </si>
  <si>
    <t>SCP020015 - LICENCIAMENTO PROPRIEDADE INTELECTUAL E INDUSTRIAL</t>
  </si>
  <si>
    <t>SCP021 - CONSULTORIAS</t>
  </si>
  <si>
    <t>SCP021005 - 	SERVICOS DE AUTOMACAO</t>
  </si>
  <si>
    <t>SCP021010 - CONSULTORIA FINANCEIRA</t>
  </si>
  <si>
    <t>SCP021015 - CONSULTORIA MARKETING</t>
  </si>
  <si>
    <t>SCP021020 - CONSULTORIA RECURSOS HUMANOS</t>
  </si>
  <si>
    <t>SCP021025 - CONSULTORIA AMBIENTAL</t>
  </si>
  <si>
    <t>SCP021030 - CONSULTORIA CADEIA LOGISTICA</t>
  </si>
  <si>
    <t>SCP021035 - CONSULTORIA ENERGETICA</t>
  </si>
  <si>
    <t>SCP021040 - CONSULTORIA ENGENHARIA</t>
  </si>
  <si>
    <t>SCP021045 - CONSULTORIA ESTRATEGICA</t>
  </si>
  <si>
    <t>SCP021050 - CONSULTORIA GEOLOGICA GEOFISICA</t>
  </si>
  <si>
    <t>SCP021055 - CONSULTORIA OPERACIONAL</t>
  </si>
  <si>
    <t>SCP021060 - CONSULTORIA TECNICA E CIENTIFICA</t>
  </si>
  <si>
    <t>SCP021065 - PESQUISA E DESENVOLVIMENTO</t>
  </si>
  <si>
    <t>SCP021070 - SERVICOS GESTAO NEGOCIOS</t>
  </si>
  <si>
    <t>SCP022 - EVENTOS, COMUNICACAO E MARKETING</t>
  </si>
  <si>
    <t>SCP022005 - 	FEIRAS E CONGRESSOS</t>
  </si>
  <si>
    <t>SCP022010 - AGENCIAMENTO MODELOS ARTISTAS ATLETAS</t>
  </si>
  <si>
    <t xml:space="preserve">SCP022015 - ASSISTENCIA ORGANIZACAO EVENTOS </t>
  </si>
  <si>
    <t>SCP022020 - BRINDES</t>
  </si>
  <si>
    <t>SCP022025 - POS PRODUCAO OBRAS AUDIOVISUAIS</t>
  </si>
  <si>
    <t>SCP022030 - PRODUCAO PROGRAMAS RADIO E TV</t>
  </si>
  <si>
    <t>SCP022035 - SERVICOS BOTANICOS E ZOOLOGICOS</t>
  </si>
  <si>
    <t>SCP022040 - SERVICOS CONFECCAO DE ROUPAS E ARTIGOS TEXTEIS</t>
  </si>
  <si>
    <t>SCP022045 - SERVICOS DESPORTIVOS E RECREACIONAIS</t>
  </si>
  <si>
    <t>SCP022050 - SERVICOS FOTOGRAFICOS E VIDEOGRAFICOS</t>
  </si>
  <si>
    <t>SCP022055 - SERVICOS GRAFICOS IMPRESSAO E REPRODUCAO</t>
  </si>
  <si>
    <t>SCP022060 - SERVICOS GRAVACAO SOM</t>
  </si>
  <si>
    <t>SCP022065 - SERVICOS MUSEOLOGICOS E HISTORICOS</t>
  </si>
  <si>
    <t>SCP022070 - SERVICOS PARQUES DIVERSAO E SIMILARES</t>
  </si>
  <si>
    <t>SCP022075 - SERVICOS PROPAGANDA</t>
  </si>
  <si>
    <t>SCP023 - PROJETOS INCENTIVADOS E RELACOES PUBLICAS</t>
  </si>
  <si>
    <t>SCP023005 - 	PATROCINIO</t>
  </si>
  <si>
    <t>SCP023010 - 	PESQUISA DE MERCADO</t>
  </si>
  <si>
    <t>SCP023015 - APRESENTACAO PROMOCAO ATUACAO ARTISTICA</t>
  </si>
  <si>
    <t>SCP023020 - ASSESSORIA DE IMPRENSA</t>
  </si>
  <si>
    <t>SCP023025 - RELACOES PUBLICAS</t>
  </si>
  <si>
    <t>SCP023030 - SERVICOS AGÊNCIAS NOTICIAS</t>
  </si>
  <si>
    <t>SCP023035 - SERVICOS PROMOCAO AO TURISMO</t>
  </si>
  <si>
    <t>SCP024 - SERVICOS ADMINISTRATIVOS E DE PESSOAL</t>
  </si>
  <si>
    <t>SCP024005 - SERVICOS ARQUITETURA URBANISMO</t>
  </si>
  <si>
    <t xml:space="preserve">SCP024010 - SERVICOS BELEZA E BEM-ESTAR FISICO </t>
  </si>
  <si>
    <t>SCP024015 - SERVICOS BIBLIOTECA E ARQUIVO</t>
  </si>
  <si>
    <t>SCP024020 - SERVICOS DESIGN INTERIORES</t>
  </si>
  <si>
    <t>SCP024025 - SERVICOS DOMEST E OUTROS SERV PESSOAIS</t>
  </si>
  <si>
    <t xml:space="preserve">SCP024030 - SERVICOS ESPECIALIZADO APOIO ESCRITORIO </t>
  </si>
  <si>
    <t>SCP024035 - SERVICOS GERAIS LIMPEZA</t>
  </si>
  <si>
    <t>SCP024040 - SERVICOS PAISAGISMO</t>
  </si>
  <si>
    <t>SCP024045 - SERVICOS POSTAIS</t>
  </si>
  <si>
    <t>SCP024050 - SERVICOS RECRUTAMENTO E SELECAO PESSOAL</t>
  </si>
  <si>
    <t>SCP024055 - SERVICOS TRADUCAO E INTERPRETES</t>
  </si>
  <si>
    <t>SCP025 - SERVICOS DE APOIO AS ATIVIDADES EMPRESARIAIS</t>
  </si>
  <si>
    <t xml:space="preserve">SCP025005 - SERVICOS INVESTIGACAO E SEGURANCA </t>
  </si>
  <si>
    <t>SCP026 - SERVICOS DE COMEX</t>
  </si>
  <si>
    <t>SCP026005 - INTERMEDIACAO DISTRIBUICAO MERCADORIAS</t>
  </si>
  <si>
    <t>SCP026010 - SERVICOS DESEMBARACO ADUANEIRO</t>
  </si>
  <si>
    <t>SCP026015 - SERVICOS DESPACHO ADUANEIRO</t>
  </si>
  <si>
    <t>SCP027 - SERVICOS DE TECNOLOGIA DA INFORMACAO (TI)</t>
  </si>
  <si>
    <t>SCP027005 - CONSULTORIA SEGURANCA E SUPORTE EM TI</t>
  </si>
  <si>
    <t>SCP027010 - DISTRIBUICAO TRANSMISSAO RADIO TELEVISAO</t>
  </si>
  <si>
    <t>SCP027015 - GERENCIAMENTO REDES E INFRAESTRUTURA TI</t>
  </si>
  <si>
    <t xml:space="preserve">SCP027020 - HOSPEDAGEM APPS E PROGRAMAS </t>
  </si>
  <si>
    <t>SCP027030 - OFERTA CONTEUDO DE ACESSO ONLINE</t>
  </si>
  <si>
    <t>SCP027035 - PROJETO E DESENVOLV APPS E PROGRAMAS</t>
  </si>
  <si>
    <t>SCP027040 - SERVICO ACESSO E INFRAESTRUTURA INTERNET</t>
  </si>
  <si>
    <t>SCP027045 - SERVICOS TELECOMUNICACOES FIXAS</t>
  </si>
  <si>
    <t xml:space="preserve">SCP027050 - SERVICOS TELECOMUNICACOES MOVEIS </t>
  </si>
  <si>
    <t>SCP027055 - TRANSMISSAO E EXPLORACAO LINHA DEDICADA</t>
  </si>
  <si>
    <t>SCP028 - SERVICOS DE TRANSPORTE DE PASSAGEIROS</t>
  </si>
  <si>
    <t>SCP028005 - LOCACAO VEICULOS DE PASSAG COM OPERADOR</t>
  </si>
  <si>
    <t>SCP028010 - TRANSPORTE AEREO PASSAGEIROS</t>
  </si>
  <si>
    <t>SCP028015 - TRANSPORTE AQUAVIARIO PASSAGEIROS</t>
  </si>
  <si>
    <t>SCP028020 - TRANSPORTE FERROVIARIO PASSAGEIROS</t>
  </si>
  <si>
    <t>SCP028025 - TRANSPORTE RODOVIARIO PASSAGEIROS</t>
  </si>
  <si>
    <t>SCP029 - SERVICOS EDUCACIONAIS</t>
  </si>
  <si>
    <t xml:space="preserve">SCP029005 - OUTROS SERVICOS EDUCACAO E TREINAMENTO </t>
  </si>
  <si>
    <t>SCP029010 - SERVICOS EDUCACAO INFANTIL FUNDA E MEDIO</t>
  </si>
  <si>
    <t>SCP029015 - SERVICOS EDUCACAO SUPERIOR</t>
  </si>
  <si>
    <t>SCP030 - SERVICOS FINANCEIROS E SERVICOS RELACIONADOS</t>
  </si>
  <si>
    <t>SCP030005 - 	OUTROS IMPOSTOS E TAXAS</t>
  </si>
  <si>
    <t>SCP030010 - ARRENDAMENTO MERCANTIL FINANCEIRO</t>
  </si>
  <si>
    <t>SCP030015 - CORRETAGEM AGENCIAMENTO SEGUROS</t>
  </si>
  <si>
    <t>SCP030020 - CORRETAGEM TIT DER E COMMODITIES</t>
  </si>
  <si>
    <t>SCP030025 - GESTAO E ADM CART ATIVOS FUNDOS E TRUST</t>
  </si>
  <si>
    <t>SCP030030 - INDENIZACOES</t>
  </si>
  <si>
    <t>SCP030035 - OUTROS RESSEGUROS</t>
  </si>
  <si>
    <t>SCP030040 - OUTROS SEGUROS</t>
  </si>
  <si>
    <t>SCP030045 - PLANOS PRIVADOS ASSISTENCIA SAUDE</t>
  </si>
  <si>
    <t>SCP030050 - RESSEGURO DE SAUDE VIDA E ACIDENTES</t>
  </si>
  <si>
    <t>SCP030055 - SEGURO SAUDE E ACIDENTES</t>
  </si>
  <si>
    <t>SCP030060 - SEGURO VIDA E PREVIDENCIA</t>
  </si>
  <si>
    <t>SCP030065 - SERVICO FINANCEIRO CONCESSAO DE CREDITO</t>
  </si>
  <si>
    <t>SCP030070 - SERVICO FINANCEIRO DEPOSITO</t>
  </si>
  <si>
    <t>SCP030075 - SERVICOS BANCO INVESTIMENTO</t>
  </si>
  <si>
    <t>SCP030080 - SERVICOS HOLDING ATIVOS FINANCEIROS</t>
  </si>
  <si>
    <t>SCP030085 - TAXA DE RETENCAO DE AREA (ANP)</t>
  </si>
  <si>
    <t>SCP031 - SERVICOS IMOBILIARIOS</t>
  </si>
  <si>
    <t>SCP031005 - ADM E LOCACAO DE IMOVEIS</t>
  </si>
  <si>
    <t>SCP031010 - INTERMEDIACAO COMPRA E VENDA IMOVEIS</t>
  </si>
  <si>
    <t>SCP032 - SERVICOS JURIDICOS E CONTABEIS</t>
  </si>
  <si>
    <t>SCP032005 - 	DESPESAS LEGAIS</t>
  </si>
  <si>
    <t>SCP032010 - CONSULTORIA TRIBUTARIA</t>
  </si>
  <si>
    <t>SCP032015 - SERVICOS AUDITORIA</t>
  </si>
  <si>
    <t>SCP032020 - SERVICOS CERTIFICACAO</t>
  </si>
  <si>
    <t>SCP032025 - SERVICOS CONTABILIDADE</t>
  </si>
  <si>
    <t>SCP032030 - SERVICOS JURIDICOS</t>
  </si>
  <si>
    <t>SCP032035 - SERVICOS NOTORIAS E REGISTRO</t>
  </si>
  <si>
    <t>SCP033 - SERVICOS PROFISSIONAIS, TECNICOS E EMPRESARIAIS</t>
  </si>
  <si>
    <t>SCP033005 - 	SERVICOS AMBIENTAIS</t>
  </si>
  <si>
    <t>SCP033010 - 	SERVICOS PARA SEGURANCA DO TRABALHO</t>
  </si>
  <si>
    <t>SCP033015 - SERV ENGENHARIA OUTROS PROJETOS</t>
  </si>
  <si>
    <t>SCP033020 - SERV ENGENHARIA PROJETO AGUA E ESGOTO</t>
  </si>
  <si>
    <t>SCP033025 - SERV ENGENHARIA PROJETO CONSTRUCAO</t>
  </si>
  <si>
    <t>SCP033030 - SERV ENGENHARIA PROJETO EMBARCACAO</t>
  </si>
  <si>
    <t>SCP033035 - SERV ENGENHARIA PROJETO ENERGIA</t>
  </si>
  <si>
    <t>SCP033040 - SERV ENGENHARIA PROJETO GERENC RESIDUOS</t>
  </si>
  <si>
    <t>SCP033045 - SERV ENGENHARIA PROJETO INDUSTRIAL</t>
  </si>
  <si>
    <t>SCP033050 - SERV ENGENHARIA PROJETO PETROLEO GAS</t>
  </si>
  <si>
    <t>SCP033055 - SERV ENGENHARIA PROJETO TELECOMUNICACAO</t>
  </si>
  <si>
    <t>SCP033060 - SERVICOS ANALISE E EXAMES TECNICOS</t>
  </si>
  <si>
    <t>SCP033065 - SERVICOS DESENHO INDUSTRIAL</t>
  </si>
  <si>
    <t>SCP033070 - SERVICOS GEOLOGICOS-FISICOS PROSPECCAO</t>
  </si>
  <si>
    <t xml:space="preserve">SCP033075 - SERVICOS TOPOGRAFICOS E CARTOGRAFICOS </t>
  </si>
  <si>
    <t>SCP033080 - SERVICOS VETERINARIOS</t>
  </si>
  <si>
    <t>SCP034 - SERVICOS RELACIONADOS A SAUDE HUMANA E DE ASSISTENCIA SOCIAL</t>
  </si>
  <si>
    <t>SCP034005 - ASSISTENCIA IDOSOS E PCDS</t>
  </si>
  <si>
    <t xml:space="preserve">SCP034010 - OUTROS SERVICOS SAUDE HUMANA </t>
  </si>
  <si>
    <t xml:space="preserve">SCP034015 - REABILITACAO VOCACIONAL </t>
  </si>
  <si>
    <t xml:space="preserve">SCP034020 - SERVICOS HOSPITALARES </t>
  </si>
  <si>
    <t>SCP034025 - SERVICOS MEDICOS</t>
  </si>
  <si>
    <t>SCP034030 - SERVICOS ODONTOLOGICOS</t>
  </si>
  <si>
    <t>SCP034035 - SERVICOS PPRA E PCMSO</t>
  </si>
  <si>
    <t>SOP010 - AFRETAMENTO</t>
  </si>
  <si>
    <t>SOP010005 - AFRETAMENTO DE AERONAVES</t>
  </si>
  <si>
    <t>SOP010010 - AFRETAMENTO DE BARCOS LCV (LIGHT CONSTRUCTION VESSEL)</t>
  </si>
  <si>
    <t>SOP010015 - AFRETAMENTO DE BARCOS PLSV (PIPE LAYING SUPPORT VESSEL)</t>
  </si>
  <si>
    <t>SOP010020 - AFRETAMENTO DE BARCOS PSV (PLATFORM SUPPLY VESSEL)</t>
  </si>
  <si>
    <t>SOP010025 - AFRETAMENTO DE BARCOS RSV (ROV SUPPORT VESSEL)</t>
  </si>
  <si>
    <t>SOP010030 - AFRETAMENTO DE BARCOS SURVEY</t>
  </si>
  <si>
    <t>SOP010035 - AFRETAMENTO DE DE FPSO</t>
  </si>
  <si>
    <t>SOP010040 - AFRETAMENTO DE PLATAFORMA</t>
  </si>
  <si>
    <t>SOP010045 - AFRETAMENTO DE SONDAS</t>
  </si>
  <si>
    <t>SOP020 - CONTAS DE CONCESSIONARIA</t>
  </si>
  <si>
    <t>SOP020010 - TRANSMISSAO E DISTRIBUICAO ELETRICIDADE</t>
  </si>
  <si>
    <t xml:space="preserve">SOP030 - FORNECIMENTO MAO OBRA </t>
  </si>
  <si>
    <t xml:space="preserve">SOP030005 - FORNECIMENTO MAO OBRA </t>
  </si>
  <si>
    <t>SOP040 - LOCACAO DE EQUIPAMENTOS</t>
  </si>
  <si>
    <t>SOP040005 - LOCACAO DE CONTEINER</t>
  </si>
  <si>
    <t>SOP040010 - LOCACAO FERRAMENTAS</t>
  </si>
  <si>
    <t>SOP040015 - LOCACAO MAQUINAS E EQUIPAMENTOS</t>
  </si>
  <si>
    <t>SOP050 - SERVICOS DE APOIO AOS TRANSPORTES</t>
  </si>
  <si>
    <t>SOP050005 - ARMAZENAGEM MANUSEIO GRANEL CONTAINERES</t>
  </si>
  <si>
    <t>SOP050010 - ARMAZENAGEM MANUSEIO PRODUTOS PERIGOSOS</t>
  </si>
  <si>
    <t>SOP060 - SERVICOS DE COLETA, TRATAMENTO E ELIMINACAO DE ESGOTO E RESIDUOS</t>
  </si>
  <si>
    <t>SOP060005 - COLETA RESIDUOS GERAIS</t>
  </si>
  <si>
    <t>SOP060010 - COLETA RESIDUOS PERIGOSOS</t>
  </si>
  <si>
    <t>SOP060015 - COLETA RESIDUOS RECICLAVEIS</t>
  </si>
  <si>
    <t>SOP060020 - DEMOLICAO E DESMANTELAMENTO EMBARCACOES</t>
  </si>
  <si>
    <t xml:space="preserve">SOP060025 - REMEDIACAO E LIMPEZA AREAS CONTAMINADAS </t>
  </si>
  <si>
    <t>SOP060030 - SERVICOS LIMPEZA URBANA E SIMILARES</t>
  </si>
  <si>
    <t>SOP060035 - TRATAM E ELIMIN RESIDUOS NAO PERIGOSOS</t>
  </si>
  <si>
    <t>SOP060040 - TRATAM E ELIMIN RESIDUOS PERIGOSOS</t>
  </si>
  <si>
    <t>SOP060045 - TRATAMENTO DE AGUA</t>
  </si>
  <si>
    <t xml:space="preserve">SOP060050 - TRATAMENTO ESGOTO E FOSSAS SEPTICAS </t>
  </si>
  <si>
    <t>SOP070 - SERVICOS DE CONSTRUCAO</t>
  </si>
  <si>
    <t>SOP070005 - CONSTRUCAO AEROPORTUARIA</t>
  </si>
  <si>
    <t>SOP070010 - CONSTRUCAO DUTOS TRANSPORTE</t>
  </si>
  <si>
    <t>SOP070015 - CONSTRUCAO EDIF NAO RESIDENCIAIS</t>
  </si>
  <si>
    <t>SOP070020 - CONSTRUCAO EDIF RESIDENCIAIS</t>
  </si>
  <si>
    <t>SOP070025 - CONSTRUCAO ESTRUTURAS</t>
  </si>
  <si>
    <t>SOP070030 - CONSTRUCAO INSTALACOES INDUSTRIAIS</t>
  </si>
  <si>
    <t>SOP070035 - CONSTRUCAO LINHAS COMUNICACAO</t>
  </si>
  <si>
    <t>SOP070040 - CONSTRUCAO LINHAS TRANSMISSAO</t>
  </si>
  <si>
    <t>SOP070045 - CONSTRUCAO PORTUARIA E VIAS NAVEGAVEIS</t>
  </si>
  <si>
    <t>SOP070055 - CONSTRUCAO VIAS TERRESTRES</t>
  </si>
  <si>
    <t>SOP070060 - ESTANQUEAMENTO E FUNDACAO</t>
  </si>
  <si>
    <t>SOP070065 - INSTALACAO ELETRICA</t>
  </si>
  <si>
    <t>SOP070070 - INSTALACAO EQUIP AQUEC VENT AR COND</t>
  </si>
  <si>
    <t>SOP070075 - INSTALACAO TUBULACAO AGUA</t>
  </si>
  <si>
    <t>SOP070080 - PERFURACAO DE POCOS AGUA E SIST SEPTICOS</t>
  </si>
  <si>
    <t>SOP070090 - SERVICO DE MANUTENCAO DE IMOVEIS</t>
  </si>
  <si>
    <t>SOP070095 - SERVICOS ACABAMENTO</t>
  </si>
  <si>
    <t xml:space="preserve">SOP080 - SERVICOS DE MANUTENCAO, REPARACAO E INSTALACAO </t>
  </si>
  <si>
    <t>SOP080005 - CALIBRACAO DE MAQUINAS E EQUIPAMENTOS</t>
  </si>
  <si>
    <t>SOP080020 - INSTALACAO MAQ APARELHOS E EQUIP</t>
  </si>
  <si>
    <t>SOP080025 - MANUT E REP BENS DE CONSUMO</t>
  </si>
  <si>
    <t>SOP080030 - MANUT E REP COMPONENTES ELETRICOS</t>
  </si>
  <si>
    <t>SOP080035 - MANUT E REP COMPONENTES ELETRONICOS</t>
  </si>
  <si>
    <t>SOP080040 - MANUT E REP COMPUTADORES E PERIFERICOS</t>
  </si>
  <si>
    <t>SOP080045 - MANUT E REP EQUIPAMENTOS TRANSPORTE</t>
  </si>
  <si>
    <t>SOP080050 - MANUT E REP FPSO PLATAF SONDAS PETROLEO</t>
  </si>
  <si>
    <t>SOP080055 - MANUT E REP MAQUINAS E EQUIPAMENTOS</t>
  </si>
  <si>
    <t>SOP080060 - MANUT E REP MAQUINAS E EQUIPAMENTOS SPS</t>
  </si>
  <si>
    <t>SOP080065 - MANUT E REP MOTORES E TURBINAS</t>
  </si>
  <si>
    <t>SOP090 - SERVICOS DE POCOS</t>
  </si>
  <si>
    <t>SOP090005 - 	SERVICOS DE CIMENTACAO</t>
  </si>
  <si>
    <t>SOP090010 - 	SERVICOS DE ESTIMULACAO EXCETO GRAVEL</t>
  </si>
  <si>
    <t>SOP090015 - 	SERVICOS DE GRAVEL PACK</t>
  </si>
  <si>
    <t>SOP090020 - 	SERVICOS EM WELLHEAD OFFSHORE</t>
  </si>
  <si>
    <t>SOP090030 - 	SERVICOS PREPARACAO DE WELLHEAD</t>
  </si>
  <si>
    <t>SOP090045 - SERVICOS COMPLETACAO INFERIOR</t>
  </si>
  <si>
    <t>SOP090050 - SERVICOS COMPLETACAO INTERMEDIARIA</t>
  </si>
  <si>
    <t>SOP090055 - SERVICOS COMPLETACAO SUPERIOR</t>
  </si>
  <si>
    <t>SOP090060 - SERVICOS DE ARTIFICIAL LIFT</t>
  </si>
  <si>
    <t>SOP090065 - SERVICOS DE FILTRACAO DE FLUIDOS</t>
  </si>
  <si>
    <t>SOP090070 - SERVICOS DE PERFILAGEM</t>
  </si>
  <si>
    <t>SOP090090 - SERVICOS DE ROV</t>
  </si>
  <si>
    <t>SOP090100 - SERVICOS DE TESTE DE POCO</t>
  </si>
  <si>
    <t>SOP090105 - SERVICOS DE TRATAMENTO DE FLUIDOS</t>
  </si>
  <si>
    <t>SOP100 - SERVICOS DE TRANSPORTE DE CARGAS</t>
  </si>
  <si>
    <t>SOP100005 - LOCACAO VEICULOS CARGAS COM OPERADOR</t>
  </si>
  <si>
    <t>SOP100010 - TRANSPORTE AEREO CARGA</t>
  </si>
  <si>
    <t>SOP100015 - TRANSPORTE AQUAV COSTEIRO CARGA</t>
  </si>
  <si>
    <t>SOP100020 - TRANSPORTE AQUAV FLUVIAL CARGA</t>
  </si>
  <si>
    <t>SOP100025 - TRANSPORTE AQUAV TRANSOCEAN CARGA</t>
  </si>
  <si>
    <t>SOP100030 - TRANSPORTE DUTOVIARIO CARGA</t>
  </si>
  <si>
    <t>SOP100035 - TRANSPORTE FERROVIARIO CARGA</t>
  </si>
  <si>
    <t>SOP100040 - TRANSPORTE MULTIMODAL CARGA</t>
  </si>
  <si>
    <t>SOP100045 - TRANSPORTE RODOVIARIO CARGA</t>
  </si>
  <si>
    <t>SCP033005 - SERVICOS METEOROLOGICOS</t>
  </si>
  <si>
    <t>SCP033010 - SERVICOS MONITORAMENTO</t>
  </si>
  <si>
    <t>SCP033015 - SERVICOS OPERACAO EMBARCACOES</t>
  </si>
  <si>
    <t>SCP033020 - SERVICOS OPERACAO FPSO</t>
  </si>
  <si>
    <t>SCP033025 - SERVICOS OPERACAO PLATAFORMA</t>
  </si>
  <si>
    <t>SOP110 - SERVICOS SUBSEA</t>
  </si>
  <si>
    <t>SOP110005 - CONSULTORIA PARA SISTEMAS DE PRODUCAO SUBMARINA</t>
  </si>
  <si>
    <t>SOP110010 - LOCACAO FERRAMENTAS SUBSEA PIPELAYING SYSTEM</t>
  </si>
  <si>
    <t>SOP110015 - SERVICOS DE ENGENHARIA PARA SISTEMAS DE PRODUCAO SUBMARINA</t>
  </si>
  <si>
    <t>SOP110020 - SERVICOS SURVEY SUBMARINO</t>
  </si>
  <si>
    <t>Rótulos de Linha</t>
  </si>
  <si>
    <t>Total Geral</t>
  </si>
  <si>
    <t>ADAPTADOR FLANGE P/ INTERLIG RISERS C/FLOWLINE  EQUIP SUBMAR</t>
  </si>
  <si>
    <t>HPU P/ CONTROLE DE EQUIPS SUBS (HYDRAULIC POWER UNIT)</t>
  </si>
  <si>
    <t>MCS P/ CONTROLE DE EQUIP SUB (MASTER CONTROL STATION)</t>
  </si>
  <si>
    <t>EQUIPAMENTOS P/TRAB  ALTURA (TRAVA-QUEDAS, ANCOR E OUTROS)</t>
  </si>
  <si>
    <t>Saúde e SeguranCa</t>
  </si>
  <si>
    <t>ABRACADEIRAS</t>
  </si>
  <si>
    <t>CHUVEIROS DE SEGURANCA E LAVA OLHOS</t>
  </si>
  <si>
    <t>EQUIPAMENTOS PARA TRABALHO EM ESPACO CONFINADO</t>
  </si>
  <si>
    <t>SINALIZADORES DE SEGURANCA (PLACAS, CONES E FITAS)</t>
  </si>
  <si>
    <t>MANGUEIRA P/PERF POCOS PETR OU MANGOTES DE DESCOQUEAMENTO</t>
  </si>
  <si>
    <t>COLAR DE SEGURANCA</t>
  </si>
  <si>
    <t>CABOS DE ACO</t>
  </si>
  <si>
    <t>FLANGE CEGO EM ACO</t>
  </si>
  <si>
    <t>FLANGE DE ACO TIPO ENCAIXE</t>
  </si>
  <si>
    <t>FLANGE DE ACO TIPO ROSCADO</t>
  </si>
  <si>
    <t>FLANGE DE ACO TIPO SOBREPOSTO</t>
  </si>
  <si>
    <t>FLANGE PESCOCO EM ACO</t>
  </si>
  <si>
    <t>FLANGE SOLTO EM ACO</t>
  </si>
  <si>
    <t>SERVICOS CORPORATIVOS</t>
  </si>
  <si>
    <t>LICENCAS DE SOFTWARE</t>
  </si>
  <si>
    <t>SERVICOS OPERACIONAIS</t>
  </si>
  <si>
    <t xml:space="preserve">	SERVICOS LIMPEZA E COND DE POCO</t>
  </si>
  <si>
    <t>SERVICO DE WHIPSTOCK</t>
  </si>
  <si>
    <t>SERVICOS DE PERFURACAO DIRECIONAL</t>
  </si>
  <si>
    <t>SERVICOS DE PESCARIA</t>
  </si>
  <si>
    <t>SERVICOS DE RIGGING</t>
  </si>
  <si>
    <t>SERVICOS DE SLICKLINE</t>
  </si>
  <si>
    <t>SERVICOS EM TUBULARES OFFSHORE</t>
  </si>
  <si>
    <t>SERVICOS EM TUBULARES ONSHORE</t>
  </si>
  <si>
    <t>CLASSIFICACAO DE RISCO</t>
  </si>
  <si>
    <t xml:space="preserve">BOMBAS DE PISTAO ALTERNATIVO E SOBRESSALENTES </t>
  </si>
  <si>
    <t>BOMBAS DE INJECAO E SOBRESSALENTES</t>
  </si>
  <si>
    <t>CARVAO ATIVO</t>
  </si>
  <si>
    <t>COMPRESSORES DE PISTAO E SOBRESSALENTES</t>
  </si>
  <si>
    <t>COMPUTADORES DE VAZAO</t>
  </si>
  <si>
    <t>ILUMINACAO, LÂMPADAS E REATORES</t>
  </si>
  <si>
    <t>ISOLACAO E ATERRAMENTO</t>
  </si>
  <si>
    <t>SISTEMAS DE AUTOMACAO, CONTROLE DE MONITORAMENTO</t>
  </si>
  <si>
    <t>PISTAO MECÂNICO BOMBA DE LAMA</t>
  </si>
  <si>
    <t>MOTORES A COMBUSTAO E SOBRESSALENTES</t>
  </si>
  <si>
    <t>MATERIAIS ABSORVENTES E PROTECAO CONTRA VAZAMENTO</t>
  </si>
  <si>
    <t>ADITIVOS DE DESPARAFINACAO E INIBIDOR DE PARAFINA</t>
  </si>
  <si>
    <t>DESEMULSIFICANTES E PREVENTORES DE EMULSAO</t>
  </si>
  <si>
    <t>INIBIDORES DE CORROSAO</t>
  </si>
  <si>
    <t>INIBIDORES DE INCRUSTACAO</t>
  </si>
  <si>
    <t>REMOVEDOR DE INCRUSTACAO</t>
  </si>
  <si>
    <t>RISER PARA COMPLETACAO E WORKOVER DE ANM</t>
  </si>
  <si>
    <t>TUTA (terminaCAo de umbilical submarino no topside)</t>
  </si>
  <si>
    <t>UTA (terminaCAo submarina de umbilical)</t>
  </si>
  <si>
    <t>FLANGE DE REDUCAO EM ACO</t>
  </si>
  <si>
    <t>FLANGES EM LIGAS NAO FERROSAS</t>
  </si>
  <si>
    <t>BARRAS E TARUGOS NAO METALICOS</t>
  </si>
  <si>
    <t>CHAPAS NAO METALICAS</t>
  </si>
  <si>
    <t>TUBOS NAO METALICOS</t>
  </si>
  <si>
    <t>CONSTRUCAO SISTEMA ESGOTOS</t>
  </si>
  <si>
    <t>PREPARACAO LOCAL OBRA</t>
  </si>
  <si>
    <t>INSPECAO DE MAQUINAS E EQUIPAMENTOS</t>
  </si>
  <si>
    <t>INSPECAO DE MAQUINAS E EQUIPAMENTOS SUBMARINOS</t>
  </si>
  <si>
    <t>SERVICO DE PERFURACAO</t>
  </si>
  <si>
    <t xml:space="preserve">ATUADORES ELETRICOS E SOBRESSALENTES </t>
  </si>
  <si>
    <t>FERRAMENTAS ELETRICAS</t>
  </si>
  <si>
    <t>BALANCAS E CELULAS DE CARGA</t>
  </si>
  <si>
    <t>MEDIDORES DE GRANDEZAS ELETRICAS</t>
  </si>
  <si>
    <t>CABOS ELETRICOS SUBMARINOS</t>
  </si>
  <si>
    <t>DISJUNTORES, CONTATORES E RELES</t>
  </si>
  <si>
    <t>FIOS E CABOS ELETRICOS</t>
  </si>
  <si>
    <t>PAINEIS E QUADROS ELETRICOS</t>
  </si>
  <si>
    <t>MOTORES ELETRICOS E SOBRESSALENTES</t>
  </si>
  <si>
    <t>TANQUES DE ARMAZENAMENTO EMERGENCIAL DE OLEO</t>
  </si>
  <si>
    <t>MINERIOS E MINERAIS</t>
  </si>
  <si>
    <t>MICROCOMPUTADORES E PERIFERICOS</t>
  </si>
  <si>
    <t xml:space="preserve">ATUADORES HIDRAULICOS E SOBRESSALENTES </t>
  </si>
  <si>
    <t xml:space="preserve">CILINDROS HIDRAULICOS E SOBRESSALENTES </t>
  </si>
  <si>
    <t xml:space="preserve">CILINDROS PNEUMATICOS E SOBRESSALENTES </t>
  </si>
  <si>
    <t>BOMBAS DE VACUO E SOBRESSALENTES</t>
  </si>
  <si>
    <t>BOMBAS HIDRAULICAS E SOBRESSALENTES</t>
  </si>
  <si>
    <t xml:space="preserve">BOMBAS PERISTALTICAS E SOBRESSALENTES </t>
  </si>
  <si>
    <t>EQUIPAMENTOS E MATERIAIS HIDROSANITARIOS</t>
  </si>
  <si>
    <t>ANEIS E PINOS ELASTICOS</t>
  </si>
  <si>
    <t>DETECTORES DE GASES PORTATEIS</t>
  </si>
  <si>
    <t>TURBINAS A GAS E SOBRESSALENTES</t>
  </si>
  <si>
    <t>FERRAMENTAS PNEUMATICAS</t>
  </si>
  <si>
    <t>MANGUEIRAS PNEUMATICAS</t>
  </si>
  <si>
    <t>TERMINAIS DE MANGUEIRA HIDRAULICA</t>
  </si>
  <si>
    <t>TERMINAIS DE MANGUEIRA PNEUMATICA</t>
  </si>
  <si>
    <t>CUNHA HIDRAULICA DE TUBOS (PS30; PS45)</t>
  </si>
  <si>
    <t>CUNHA PNEUMATICA DE RISER (GIMBLE) SOBRESSALENTE</t>
  </si>
  <si>
    <t>CUNHA PNEUMATICA DE RISER (SPIDER) SOBRESSALENTE</t>
  </si>
  <si>
    <t>ELEVADORES DE TUBO PNEUMATICOS (BX2; BX4)</t>
  </si>
  <si>
    <t>VALVULAS DE SEGURANCA (TIW; IBOP)</t>
  </si>
  <si>
    <t>MOTORES HIDRAULICOS E SOBRESSALENTES</t>
  </si>
  <si>
    <t xml:space="preserve">UNIDADE DE POTÊNCIA HIDRAULICA (HPU) </t>
  </si>
  <si>
    <t>ACIDOS</t>
  </si>
  <si>
    <t>ALCOOIS</t>
  </si>
  <si>
    <t>BOMBA MULTIFASICA</t>
  </si>
  <si>
    <t>TREE CAP (CAPA DE ARVORE DE NATAL)</t>
  </si>
  <si>
    <t>UEH (umbilical eletro-hidrAulico)</t>
  </si>
  <si>
    <t>VALVULAS SUBMARINAS</t>
  </si>
  <si>
    <t>JUNTAS DE RISER CISALHAVEL PARA POCOS</t>
  </si>
  <si>
    <t>EQUIPAMENTOS DE INFORMATICA</t>
  </si>
  <si>
    <t>TUBOS DE CONDUCAO METALICOS</t>
  </si>
  <si>
    <t>PERFIS NAO METALICOS</t>
  </si>
  <si>
    <t>PISOS METALICOS</t>
  </si>
  <si>
    <t>TUBOS METALICOS</t>
  </si>
  <si>
    <t>VALVULAS BORBOLETA</t>
  </si>
  <si>
    <t>VALVULAS CONTROLE</t>
  </si>
  <si>
    <t>VALVULAS DE CONTROLE</t>
  </si>
  <si>
    <t>VALVULAS DE PROCESSO</t>
  </si>
  <si>
    <t>VALVULAS ESFERA</t>
  </si>
  <si>
    <t>VALVULAS GAVETA</t>
  </si>
  <si>
    <t>VALVULAS GLOBO</t>
  </si>
  <si>
    <t>VALVULAS GUILHOTINA</t>
  </si>
  <si>
    <t>VALVULAS RETENCAO</t>
  </si>
  <si>
    <t>VALVULAS SOLENOIDES HIDRAULICAS</t>
  </si>
  <si>
    <t>VALVULAS SOLENOIDES PNEUMATICAS</t>
  </si>
  <si>
    <t>DISTRIBUICAO AGUA E GAS</t>
  </si>
  <si>
    <t>COD. 1</t>
  </si>
  <si>
    <t>COD. 2</t>
  </si>
  <si>
    <t>CERAS, OLEOS E SOLVENTES</t>
  </si>
  <si>
    <t>OLEOS E GRAXAS LUBRIFICANTES</t>
  </si>
  <si>
    <t>FILTROS DE OLEO HIDRAULICO</t>
  </si>
  <si>
    <t>FILTROS DE OLEO LUBRIFICANTE</t>
  </si>
  <si>
    <t>EQUIPAMENTOS DE LABORATORIO</t>
  </si>
  <si>
    <t>MATERIAIS DE LABORATORIO</t>
  </si>
  <si>
    <t>CONTROLADORES LOGICOS</t>
  </si>
  <si>
    <t>ACESSORIOS PARA SALVATAGEM</t>
  </si>
  <si>
    <t>ACESSORIOS EXCLUSIVOS DE LINHAS DE COMBATE A INCÊNDIO</t>
  </si>
  <si>
    <t>AFINANTE / REDUTOR REOLOGICO</t>
  </si>
  <si>
    <t>GLICOIS</t>
  </si>
  <si>
    <t>ACESSORIOS P/ROLAMENTOS E MANCAIS</t>
  </si>
  <si>
    <t>MODULO CONEXAO PARA EQUIPAMENTO SUBMARINO (MCV)</t>
  </si>
  <si>
    <t>MODULOS SUBMARINOS DIVERSOS</t>
  </si>
  <si>
    <t>MATERIAIS DE ESCRITORIO E EXPEDIENTE</t>
  </si>
  <si>
    <t>MANOMETROS E INDICADORES</t>
  </si>
  <si>
    <t>TERMOMETROS E TERMOPARES</t>
  </si>
  <si>
    <t>COMPONENTE ELETRONICOS</t>
  </si>
  <si>
    <t>COMPONENTES ELETRONICOS</t>
  </si>
  <si>
    <t>MODULOS ELETRONICOS</t>
  </si>
  <si>
    <t>ROLAMENTOS CONICOS</t>
  </si>
  <si>
    <t>ELETRODOMESTICOS E ELETROELETRONICOS</t>
  </si>
  <si>
    <t>EMBARCACOES DE APOIO</t>
  </si>
  <si>
    <t>AGUA POTAVEL PARA EMBARCACOES</t>
  </si>
  <si>
    <t>TUBOS E CONEXOES EM PVC</t>
  </si>
  <si>
    <t>SUBSTACOES</t>
  </si>
  <si>
    <t>EMBARCACOES DE SALVATAGEM</t>
  </si>
  <si>
    <t>SISTEMA DE REFERÊNCIA DE POSICIONAMENTO PARA EMBARCACOES</t>
  </si>
  <si>
    <t>ANODOS E OUTRAS PROTECOES</t>
  </si>
  <si>
    <t>EQUIPAMENTOS DE TELECOMUNICACOES</t>
  </si>
  <si>
    <t>CONEXOES NAO METALICAS</t>
  </si>
  <si>
    <t>FORNECIMENTO DE REFEICOES E REFEICOES E BEBIDAS</t>
  </si>
  <si>
    <t>BOMBAS CENTRIFUGAS E SOBRESSALENTES</t>
  </si>
  <si>
    <t>BOMBAS SUBMERSSIVEIS E SOBRESSALENTES</t>
  </si>
  <si>
    <t>ADITIVOS PARA COMBUSTIVEIS</t>
  </si>
  <si>
    <t>COMBUSTIVEIS AUTOMOTIVOS</t>
  </si>
  <si>
    <t>COMBUSTIVEIS DE AVIACAO</t>
  </si>
  <si>
    <t>COMBUSTIVEIS GASOSOS</t>
  </si>
  <si>
    <t>DIESEL MARITIMO</t>
  </si>
  <si>
    <t>OLEO COMBUSTIVEL</t>
  </si>
  <si>
    <t>COMPRESSORES CENTRIFUGOS E SOBRESSALENTES</t>
  </si>
  <si>
    <t>COMPRESSORES DE ANEL LIQUIDO E SOBRESSALENTES</t>
  </si>
  <si>
    <t>AMPOLAS QUIMICAS</t>
  </si>
  <si>
    <t>CONSUMIVEIS (DISCOS DE CORTE, ABRASIVOS E REBOLOS)</t>
  </si>
  <si>
    <t>FILTROS DE COMBUSTIVEL</t>
  </si>
  <si>
    <t>MEDIDORES DE GRANDEZAS QUIMICAS</t>
  </si>
  <si>
    <t>SENSORES DE NIVEIS</t>
  </si>
  <si>
    <t>CONDUITES E CAIXAS DE LIGACAO</t>
  </si>
  <si>
    <t>GUINDASTE PARA UNIDADES MARITIMAS E PARTES</t>
  </si>
  <si>
    <t>VEICULO DE COMBATE A INCÊNDIO E SALVAMENTO</t>
  </si>
  <si>
    <t>ESTABILIZADORES DE POLIMEROS PARA ALTA TEMPERATURA</t>
  </si>
  <si>
    <t>CONECTORES DE TOPO DE RISERS RIGIDOS SUBMARINOS</t>
  </si>
  <si>
    <t>FLUTUADORES RISERS RIGI SUBMARINOS EM CONFIG LAZY WAVE</t>
  </si>
  <si>
    <t>LINHAS FLEXIVEIS DE PRODUCAO/INJECAO</t>
  </si>
  <si>
    <t>LINHAS RIGIDAS DE PRODUCAO/INJECAO</t>
  </si>
  <si>
    <t>PROTECAO ANTIABRASIVA PARA LINHAS FLEXIVEIS E UMBILICAIS</t>
  </si>
  <si>
    <t>REVESTIMENTO EXTERNO PARA LINHAS RIGIDOS</t>
  </si>
  <si>
    <t>SISTEMAS DE MONIT DE RISERS (HIBR OU BSRS, FLEX E RIGIDOS)</t>
  </si>
  <si>
    <t>FLANGE DE ORIFICIO</t>
  </si>
  <si>
    <t>PLACA DE ORIFICIO</t>
  </si>
  <si>
    <t>EQUIPAMENTOS E UTENSILIOS PARA COPA E COZINHA</t>
  </si>
  <si>
    <t>MOVEIS E UTENSILIOS</t>
  </si>
  <si>
    <t>VALVULAS DE ALIVIO E SEGURANCA</t>
  </si>
  <si>
    <t xml:space="preserve">TRIAGEM PREP CONS E ESTOCAGEM RESIDUOS </t>
  </si>
  <si>
    <t>MAT030005 - EMBARCACOES DE APOIO</t>
  </si>
  <si>
    <t xml:space="preserve">MAT040005 - ATUADORES ELETRICOS E SOBRESSALENTES </t>
  </si>
  <si>
    <t xml:space="preserve">MAT040010 - ATUADORES HIDRAULICOS E SOBRESSALENTES </t>
  </si>
  <si>
    <t xml:space="preserve">MAT040015 - CILINDROS HIDRAULICOS E SOBRESSALENTES </t>
  </si>
  <si>
    <t xml:space="preserve">MAT040020 - CILINDROS PNEUMATICOS E SOBRESSALENTES </t>
  </si>
  <si>
    <t>MAT050010 - BOMBAS CENTRIFUGAS E SOBRESSALENTES</t>
  </si>
  <si>
    <t xml:space="preserve">MAT050015 - BOMBAS DE PISTAO ALTERNATIVO E SOBRESSALENTES </t>
  </si>
  <si>
    <t>MAT050035 - BOMBAS DE INJECAO E SOBRESSALENTES</t>
  </si>
  <si>
    <t>MAT050045 - BOMBAS DE VACUO E SOBRESSALENTES</t>
  </si>
  <si>
    <t>MAT050055 - BOMBAS HIDRAULICAS E SOBRESSALENTES</t>
  </si>
  <si>
    <t xml:space="preserve">MAT050065 - BOMBAS PERISTALTICAS E SOBRESSALENTES </t>
  </si>
  <si>
    <t>MAT050075 - BOMBAS SUBMERSSIVEIS E SOBRESSALENTES</t>
  </si>
  <si>
    <t>MAT060005 - ADITIVOS PARA COMBUSTIVEIS</t>
  </si>
  <si>
    <t>MAT060010 - AGUA POTAVEL PARA EMBARCACOES</t>
  </si>
  <si>
    <t>MAT060015 - CARVAO ATIVO</t>
  </si>
  <si>
    <t>MAT060020 - CERAS, OLEOS E SOLVENTES</t>
  </si>
  <si>
    <t>MAT060025 - COMBUSTIVEIS AUTOMOTIVOS</t>
  </si>
  <si>
    <t>MAT060030 - COMBUSTIVEIS DE AVIACAO</t>
  </si>
  <si>
    <t>MAT060035 - COMBUSTIVEIS GASOSOS</t>
  </si>
  <si>
    <t>MAT060040 - DIESEL MARITIMO</t>
  </si>
  <si>
    <t>MAT060050 - OLEO COMBUSTIVEL</t>
  </si>
  <si>
    <t>MAT060055 - OLEOS E GRAXAS LUBRIFICANTES</t>
  </si>
  <si>
    <t>MAT070015 - COMPRESSORES CENTRIFUGOS E SOBRESSALENTES</t>
  </si>
  <si>
    <t>MAT070020 - COMPRESSORES DE ANEL LIQUIDO E SOBRESSALENTES</t>
  </si>
  <si>
    <t>MAT070035 - COMPRESSORES DE PISTAO E SOBRESSALENTES</t>
  </si>
  <si>
    <t>MAT080025 - EQUIPAMENTOS E MATERIAIS HIDROSANITARIOS</t>
  </si>
  <si>
    <t>MAT080035 - TUBOS E CONEXOES EM PVC</t>
  </si>
  <si>
    <t>MAT090005 - ABRACADEIRAS</t>
  </si>
  <si>
    <t>MAT090010 - AMPOLAS QUIMICAS</t>
  </si>
  <si>
    <t>MAT090015 - ANEIS E PINOS ELASTICOS</t>
  </si>
  <si>
    <t>MAT110010 - CHUVEIROS DE SEGURANCA E LAVA OLHOS</t>
  </si>
  <si>
    <t>MAT110015 - DETECTORES DE GASES PORTATEIS</t>
  </si>
  <si>
    <t>MAT110020 - EQUIPAMENTOS P/TRAB  ALTURA (TRAVA-QUEDAS, ANCOR E OUTROS)</t>
  </si>
  <si>
    <t>MAT110025 - EQUIPAMENTOS PARA TRABALHO EM ESPACO CONFINADO</t>
  </si>
  <si>
    <t>MAT110035 - SINALIZADORES DE SEGURANCA (PLACAS, CONES E FITAS)</t>
  </si>
  <si>
    <t>MAT130055 - SONDAS ACUST (ECOBATIMET) ULTRA-SONS (SONAR E ) E SOBRESS</t>
  </si>
  <si>
    <t>MAT160010 - TURBINAS A GAS E SOBRESSALENTES</t>
  </si>
  <si>
    <t>MAT170005 - CONSUMIVEIS (DISCOS DE CORTE, ABRASIVOS E REBOLOS)</t>
  </si>
  <si>
    <t>MAT170010 - FERRAMENTAS ELETRICAS</t>
  </si>
  <si>
    <t>MAT170025 - FERRAMENTAS PNEUMATICAS</t>
  </si>
  <si>
    <t>MAT180025 - FILTROS DE COMBUSTIVEL</t>
  </si>
  <si>
    <t>MAT180030 - FILTROS DE OLEO HIDRAULICO</t>
  </si>
  <si>
    <t>MAT180035 - FILTROS DE OLEO LUBRIFICANTE</t>
  </si>
  <si>
    <t>MAT200010 - MANGUEIRA P/PERF POCOS PETR OU MANGOTES DE DESCOQUEAMENTO</t>
  </si>
  <si>
    <t>MAT200025 - MANGUEIRAS PNEUMATICAS</t>
  </si>
  <si>
    <t>MAT200030 - TERMINAIS DE MANGUEIRA HIDRAULICA</t>
  </si>
  <si>
    <t>MAT200035 - TERMINAIS DE MANGUEIRA PNEUMATICA</t>
  </si>
  <si>
    <t>MAT220005 - EQUIPAMENTOS DE LABORATORIO</t>
  </si>
  <si>
    <t>MAT220015 - MATERIAIS DE LABORATORIO</t>
  </si>
  <si>
    <t>MAT230005 - BALANCAS E CELULAS DE CARGA</t>
  </si>
  <si>
    <t>MAT230010 - COMPUTADORES DE VAZAO</t>
  </si>
  <si>
    <t>MAT230025 - MANOMETROS E INDICADORES</t>
  </si>
  <si>
    <t>MAT230030 - MEDIDORES DE GRANDEZAS ELETRICAS</t>
  </si>
  <si>
    <t>MAT230035 - MEDIDORES DE GRANDEZAS QUIMICAS</t>
  </si>
  <si>
    <t>MAT230040 - SENSORES DE NIVEIS</t>
  </si>
  <si>
    <t>MAT230045 - TERMOMETROS E TERMOPARES</t>
  </si>
  <si>
    <t>MAT240015 - CABOS ELETRICOS SUBMARINOS</t>
  </si>
  <si>
    <t>MAT240020 - COMPONENTE ELETRONICOS</t>
  </si>
  <si>
    <t>MAT240025 - COMPONENTES ELETRONICOS</t>
  </si>
  <si>
    <t>MAT240030 - CONDUITES E CAIXAS DE LIGACAO</t>
  </si>
  <si>
    <t>MAT240035 - CONTROLADORES LOGICOS</t>
  </si>
  <si>
    <t>MAT240045 - DISJUNTORES, CONTATORES E RELES</t>
  </si>
  <si>
    <t>MAT240055 - FIOS E CABOS ELETRICOS</t>
  </si>
  <si>
    <t>MAT240065 - ILUMINACAO, LÂMPADAS E REATORES</t>
  </si>
  <si>
    <t>MAT240070 - ISOLACAO E ATERRAMENTO</t>
  </si>
  <si>
    <t>MAT240075 - MODULOS ELETRONICOS</t>
  </si>
  <si>
    <t>MAT240080 - PAINEIS E QUADROS ELETRICOS</t>
  </si>
  <si>
    <t>MAT240095 - SISTEMAS DE AUTOMACAO, CONTROLE DE MONITORAMENTO</t>
  </si>
  <si>
    <t>MAT240100 - SUBSTACOES</t>
  </si>
  <si>
    <t>MAT250010 - COLAR DE SEGURANCA</t>
  </si>
  <si>
    <t>MAT250015 - CUNHA HIDRAULICA DE TUBOS (PS30; PS45)</t>
  </si>
  <si>
    <t>MAT250020 - CUNHA PNEUMATICA DE RISER (GIMBLE) SOBRESSALENTE</t>
  </si>
  <si>
    <t>MAT250025 - CUNHA PNEUMATICA DE RISER (SPIDER) SOBRESSALENTE</t>
  </si>
  <si>
    <t>MAT250045 - ELEVADORES DE TUBO PNEUMATICOS (BX2; BX4)</t>
  </si>
  <si>
    <t>MAT250055 - PISTAO MECÂNICO BOMBA DE LAMA</t>
  </si>
  <si>
    <t>MAT250070 - VALVULAS DE SEGURANCA (TIW; IBOP)</t>
  </si>
  <si>
    <t>MAT260005 - MOTORES A COMBUSTAO E SOBRESSALENTES</t>
  </si>
  <si>
    <t>MAT260010 - MOTORES ELETRICOS E SOBRESSALENTES</t>
  </si>
  <si>
    <t>MAT260015 - MOTORES HIDRAULICOS E SOBRESSALENTES</t>
  </si>
  <si>
    <t>MAT270005 - CABOS DE ACO</t>
  </si>
  <si>
    <t>MAT270020 - GUINDASTE PARA UNIDADES MARITIMAS E PARTES</t>
  </si>
  <si>
    <t>MAT280005 - ACESSORIOS PARA SALVATAGEM</t>
  </si>
  <si>
    <t>MAT280025 - EMBARCACOES DE SALVATAGEM</t>
  </si>
  <si>
    <t>MAT280030 - MATERIAIS ABSORVENTES E PROTECAO CONTRA VAZAMENTO</t>
  </si>
  <si>
    <t>MAT280035 - SISTEMA DE REFERÊNCIA DE POSICIONAMENTO PARA EMBARCACOES</t>
  </si>
  <si>
    <t>MAT280040 - TANQUES DE ARMAZENAMENTO EMERGENCIAL DE OLEO</t>
  </si>
  <si>
    <t xml:space="preserve">MAT280045 - UNIDADE DE POTÊNCIA HIDRAULICA (HPU) </t>
  </si>
  <si>
    <t>MAT280050 - VEICULO DE COMBATE A INCÊNDIO E SALVAMENTO</t>
  </si>
  <si>
    <t>MAT290005 - ACESSORIOS EXCLUSIVOS DE LINHAS DE COMBATE A INCÊNDIO</t>
  </si>
  <si>
    <t>MAT290010 - BOMBAS CENTRIFUGAS E SOBRESSALENTES</t>
  </si>
  <si>
    <t>MAT300005 - ACIDOS</t>
  </si>
  <si>
    <t>MAT300020 - ADITIVOS DE DESPARAFINACAO E INIBIDOR DE PARAFINA</t>
  </si>
  <si>
    <t>MAT300025 - AFINANTE / REDUTOR REOLOGICO</t>
  </si>
  <si>
    <t>MAT300035 - ALCOOIS</t>
  </si>
  <si>
    <t>MAT300080 - DESEMULSIFICANTES E PREVENTORES DE EMULSAO</t>
  </si>
  <si>
    <t>MAT300100 - ESTABILIZADORES DE POLIMEROS PARA ALTA TEMPERATURA</t>
  </si>
  <si>
    <t>MAT300115 - GLICOIS</t>
  </si>
  <si>
    <t>MAT300120 - INIBIDORES DE CORROSAO</t>
  </si>
  <si>
    <t>MAT300125 - INIBIDORES DE INCRUSTACAO</t>
  </si>
  <si>
    <t>MAT300130 - MINERIOS E MINERAIS</t>
  </si>
  <si>
    <t>MAT300135 - REMOVEDOR DE INCRUSTACAO</t>
  </si>
  <si>
    <t>MAT310005 - ANODOS E OUTRAS PROTECOES</t>
  </si>
  <si>
    <t>MAT320005 - ACESSORIOS P/ROLAMENTOS E MANCAIS</t>
  </si>
  <si>
    <t>MAT320025 - ROLAMENTOS CONICOS</t>
  </si>
  <si>
    <t>MAT330010 - BOMBA MULTIFASICA</t>
  </si>
  <si>
    <t>MAT330030 - HPU P/ CONTROLE DE EQUIPS SUBS (HYDRAULIC POWER UNIT)</t>
  </si>
  <si>
    <t>MAT330040 - MCS P/ CONTROLE DE EQUIP SUB (MASTER CONTROL STATION)</t>
  </si>
  <si>
    <t>MAT330045 - MODULO CONEXAO PARA EQUIPAMENTO SUBMARINO (MCV)</t>
  </si>
  <si>
    <t>MAT330050 - MODULOS SUBMARINOS DIVERSOS</t>
  </si>
  <si>
    <t>MAT330070 - RISER PARA COMPLETACAO E WORKOVER DE ANM</t>
  </si>
  <si>
    <t>MAT330100 - TREE CAP (CAPA DE ARVORE DE NATAL)</t>
  </si>
  <si>
    <t>MAT330110 - TUTA (terminaCAo de umbilical submarino no topside)</t>
  </si>
  <si>
    <t>MAT330115 - UEH (umbilical eletro-hidrAulico)</t>
  </si>
  <si>
    <t>MAT330120 - UTA (terminaCAo submarina de umbilical)</t>
  </si>
  <si>
    <t>MAT330125 - VALVULAS SUBMARINAS</t>
  </si>
  <si>
    <t>MAT340005 - ADAPTADOR FLANGE P/ INTERLIG RISERS C/FLOWLINE  EQUIP SUBMAR</t>
  </si>
  <si>
    <t>MAT340010 - CONECTORES DE TOPO DE RISERS RIGIDOS SUBMARINOS</t>
  </si>
  <si>
    <t>MAT340015 - FLUTUADORES RISERS RIGI SUBMARINOS EM CONFIG LAZY WAVE</t>
  </si>
  <si>
    <t>MAT340020 - JUNTAS DE RISER CISALHAVEL PARA POCOS</t>
  </si>
  <si>
    <t>MAT340025 - LINHAS FLEXIVEIS DE PRODUCAO/INJECAO</t>
  </si>
  <si>
    <t>MAT340030 - LINHAS RIGIDAS DE PRODUCAO/INJECAO</t>
  </si>
  <si>
    <t>MAT340035 - PROTECAO ANTIABRASIVA PARA LINHAS FLEXIVEIS E UMBILICAIS</t>
  </si>
  <si>
    <t>MAT340040 - REVESTIMENTO EXTERNO PARA LINHAS RIGIDOS</t>
  </si>
  <si>
    <t>MAT340045 - SISTEMAS DE MONIT DE RISERS (HIBR OU BSRS, FLEX E RIGIDOS)</t>
  </si>
  <si>
    <t>MAT350005 - EQUIPAMENTOS DE INFORMATICA</t>
  </si>
  <si>
    <t>MAT350010 - EQUIPAMENTOS DE TELECOMUNICACOES</t>
  </si>
  <si>
    <t>MAT350015 - MICROCOMPUTADORES E PERIFERICOS</t>
  </si>
  <si>
    <t>MAT380010 - CONEXOES METALICAS</t>
  </si>
  <si>
    <t>MAT380015 - CONEXOES NAO METALICAS</t>
  </si>
  <si>
    <t>MAT380025 - FLANGE CEGO EM ACO</t>
  </si>
  <si>
    <t>MAT380035 - FLANGE DE ACO TIPO ENCAIXE</t>
  </si>
  <si>
    <t>MAT380040 - FLANGE DE ACO TIPO ROSCADO</t>
  </si>
  <si>
    <t>MAT380045 - FLANGE DE ACO TIPO SOBREPOSTO</t>
  </si>
  <si>
    <t>MAT380050 - FLANGE DE ORIFICIO</t>
  </si>
  <si>
    <t>MAT380055 - FLANGE DE REDUCAO EM ACO</t>
  </si>
  <si>
    <t>MAT380060 - FLANGE PESCOCO EM ACO</t>
  </si>
  <si>
    <t>MAT380065 - FLANGE SOLTO EM ACO</t>
  </si>
  <si>
    <t>MAT380070 - FLANGES EM LIGAS NAO FERROSAS</t>
  </si>
  <si>
    <t>MAT380080 - PLACA DE ORIFICIO</t>
  </si>
  <si>
    <t>MAT380090 - TUBOS DE CONDUCAO METALICOS</t>
  </si>
  <si>
    <t>MAT390010 - BARRAS E TARUGOS NAO METALICOS</t>
  </si>
  <si>
    <t>MAT390020 - CHAPAS NAO METALICAS</t>
  </si>
  <si>
    <t>MAT390030 - PERFIS NAO METALICOS</t>
  </si>
  <si>
    <t>MAT390040 - PISOS METALICOS</t>
  </si>
  <si>
    <t>MAT390045 - TUBOS METALICOS</t>
  </si>
  <si>
    <t>MAT390050 - TUBOS NAO METALICOS</t>
  </si>
  <si>
    <t>MAT400005 - ELETRODOMESTICOS E ELETROELETRONICOS</t>
  </si>
  <si>
    <t>MAT400010 - EQUIPAMENTOS E UTENSILIOS PARA COPA E COZINHA</t>
  </si>
  <si>
    <t>MAT400015 - MATERIAIS DE ESCRITORIO E EXPEDIENTE</t>
  </si>
  <si>
    <t>MAT400030 - MOVEIS E UTENSILIOS</t>
  </si>
  <si>
    <t>MAT410015 - VALVULAS BORBOLETA</t>
  </si>
  <si>
    <t>MAT410020 - VALVULAS CONTROLE</t>
  </si>
  <si>
    <t>MAT410025 - VALVULAS DE ALIVIO E SEGURANCA</t>
  </si>
  <si>
    <t>MAT410030 - VALVULAS DE CONTROLE</t>
  </si>
  <si>
    <t>MAT410035 - VALVULAS DE PROCESSO</t>
  </si>
  <si>
    <t>MAT410040 - VALVULAS ESFERA</t>
  </si>
  <si>
    <t>MAT410045 - VALVULAS GAVETA</t>
  </si>
  <si>
    <t>MAT410050 - VALVULAS GLOBO</t>
  </si>
  <si>
    <t>MAT410055 - VALVULAS GUILHOTINA</t>
  </si>
  <si>
    <t>MAT410060 - VALVULAS RETENCAO</t>
  </si>
  <si>
    <t>MAT410065 - VALVULAS SOLENOIDES HIDRAULICAS</t>
  </si>
  <si>
    <t>MAT410070 - VALVULAS SOLENOIDES PNEUMATICAS</t>
  </si>
  <si>
    <t>SCP010005 - FORNECIMENTO DE REFEICOES E REFEICOES E BEBIDAS</t>
  </si>
  <si>
    <t>SCP027025 - LICENCAS DE SOFTWARE</t>
  </si>
  <si>
    <t>SOP020005 - DISTRIBUICAO AGUA E GAS</t>
  </si>
  <si>
    <t xml:space="preserve">SOP060055 - TRIAGEM PREP CONS E ESTOCAGEM RESIDUOS </t>
  </si>
  <si>
    <t>SOP070050 - CONSTRUCAO SISTEMA ESGOTOS</t>
  </si>
  <si>
    <t>SOP070085 - PREPARACAO LOCAL OBRA</t>
  </si>
  <si>
    <t>SOP080010 - INSPECAO DE MAQUINAS E EQUIPAMENTOS</t>
  </si>
  <si>
    <t>SOP080015 - INSPECAO DE MAQUINAS E EQUIPAMENTOS SUBMARINOS</t>
  </si>
  <si>
    <t>SOP090025 - 	SERVICOS LIMPEZA E COND DE POCO</t>
  </si>
  <si>
    <t>SOP090035 - SERVICO DE PERFURACAO</t>
  </si>
  <si>
    <t>SOP090040 - SERVICO DE WHIPSTOCK</t>
  </si>
  <si>
    <t>SOP090075 - SERVICOS DE PERFURACAO DIRECIONAL</t>
  </si>
  <si>
    <t>SOP090080 - SERVICOS DE PESCARIA</t>
  </si>
  <si>
    <t>SOP090085 - SERVICOS DE RIGGING</t>
  </si>
  <si>
    <t>SOP090095 - SERVICOS DE SLICKLINE</t>
  </si>
  <si>
    <t>SOP090110 - SERVICOS EM TUBULARES OFFSHORE</t>
  </si>
  <si>
    <t>SOP090115 - SERVICOS EM TUBULARES ONSHORE</t>
  </si>
  <si>
    <t>SONDAS ACUST (ECOBATIMET) ULTRA-SONS (SONAR) E SOBRESS</t>
  </si>
  <si>
    <t xml:space="preserve">PR335045 </t>
  </si>
  <si>
    <t xml:space="preserve">PR255025 </t>
  </si>
  <si>
    <t xml:space="preserve">PR280015 </t>
  </si>
  <si>
    <t xml:space="preserve">PR280060 </t>
  </si>
  <si>
    <t xml:space="preserve">PR325010 </t>
  </si>
  <si>
    <t xml:space="preserve">PR205005 </t>
  </si>
  <si>
    <t xml:space="preserve">PR205015 </t>
  </si>
  <si>
    <t xml:space="preserve">PR205050 </t>
  </si>
  <si>
    <t xml:space="preserve">PR205065 </t>
  </si>
  <si>
    <t xml:space="preserve">PR205040 </t>
  </si>
  <si>
    <t xml:space="preserve">PR060005 </t>
  </si>
  <si>
    <t xml:space="preserve">PR100005 </t>
  </si>
  <si>
    <t xml:space="preserve">PR100025 </t>
  </si>
  <si>
    <t xml:space="preserve">PR100010 </t>
  </si>
  <si>
    <t xml:space="preserve">PR100035 </t>
  </si>
  <si>
    <t xml:space="preserve">PR100020 </t>
  </si>
  <si>
    <t xml:space="preserve">PR195015 </t>
  </si>
  <si>
    <t xml:space="preserve">PR050015 </t>
  </si>
  <si>
    <t xml:space="preserve">PR220060 </t>
  </si>
  <si>
    <t xml:space="preserve">PR220020 </t>
  </si>
  <si>
    <t xml:space="preserve">PR220040 </t>
  </si>
  <si>
    <t>CONSULTORIA  RECURSOS HUMANOS</t>
  </si>
  <si>
    <t>COD</t>
  </si>
  <si>
    <t>DESCRIÇÃO ANTIGA</t>
  </si>
  <si>
    <t>NOVO COD</t>
  </si>
  <si>
    <t>NOVA DESCRIÇÃO</t>
  </si>
  <si>
    <t>RESERVSAS HOSPEDAGEM</t>
  </si>
  <si>
    <t xml:space="preserve">RESERVSAS TRANSPORTE PASSAGEIROS </t>
  </si>
  <si>
    <t>SERVS ACESSO E INFRAESTRUTURA INTERNET</t>
  </si>
  <si>
    <t>SERVS FINANCEIRO CONCESSAO DE CREDITO</t>
  </si>
  <si>
    <t>SERVS FINANCEIRO DEPOSITO</t>
  </si>
  <si>
    <t>SERVS ENGENHARIA OUTROS PROJETOS</t>
  </si>
  <si>
    <t>SERVS ENGENHARIA PROJETO AGUA E ESGOTO</t>
  </si>
  <si>
    <t>SERVS ENGENHARIA PROJETO CONSTRUCAO</t>
  </si>
  <si>
    <t>SERVS ENGENHARIA PROJETO EMBARCACAO</t>
  </si>
  <si>
    <t>SERVS ENGENHARIA PROJETO ENERGIA</t>
  </si>
  <si>
    <t>SERVS ENGENHARIA PROJETO GERENC RESIDUOS</t>
  </si>
  <si>
    <t>SERVS ENGENHARIA PROJETO INDUSTRIAL</t>
  </si>
  <si>
    <t>SERVS ENGENHARIA PROJETO PETROLEO GAS</t>
  </si>
  <si>
    <t>SERVS ENGENHARIA PROJETO TELECOMUNICACAO</t>
  </si>
  <si>
    <t>SERVS DE MANUTENCAO DE IMOVEIS</t>
  </si>
  <si>
    <t>SERVS DE PERFURACAO</t>
  </si>
  <si>
    <t>SERVS DE WHIPSTOCK</t>
  </si>
  <si>
    <t xml:space="preserve">OUTROS SERVS DE RESERVSAS </t>
  </si>
  <si>
    <t xml:space="preserve">	SERVS DE AUTOMACAO</t>
  </si>
  <si>
    <t>SERVS GESTAO NEGOCIOS</t>
  </si>
  <si>
    <t>SERVS BOTANICOS E ZOOLOGICOS</t>
  </si>
  <si>
    <t>SERVS CONFECCAO DE ROUPAS E ARTIGOS TEXTEIS</t>
  </si>
  <si>
    <t>SERVS DESPORTIVOS E RECREACIONAIS</t>
  </si>
  <si>
    <t>SERVS FOTOGRAFICOS E VIDEOGRAFICOS</t>
  </si>
  <si>
    <t>SERVS GRAFICOS IMPRESSAO E REPRODUCAO</t>
  </si>
  <si>
    <t>SERVS GRAVACAO SOM</t>
  </si>
  <si>
    <t>SERVS MUSEOLOGICOS E HISTORICOS</t>
  </si>
  <si>
    <t>SERVS PARQUES DIVERSAO E SIMILARES</t>
  </si>
  <si>
    <t>SERVS PROPAGANDA</t>
  </si>
  <si>
    <t>SERVS AGÊNCIAS NOTICIAS</t>
  </si>
  <si>
    <t>SERVS PROMOCAO AO TURISMO</t>
  </si>
  <si>
    <t>SERVS ARQUITETURA URBANISMO</t>
  </si>
  <si>
    <t xml:space="preserve">SERVS BELEZA E BEM-ESTAR FISICO </t>
  </si>
  <si>
    <t>SERVS BIBLIOTECA E ARQUIVO</t>
  </si>
  <si>
    <t>SERVS DESIGN INTERIORES</t>
  </si>
  <si>
    <t>SERVS DOMEST E OUTROS SERVS PESSOAIS</t>
  </si>
  <si>
    <t xml:space="preserve">SERVS ESPECIALIZADO APOIO ESCRITORIO </t>
  </si>
  <si>
    <t>SERVS GERAIS LIMPEZA</t>
  </si>
  <si>
    <t>SERVS PAISAGISMO</t>
  </si>
  <si>
    <t>SERVS POSTAIS</t>
  </si>
  <si>
    <t>SERVS RECRUTAMENTO E SELECAO PESSOAL</t>
  </si>
  <si>
    <t>SERVS TRADUCAO E INTERPRETES</t>
  </si>
  <si>
    <t xml:space="preserve">SERVS INVESTIGACAO E SEGURANCA </t>
  </si>
  <si>
    <t>SERVS DESEMBARACO ADUANEIRO</t>
  </si>
  <si>
    <t>SERVS DESPACHO ADUANEIRO</t>
  </si>
  <si>
    <t>SERVS TELECOMUNICACOES FIXAS</t>
  </si>
  <si>
    <t xml:space="preserve">SERVS TELECOMUNICACOES MOVEIS </t>
  </si>
  <si>
    <t xml:space="preserve">OUTROS SERVS EDUCACAO E TREINAMENTO </t>
  </si>
  <si>
    <t>SERVS EDUCACAO INFANTIL FUNDA E MEDIO</t>
  </si>
  <si>
    <t>SERVS EDUCACAO SUPERIOR</t>
  </si>
  <si>
    <t>SERVS BANCO INVESTIMENTO</t>
  </si>
  <si>
    <t>SERVS HOLDING ATIVOS FINANCEIROS</t>
  </si>
  <si>
    <t>SERVS AUDITORIA</t>
  </si>
  <si>
    <t>SERVS CERTIFICACAO</t>
  </si>
  <si>
    <t>SERVS CONTABILIDADE</t>
  </si>
  <si>
    <t>SERVS JURIDICOS</t>
  </si>
  <si>
    <t>SERVS NOTORIAS E REGISTRO</t>
  </si>
  <si>
    <t xml:space="preserve">	SERVS AMBIENTAIS</t>
  </si>
  <si>
    <t xml:space="preserve">	SERVS PARA SEGURANCA DO TRABALHO</t>
  </si>
  <si>
    <t>SERVS ANALISE E EXAMES TECNICOS</t>
  </si>
  <si>
    <t>SERVS DESENHO INDUSTRIAL</t>
  </si>
  <si>
    <t>SERVS GEOLOGICOS-FISICOS PROSPECCAO</t>
  </si>
  <si>
    <t xml:space="preserve">SERVS TOPOGRAFICOS E CARTOGRAFICOS </t>
  </si>
  <si>
    <t>SERVS VETERINARIOS</t>
  </si>
  <si>
    <t xml:space="preserve">OUTROS SERVS SAUDE HUMANA </t>
  </si>
  <si>
    <t xml:space="preserve">SERVS HOSPITALARES </t>
  </si>
  <si>
    <t>SERVS MEDICOS</t>
  </si>
  <si>
    <t>SERVS ODONTOLOGICOS</t>
  </si>
  <si>
    <t>SERVS PPRA E PCMSO</t>
  </si>
  <si>
    <t>SERVS LIMPEZA URBANA E SIMILARES</t>
  </si>
  <si>
    <t>SERVS ACABAMENTO</t>
  </si>
  <si>
    <t xml:space="preserve">	SERVS DE CIMENTACAO</t>
  </si>
  <si>
    <t xml:space="preserve">	SERVS DE ESTIMULACAO EXCETO GRAVEL</t>
  </si>
  <si>
    <t xml:space="preserve">	SERVS DE GRAVEL PACK</t>
  </si>
  <si>
    <t xml:space="preserve">	SERVS EM WELLHEAD OFFSHORE</t>
  </si>
  <si>
    <t xml:space="preserve">	SERVS LIMPEZA E COND DE POCO</t>
  </si>
  <si>
    <t xml:space="preserve">	SERVS PREPARACAO DE WELLHEAD</t>
  </si>
  <si>
    <t>SERVS COMPLETACAO INFERIOR</t>
  </si>
  <si>
    <t>SERVS COMPLETACAO INTERMEDIARIA</t>
  </si>
  <si>
    <t>SERVS COMPLETACAO SUPERIOR</t>
  </si>
  <si>
    <t>SERVS DE ARTIFICIAL LIFT</t>
  </si>
  <si>
    <t>SERVS DE FILTRACAO DE FLUIDOS</t>
  </si>
  <si>
    <t>SERVS DE PERFILAGEM</t>
  </si>
  <si>
    <t>SERVS DE PERFURACAO DIRECIONAL</t>
  </si>
  <si>
    <t>SERVS DE PESCARIA</t>
  </si>
  <si>
    <t>SERVS DE RIGGING</t>
  </si>
  <si>
    <t>SERVS DE ROV</t>
  </si>
  <si>
    <t>SERVS DE SLICKLINE</t>
  </si>
  <si>
    <t>SERVS DE TESTE DE POCO</t>
  </si>
  <si>
    <t>SERVS DE TRATAMENTO DE FLUIDOS</t>
  </si>
  <si>
    <t>SERVS EM TUBULARES OFFSHORE</t>
  </si>
  <si>
    <t>SERVS EM TUBULARES ONSHORE</t>
  </si>
  <si>
    <t>SERVS METEOROLOGICOS</t>
  </si>
  <si>
    <t>SERVS MONITORAMENTO</t>
  </si>
  <si>
    <t>SERVS OPERACAO EMBARCACOES</t>
  </si>
  <si>
    <t>SERVS OPERACAO FPSO</t>
  </si>
  <si>
    <t>SERVS OPERACAO PLATAFORMA</t>
  </si>
  <si>
    <t>SERVS DE ENGENHARIA PARA SISTEMAS DE PRODUCAO SUBMARINA</t>
  </si>
  <si>
    <t>SERVS SURVEY SUBMARINO</t>
  </si>
  <si>
    <t>SUBCATEGORIA (abreviada)</t>
  </si>
  <si>
    <t>cod</t>
  </si>
  <si>
    <t>grup</t>
  </si>
  <si>
    <t xml:space="preserve">Material                                </t>
  </si>
  <si>
    <t xml:space="preserve">TxtBreveMaterial                        </t>
  </si>
  <si>
    <t>GrpMercad</t>
  </si>
  <si>
    <t xml:space="preserve">DISPOSITIVO BLOQ VALVULA AM             </t>
  </si>
  <si>
    <t xml:space="preserve">DISPOSITIVO BLOQ VALVULA VD             </t>
  </si>
  <si>
    <t xml:space="preserve">DISPOSITIVO BLOQ VALVULA VERM           </t>
  </si>
  <si>
    <t xml:space="preserve">VALVULA ESF                             </t>
  </si>
  <si>
    <t xml:space="preserve">VALVULA ESF 1/4POL                      </t>
  </si>
  <si>
    <t xml:space="preserve">JUNTA VED AI 316 FFL 24POL 44,5MM       </t>
  </si>
  <si>
    <t xml:space="preserve">JUNTA VED AI 316 FFL 24POL 22,4MM       </t>
  </si>
  <si>
    <t xml:space="preserve">JUNTA VED AI 316 FFL 3POL 12,7MM 19,1MM </t>
  </si>
  <si>
    <t xml:space="preserve">LUVA PROCED NBR N-EST LIS/ASP AZ G S/PO </t>
  </si>
  <si>
    <t xml:space="preserve">LUVA SEGUR TAM: 8 CA 25313 DANNY        </t>
  </si>
  <si>
    <t xml:space="preserve">LUVA SEGUR TAM: 9 CA 44483 TITANLITE    </t>
  </si>
  <si>
    <t xml:space="preserve">MACACAO SEG ALG LJ S/BOTA C/REFL PR G   </t>
  </si>
  <si>
    <t xml:space="preserve">LUVA TRIC ALG 4F BR PT PVC MED UNIC     </t>
  </si>
  <si>
    <t xml:space="preserve">VALVULA ESF 3/8POL                      </t>
  </si>
  <si>
    <t>VALVULA ESF 2V MON LT NPT 1" 150# LT NIQ</t>
  </si>
  <si>
    <t xml:space="preserve">VEDACAO 108894G13 VARCO                 </t>
  </si>
  <si>
    <t xml:space="preserve">REPARO 21508424 CAMERON                 </t>
  </si>
  <si>
    <t xml:space="preserve">TUBO FLEX CU 1/4POL 15M                 </t>
  </si>
  <si>
    <t xml:space="preserve">TUBO CU 2.1/8POL                        </t>
  </si>
  <si>
    <t xml:space="preserve">TUBO CU 1.5/8POL                        </t>
  </si>
  <si>
    <t xml:space="preserve">LUVA SEGUR NBOR PT TAM: 9               </t>
  </si>
  <si>
    <t xml:space="preserve">CHAPA MET EXPAND AC 2M 1M               </t>
  </si>
  <si>
    <t xml:space="preserve">LUVA SEGUR TAM: 9 CA 44277 DANNY        </t>
  </si>
  <si>
    <t xml:space="preserve">LUVA SEGUR TAM: 8 CA 44277 DANNY        </t>
  </si>
  <si>
    <t xml:space="preserve">LUVA SEGUR TAM: 9 CA 42027 DANNY        </t>
  </si>
  <si>
    <t xml:space="preserve">LUVA SEGUR TAM: 8 CA 42027 DANNY        </t>
  </si>
  <si>
    <t xml:space="preserve">LUVA SEGUR TAM: 9 CA 25313 DANNY        </t>
  </si>
  <si>
    <t xml:space="preserve">CAPA CHUVA AMAR XG CA 28449 BRASOPOLIS  </t>
  </si>
  <si>
    <t xml:space="preserve">CAPA CHUVA AMAR GG CA 28449 BRASOPOLIS  </t>
  </si>
  <si>
    <t xml:space="preserve">LUVA SEGUR TAM: 9 CA 45831 DANNY        </t>
  </si>
  <si>
    <t xml:space="preserve">CAPA CHUVA AMAR G CA 28449 BRASOPOLIS   </t>
  </si>
  <si>
    <t xml:space="preserve">LUVA SEGUR TAM: 9 CA 39733 DANNY        </t>
  </si>
  <si>
    <t xml:space="preserve">LUVA SEGUR TAM: 8 CA 39733 DANNY        </t>
  </si>
  <si>
    <t xml:space="preserve">LUVA SEGUR TAM: 9 HERCULES BOMB         </t>
  </si>
  <si>
    <t xml:space="preserve">LUVA SEGUR TAM: 10 HERCULES BOMB        </t>
  </si>
  <si>
    <t xml:space="preserve">LUVA SEGUR TAM: 9 CA 16886 EPITEC       </t>
  </si>
  <si>
    <t xml:space="preserve">CAPUZ SEG BALACLAVA CA 40576 HERCULES   </t>
  </si>
  <si>
    <t>MACACAO PROT QUIM AMAR GG CA38647 DUPONT</t>
  </si>
  <si>
    <t xml:space="preserve">MACACAO PROT QUIM AM G CA 38647 DUPONT  </t>
  </si>
  <si>
    <t xml:space="preserve">MACACAO RF ATPV RISC 2 G                </t>
  </si>
  <si>
    <t xml:space="preserve">MACACAO RF ATPV RISC 2 GG               </t>
  </si>
  <si>
    <t xml:space="preserve">MACACAO RF ATPV RISC 2 M                </t>
  </si>
  <si>
    <t xml:space="preserve">MACACAO RF ATPV RISC 2 P                </t>
  </si>
  <si>
    <t xml:space="preserve">MACACAO RF ATPV RISC 2 XG               </t>
  </si>
  <si>
    <t xml:space="preserve">MACACAO RF ATPV RISC 2 XXG              </t>
  </si>
  <si>
    <t xml:space="preserve">MACACAO RF ATPV RISC 3 G                </t>
  </si>
  <si>
    <t xml:space="preserve">MACACAO RF ATPV RISC 3 GG               </t>
  </si>
  <si>
    <t xml:space="preserve">MACACAO RF ATPV RISC 3 XG               </t>
  </si>
  <si>
    <t xml:space="preserve">MACACAO RF ATPV RISC 3 XXG              </t>
  </si>
  <si>
    <t xml:space="preserve">MACACAO PROT Q AM XXG CA38647 DUPONT    </t>
  </si>
  <si>
    <t xml:space="preserve">MACACAO PROT Q AM XG CA38647 DUPONT     </t>
  </si>
  <si>
    <t xml:space="preserve">MACACAO SEG PEAD TAM: M                 </t>
  </si>
  <si>
    <t xml:space="preserve">LUVA SEGUR TAM: 8 CA 44608 DANNY        </t>
  </si>
  <si>
    <t xml:space="preserve">LUVA SEGUR TAM: 8 CA 27952 DANNY        </t>
  </si>
  <si>
    <t xml:space="preserve">LUVA SEGUR TAM: 8 CA 16468 DANNY        </t>
  </si>
  <si>
    <t xml:space="preserve">LUVA SEGUR TAM: 9 CA 44608 DANNY        </t>
  </si>
  <si>
    <t xml:space="preserve">LUVA SEGUR TAM: 9 CA 16468 DANNY        </t>
  </si>
  <si>
    <t xml:space="preserve">LUVA SEGUR TAM: 9 CA 27952 DANNY        </t>
  </si>
  <si>
    <t xml:space="preserve">MANGUEIRA GUIND 1.1/4POL 25453          </t>
  </si>
  <si>
    <t xml:space="preserve">MANGUEIRA GUIND 1.1/2POL 26947          </t>
  </si>
  <si>
    <t xml:space="preserve">MANGUEIRA GUIND 1.1/4POL 26941          </t>
  </si>
  <si>
    <t xml:space="preserve">LUVA SEGUR TAM: 10 CA 44483 MUCAMBO S/A </t>
  </si>
  <si>
    <t xml:space="preserve">MACACAO ELETR LJ 3G                     </t>
  </si>
  <si>
    <t xml:space="preserve">LUVA SEGUR TAM: U ZANEL-VD-15CB ZANEL   </t>
  </si>
  <si>
    <t xml:space="preserve">DERIVANTE Y ENG STORZ 2 SAID ORV000126A </t>
  </si>
  <si>
    <t xml:space="preserve">CAPUZ SEG BALACLAVA HJ66000 HERCULES    </t>
  </si>
  <si>
    <t xml:space="preserve">MANGUEIRA HIDR PA AZ 1/4POL             </t>
  </si>
  <si>
    <t xml:space="preserve">MANGUEIRA HIDR PA AM 1/4POL             </t>
  </si>
  <si>
    <t xml:space="preserve">MANGUEIRA P/ABAST 4POL 300PSI 45M ATBL  </t>
  </si>
  <si>
    <t xml:space="preserve">LUVA SEGUR TAM: 10                      </t>
  </si>
  <si>
    <t>COLETE SEG REFL PVC VERDE LIMAO TAM: XXG</t>
  </si>
  <si>
    <t xml:space="preserve">MACACAO AM L TYCHEM2000 DUPONT          </t>
  </si>
  <si>
    <t xml:space="preserve">LUVA SEGUR TAM: G 230812 MUCAMBO S/A    </t>
  </si>
  <si>
    <t xml:space="preserve">ASCENSOR AI AM 8A13MM 140G              </t>
  </si>
  <si>
    <t xml:space="preserve">ASCENSOR PUNHO AI PT 8A13MM 165G        </t>
  </si>
  <si>
    <t xml:space="preserve">BLOQUEADOR INFL 40A70MM 2,5BAR          </t>
  </si>
  <si>
    <t xml:space="preserve">JUNTA AI316 12POL                       </t>
  </si>
  <si>
    <t xml:space="preserve">JUNTA ACO DOCE 10POL                    </t>
  </si>
  <si>
    <t xml:space="preserve">JUNTA ACO DOCE 1.1/2POL                 </t>
  </si>
  <si>
    <t xml:space="preserve">JUNTA AISI304 20POL                     </t>
  </si>
  <si>
    <t xml:space="preserve">JUNTA ACO DOCE 4POL                     </t>
  </si>
  <si>
    <t xml:space="preserve">JUNTA ACO DOCE 6POL                     </t>
  </si>
  <si>
    <t xml:space="preserve">JUNTA ACO DOCE 1POL                     </t>
  </si>
  <si>
    <t xml:space="preserve">JUNTA ACO DOCE 8POL R50 FMC             </t>
  </si>
  <si>
    <t xml:space="preserve">JUNTA AI316 3POL                        </t>
  </si>
  <si>
    <t xml:space="preserve">MANGUEIRA 2.1/2POL 15M TIPO 3           </t>
  </si>
  <si>
    <t xml:space="preserve">MANGUEIRA 3025152 CUMMINS               </t>
  </si>
  <si>
    <t xml:space="preserve">JUNTA 3931348 CUMMINS                   </t>
  </si>
  <si>
    <t xml:space="preserve">MANIFOLD 3922117 CUMMINS                </t>
  </si>
  <si>
    <t xml:space="preserve">MANGUEIRA SP 3916529 CUMMINS            </t>
  </si>
  <si>
    <t xml:space="preserve">VALVULA CART CONTRABALANCO              </t>
  </si>
  <si>
    <t xml:space="preserve">VALVULA MINI ESF VMINI ASTRA            </t>
  </si>
  <si>
    <t xml:space="preserve">VALVULA ESF DUPL D2RUC                  </t>
  </si>
  <si>
    <t xml:space="preserve">VALVULA BORB Z011A EBRO ARMATUREN       </t>
  </si>
  <si>
    <t xml:space="preserve">VALVULA ESF F2JRC                       </t>
  </si>
  <si>
    <t xml:space="preserve">VALVULA ESF DUPL 2POL 1500LBS           </t>
  </si>
  <si>
    <t>VALVULA ESF 2POL CPVC SCH80 AERODINAMICA</t>
  </si>
  <si>
    <t xml:space="preserve">VALVULA ESF 32241005 AERODINAMICA       </t>
  </si>
  <si>
    <t xml:space="preserve">VALVULA ESF 32241015 AERODINAMICA       </t>
  </si>
  <si>
    <t xml:space="preserve">VALVULA ESF 3POL CPVC SCH80             </t>
  </si>
  <si>
    <t xml:space="preserve">VALVULA ESF 4POL CPVC SCH80             </t>
  </si>
  <si>
    <t xml:space="preserve">VALVULA ESF 32241025 AERODINAMICA       </t>
  </si>
  <si>
    <t xml:space="preserve">VALVULA ESF 2POL CPVC SCH80             </t>
  </si>
  <si>
    <t xml:space="preserve">KIT/CONJ MANGUEIRA HIDR 2590N PARKER    </t>
  </si>
  <si>
    <t xml:space="preserve">PLACA INDICADORA VIAGEM 568 KENT INTROL </t>
  </si>
  <si>
    <t xml:space="preserve">LIMPADOR FELTRO 573 KENT INTROL         </t>
  </si>
  <si>
    <t xml:space="preserve">AJUSTADOR MOLA 537 KENT INTROL          </t>
  </si>
  <si>
    <t xml:space="preserve">PLACA COBERTURA 540 KENT INTROL         </t>
  </si>
  <si>
    <t xml:space="preserve">HASTE ATUADOR 531 KENT INTROL           </t>
  </si>
  <si>
    <t xml:space="preserve">PONTEIRO INDICAD VIAGEM 570 KENT INTROL </t>
  </si>
  <si>
    <t xml:space="preserve">DIAFRAGMA 555 KENT INTROL               </t>
  </si>
  <si>
    <t xml:space="preserve">CAIXA VEDAC 562 KENT INTROL             </t>
  </si>
  <si>
    <t xml:space="preserve">PORCA COLAR 544 KENT INTROL             </t>
  </si>
  <si>
    <t xml:space="preserve">CONJUNTO TUBO MOLA 514 KENT INTROL      </t>
  </si>
  <si>
    <t xml:space="preserve">TUBO PARADA VIAGEM 551 KENT INTROL      </t>
  </si>
  <si>
    <t xml:space="preserve">BOTAO DIAFR 553 KENT INTROL             </t>
  </si>
  <si>
    <t>LIMITADOR CURSO INFERIOR 524 KENT INTROL</t>
  </si>
  <si>
    <t xml:space="preserve">CHAPA BIFET ELET BF40N PPIENK           </t>
  </si>
  <si>
    <t xml:space="preserve">MANGUEIRA SMP 1.1/2POL MM112414S6224    </t>
  </si>
  <si>
    <t xml:space="preserve">MANGUEIRA EN 856 4SH 3/4POL 420BAR      </t>
  </si>
  <si>
    <t xml:space="preserve">MANGUEIRA ISO 18752 3/8POL 445BAR       </t>
  </si>
  <si>
    <t xml:space="preserve">MANGUEIRA 1/4POL 450BAR 2M              </t>
  </si>
  <si>
    <t>MANGUEIRA SMP 1/4POL MM14414DKO10S FIMAQ</t>
  </si>
  <si>
    <t xml:space="preserve">MANGUEIRA SMP NAT 3/8POL                </t>
  </si>
  <si>
    <t xml:space="preserve">MANGUEIRA SMP 5/8POL                    </t>
  </si>
  <si>
    <t xml:space="preserve">MANGUEIRA COMB INC PES BR 40MM          </t>
  </si>
  <si>
    <t xml:space="preserve">MANGUEIRA HIDR PVC CRIS 1/2POL          </t>
  </si>
  <si>
    <t xml:space="preserve">ROUPA PROT TERM LSI119041 LIFE SAFETY   </t>
  </si>
  <si>
    <t xml:space="preserve">KIT MANGUEIRA 2082424000 CAT            </t>
  </si>
  <si>
    <t xml:space="preserve">KIT MANGUEIRA 2082425000 CAT            </t>
  </si>
  <si>
    <t xml:space="preserve">KIT MANGUEIRA 2221883002 CAT            </t>
  </si>
  <si>
    <t xml:space="preserve">MANGUEIRA MONT FLEX 600MM JOLO          </t>
  </si>
  <si>
    <t xml:space="preserve">CASACO SEG LJ PRIO PT BR EG CA40569     </t>
  </si>
  <si>
    <t xml:space="preserve">CASACO SEG LJ PRIO PT BR XGG CA40569    </t>
  </si>
  <si>
    <t xml:space="preserve">CASACO SEG LJ PRIO PT BR GG CA40569     </t>
  </si>
  <si>
    <t xml:space="preserve">CASACO SEG LJ PRIO PT BR M CA40569      </t>
  </si>
  <si>
    <t xml:space="preserve">CASACO SEG LJ PRIO PT BR P CA40569      </t>
  </si>
  <si>
    <t xml:space="preserve">CASACO SEG LJ PRIO PT BR G CA40569      </t>
  </si>
  <si>
    <t xml:space="preserve">MANGUEIRA FLEX PP240406 3632084 CUMMINS </t>
  </si>
  <si>
    <t xml:space="preserve">MANGUEIRA FLEX PP240406 361884 CUMMINS  </t>
  </si>
  <si>
    <t xml:space="preserve">MANGUEIRA FLEX PP240404 3630864 CUMMINS </t>
  </si>
  <si>
    <t xml:space="preserve">MANGUEIRA FLEX PP240404 3631885 CUMMINS </t>
  </si>
  <si>
    <t xml:space="preserve">MANGUEIRA HIDR 3/8POL H01108010 MANULI  </t>
  </si>
  <si>
    <t xml:space="preserve">MANGUEIRA HIDR 1/4POL H01108006 MANULI  </t>
  </si>
  <si>
    <t xml:space="preserve">LUVA SEGUR TAM: G 32640 DANNY           </t>
  </si>
  <si>
    <t xml:space="preserve">MANGUEIRA 00181796600 GEA               </t>
  </si>
  <si>
    <t xml:space="preserve">MANGUEIRA 00182786758 GEA               </t>
  </si>
  <si>
    <t xml:space="preserve">MANGUEIRA 00186744710 GEA               </t>
  </si>
  <si>
    <t xml:space="preserve">MANGUEIRA 00186479710 GEA               </t>
  </si>
  <si>
    <t xml:space="preserve">COLETE SEG REFL PVC LJ TAM: XXG         </t>
  </si>
  <si>
    <t xml:space="preserve">MANGUEIRA MONT HIDR 1800PSI 720MM       </t>
  </si>
  <si>
    <t xml:space="preserve">MANGUEIRA MONT HIDR 1800PSI 6,43M       </t>
  </si>
  <si>
    <t xml:space="preserve">MANGUEIRA MONT HIDR 3000PSI 530MM       </t>
  </si>
  <si>
    <t xml:space="preserve">MANGUEIRA MONT HIDR 3250PSI 3,96M       </t>
  </si>
  <si>
    <t xml:space="preserve">MANGUEIRA MONT HIDR 3250PSI 1,53M       </t>
  </si>
  <si>
    <t xml:space="preserve">MANGUEIRA MONT HIDR 3250PSI 5,13M       </t>
  </si>
  <si>
    <t xml:space="preserve">MANGUEIRA MONT HIDR 2500PSI 3,4M        </t>
  </si>
  <si>
    <t xml:space="preserve">MANGUEIRA MONT HIDR 1800PSI 860MM       </t>
  </si>
  <si>
    <t xml:space="preserve">MANGUEIRA MONT HIDR 1800PSI 1M          </t>
  </si>
  <si>
    <t xml:space="preserve">MANGUEIRA MONT HIDR 1800PSI 1,01M       </t>
  </si>
  <si>
    <t xml:space="preserve">MANGUEIRA GUIND 1.1/2POL                </t>
  </si>
  <si>
    <t xml:space="preserve">SERVICO DE ENGENHARIA                   </t>
  </si>
  <si>
    <t xml:space="preserve">SERVICO TEC LAUD EXAM INSP TORQ FLANG   </t>
  </si>
  <si>
    <t xml:space="preserve">SERVICO LOCACAO BALSA SALVA VIDA        </t>
  </si>
  <si>
    <t xml:space="preserve">SERVICO LOCAC PJ CES TRANS PES          </t>
  </si>
  <si>
    <t xml:space="preserve">SERVICO TRANS CARG ROD PJ MERC EQUIP    </t>
  </si>
  <si>
    <t xml:space="preserve">SV FABRICACAO PECAS CONFORME AMOSTRA    </t>
  </si>
  <si>
    <t xml:space="preserve">SERVICO EXP PET GAS MIN PJ CABECA POCO  </t>
  </si>
  <si>
    <t xml:space="preserve">SERVICO MAN REP EQUIP PJ SELO MECAN     </t>
  </si>
  <si>
    <t xml:space="preserve">SERVICO COMISSIONAMENTO                 </t>
  </si>
  <si>
    <t xml:space="preserve">SERVICO TAXI MUNIC PJ DESLOC FUNC       </t>
  </si>
  <si>
    <t xml:space="preserve">SERVICO LAUD/EX TEC PJ INSP/REP EQUIP   </t>
  </si>
  <si>
    <t xml:space="preserve">SV ASSES TECNICA CONSULT ENGEN          </t>
  </si>
  <si>
    <t xml:space="preserve">SERVICO GERAL PJ GRAFICO                </t>
  </si>
  <si>
    <t xml:space="preserve">SERVICO TRANSP TERREST FRETE            </t>
  </si>
  <si>
    <t xml:space="preserve">SERVICO DELINEAMENTO                    </t>
  </si>
  <si>
    <t xml:space="preserve">SERVICO INSPECAO EQUIPAMENTOS           </t>
  </si>
  <si>
    <t xml:space="preserve">SERVICO INSPECAO EQUIPAMENTOS CERTIF    </t>
  </si>
  <si>
    <t>novo cod</t>
  </si>
  <si>
    <t>5 - Catastrófico</t>
  </si>
  <si>
    <t>GRUPO DE MERCADORIA</t>
  </si>
  <si>
    <t>Materiais e Serviços Operacionais</t>
  </si>
  <si>
    <t>RESULTADO</t>
  </si>
  <si>
    <t>FOOD AND BEVERAGE</t>
  </si>
  <si>
    <t>FIRST-AID ROOM AND DRUGS</t>
  </si>
  <si>
    <t>HOSPITAL EQUIPMENT AND INSTRUMENTS</t>
  </si>
  <si>
    <t>MEDICINAL GASES</t>
  </si>
  <si>
    <t>HOSPITAL SUPPLIES</t>
  </si>
  <si>
    <t>DRUGS AND VACCINES</t>
  </si>
  <si>
    <t>ASSETS</t>
  </si>
  <si>
    <t>SUPPORT VESSELS</t>
  </si>
  <si>
    <t>STATIONARY PLATFORM</t>
  </si>
  <si>
    <t>DRILLING RIGS</t>
  </si>
  <si>
    <t>ACTUATORS AND CYLINDERS</t>
  </si>
  <si>
    <t xml:space="preserve">ELECTRIC ACTUATORS AND SPARE PARTS </t>
  </si>
  <si>
    <t xml:space="preserve">HYDRAULIC ACTUATORS AND SPARE PARTS </t>
  </si>
  <si>
    <t xml:space="preserve">HYDRAULIC CYLINDERS AND SPARE PARTS </t>
  </si>
  <si>
    <t xml:space="preserve">PNEUMATIC CYLINDERS AND SPARE PARTS </t>
  </si>
  <si>
    <t>PUMPS</t>
  </si>
  <si>
    <t>ALTERNATIVE PUMPS AND SPARE PARTS</t>
  </si>
  <si>
    <t>CENTRIFUGAL PUMPS AND SPARE PARTS</t>
  </si>
  <si>
    <t xml:space="preserve">ALTERNATIVE PISTON PUMPS AND SPARE PARTS </t>
  </si>
  <si>
    <t>DIAPHRAGM PUMPS AND SPARE PARTS</t>
  </si>
  <si>
    <t>GEAR PUMPS AND SPARE PARTS</t>
  </si>
  <si>
    <t>AXIAL FLOW PUMPS AND SPARE PARTS</t>
  </si>
  <si>
    <t>INJECTION PUMPS AND SPARE PARTS</t>
  </si>
  <si>
    <t>JET PUMPS AND SPARE PARTS</t>
  </si>
  <si>
    <t>VACUUM PUMPS AND SPARE PARTS</t>
  </si>
  <si>
    <t>DOSING PUMPS AND SPARE PARTS</t>
  </si>
  <si>
    <t>HYDRAULIC PUMPS AND SPARE PARTS</t>
  </si>
  <si>
    <t>SCREW PUMPS AND SPARE PARTS</t>
  </si>
  <si>
    <t xml:space="preserve">PERISTALTIC PUMPS AND SPARE PARTS </t>
  </si>
  <si>
    <t>ROTARY PUMPS AND SPARE PARTS</t>
  </si>
  <si>
    <t>SUBMERSIBLE PUMPS AND SPARE PARTS</t>
  </si>
  <si>
    <t>FUELS, FUEL ADDITIVES, LUBRICANTS AND ANTI-CORROSIVE MATERIALS</t>
  </si>
  <si>
    <t>FUEL ADDITIVES</t>
  </si>
  <si>
    <t>DRINKING WATER FOR VESSELS</t>
  </si>
  <si>
    <t>ACTIVATED CHARCOAL</t>
  </si>
  <si>
    <t>WAXES, OILS AND SOLVENTS</t>
  </si>
  <si>
    <t>AUTOMOTIVE FUELS</t>
  </si>
  <si>
    <t>AVIATION FUELS</t>
  </si>
  <si>
    <t>GASEOUS FUELS</t>
  </si>
  <si>
    <t>MARINE DIESEL</t>
  </si>
  <si>
    <t>REFRIGERANT GASES</t>
  </si>
  <si>
    <t>FUEL OIL</t>
  </si>
  <si>
    <t>LUBRICANT OILS AND GREASES</t>
  </si>
  <si>
    <t>KEROSENE</t>
  </si>
  <si>
    <t>COMPRESSORS</t>
  </si>
  <si>
    <t>ALTERNATIVE COMPRESSORS AND SPARE PARTS</t>
  </si>
  <si>
    <t>AXIAL COMPRESSORS AND SPARE PARTS</t>
  </si>
  <si>
    <t>CENTRIFUGAL COMPRESSORS AND SPARE PARTS</t>
  </si>
  <si>
    <t>LIQUID RING COMPRESSORS AND SPARE PARTS</t>
  </si>
  <si>
    <t>AIR COMPRESSORS AND SPARE PARTS</t>
  </si>
  <si>
    <t>REED COMPRESSORS AND SPARE PARTS</t>
  </si>
  <si>
    <t>PISTON COMPRESSORS AND SPARE PARTS</t>
  </si>
  <si>
    <t>SCREW COMPRESSORS AND SPARE PARTS</t>
  </si>
  <si>
    <t>ROTARY COMPRESSORS AND SPARE PARTS</t>
  </si>
  <si>
    <t>SCROLL COMPRESSORS AND SPARE PARTS</t>
  </si>
  <si>
    <t>CIVIL CONSTRUCTION</t>
  </si>
  <si>
    <t>MASONRY</t>
  </si>
  <si>
    <t>CABINS AND SHELTERS</t>
  </si>
  <si>
    <t>CONCRETE AND MORTAR</t>
  </si>
  <si>
    <t>HARDWARE</t>
  </si>
  <si>
    <t>PLUMBING EQUIPMENT AND MATERIALS</t>
  </si>
  <si>
    <t>CONSTRUCTION PAINT</t>
  </si>
  <si>
    <t>PVC TUBES AND FITTINGS</t>
  </si>
  <si>
    <t>FASTENING ELEMENTS</t>
  </si>
  <si>
    <t>CLAMPS</t>
  </si>
  <si>
    <t>CHEMICAL AMPOULES</t>
  </si>
  <si>
    <t>ELASTIC RINGS AND PINS</t>
  </si>
  <si>
    <t>WASHERS</t>
  </si>
  <si>
    <t>COUNTER PINS</t>
  </si>
  <si>
    <t>SCREWS</t>
  </si>
  <si>
    <t>NUTS</t>
  </si>
  <si>
    <t>SEALING ELEMENTS</t>
  </si>
  <si>
    <t>DIAPHRAGMS</t>
  </si>
  <si>
    <t>GASKETS</t>
  </si>
  <si>
    <t>JOINTS</t>
  </si>
  <si>
    <t>RETAINERS</t>
  </si>
  <si>
    <t>MECHANICAL SEALS</t>
  </si>
  <si>
    <t>CPE</t>
  </si>
  <si>
    <t>LIGHT BARRIERS</t>
  </si>
  <si>
    <t>SAFETY SHOWERS AND EYE WASH STATIONS</t>
  </si>
  <si>
    <t>PORTABLE GAS DETECTORS</t>
  </si>
  <si>
    <t>EQUIPMENT FOR WORKING AT HEIGHTS (FALL ARREST, ANCHORS AND OTHERS)</t>
  </si>
  <si>
    <t>EQUIPMENT FOR WORKING IN CONFINED SPACES</t>
  </si>
  <si>
    <t>ANTI-SLIP TAPE</t>
  </si>
  <si>
    <t>SAFETY SIGNAGE (SIGNS, CONES AND TAPE)</t>
  </si>
  <si>
    <t>PPE</t>
  </si>
  <si>
    <t>NAVIGATION AND POSITIONING EQUIPMENT</t>
  </si>
  <si>
    <t>ANEMOMETERS</t>
  </si>
  <si>
    <t>COMPASSES, INCLUDING SEATING NEEDLES AND PARTS</t>
  </si>
  <si>
    <t>SEA CONDITION AND MOVEMENT INDICATORS AND SPARE PARTS</t>
  </si>
  <si>
    <t>INCLINOMETERS AND SPARE PARTS</t>
  </si>
  <si>
    <t>RISERS ANGLE INDICATOR AND SPARE PARTS</t>
  </si>
  <si>
    <t>ANCHORAGE SYSTEM VOLTAGE INDICATOR AND SPARE PARTS</t>
  </si>
  <si>
    <t>AUTOMATIC PILOTS AND SPARE PARTS</t>
  </si>
  <si>
    <t>RADIO BEACONS AND SPARE PARTS</t>
  </si>
  <si>
    <t>ACOUSTIC POSITIONING SYSTEM AND SPARE PARTS</t>
  </si>
  <si>
    <t>ECHOSOUNDERS, SONAR EQUIPMENT AND SPARE PARTS</t>
  </si>
  <si>
    <t>PROPULSION EQUIPMENT</t>
  </si>
  <si>
    <t>ANEMOMETER AND SPARE PARTS</t>
  </si>
  <si>
    <t>PROPULSION CONTROL CONSOLE AND SPARE PARTS</t>
  </si>
  <si>
    <t>THRUSTERS AND SPARE PARTS</t>
  </si>
  <si>
    <t>WELDING EQUIPMENT AND MATERIALS</t>
  </si>
  <si>
    <t>ELECTRODES AND WIRES</t>
  </si>
  <si>
    <t>WELDING TOOLS</t>
  </si>
  <si>
    <t xml:space="preserve">WELDING GASES </t>
  </si>
  <si>
    <t>WELDING MACHINES</t>
  </si>
  <si>
    <t>POWER GENERATION EQUIPMENT</t>
  </si>
  <si>
    <t>BOILERS AND SPARE PARTS</t>
  </si>
  <si>
    <t>GAS TURBINES AND SPARE PARTS</t>
  </si>
  <si>
    <t>STEAM TURBINES AND SPARE PARTS</t>
  </si>
  <si>
    <t>TOOLS</t>
  </si>
  <si>
    <t>CONSUMABLES (CUTTING DISCS, ABRASIVES, AND GRINDING DISCS)</t>
  </si>
  <si>
    <t>ELECTRIC TOOLS</t>
  </si>
  <si>
    <t>HYDRAULIC TOOLS</t>
  </si>
  <si>
    <t>HAND TOOLS</t>
  </si>
  <si>
    <t>PNEUMATIC TOOLS</t>
  </si>
  <si>
    <t>FILTERS AND FILTERING ELEMENTS</t>
  </si>
  <si>
    <t>FILTER ELEMENTS</t>
  </si>
  <si>
    <t>COALESCING FILTER ELEMENTS</t>
  </si>
  <si>
    <t>COALESCING FILTERS</t>
  </si>
  <si>
    <t>AIR FILTERS</t>
  </si>
  <si>
    <t>FUEL FILTERS</t>
  </si>
  <si>
    <t>HYDRAULIC FLUID FILTERS</t>
  </si>
  <si>
    <t>LUBRICANT FILTERS</t>
  </si>
  <si>
    <t>AIR CONDITIONING AND SPARE PARTS</t>
  </si>
  <si>
    <t>CHILLER AND SPARE PARTS</t>
  </si>
  <si>
    <t>FANCOIL AND SPARE PARTS</t>
  </si>
  <si>
    <t>COOLING TOWERS AND SPARE PARTS</t>
  </si>
  <si>
    <t>HOSES AND TERMINALS</t>
  </si>
  <si>
    <t>MOUNTED HOSE FOR INDUSTRIAL USE</t>
  </si>
  <si>
    <t>OIL WELL DRILLING HOSE OR DECOKING HOSES</t>
  </si>
  <si>
    <t>DIESEL TRANSFER HOSE</t>
  </si>
  <si>
    <t>HOSE WITHOUT TERMINALS FOR INDUSTRIAL USE</t>
  </si>
  <si>
    <t>PNEUMATIC HOSES</t>
  </si>
  <si>
    <t>HYDRAULIC HOSE TERMINALS</t>
  </si>
  <si>
    <t>PNEUMATIC HOSE TERMINALS</t>
  </si>
  <si>
    <t>CLEANING AND PROTECTION MATERIALS</t>
  </si>
  <si>
    <t>CLEANING MATERIALS</t>
  </si>
  <si>
    <t>CLEANING PRODUCTS</t>
  </si>
  <si>
    <t>LABORATORY EQUIPMENT AND MATERIALS</t>
  </si>
  <si>
    <t>LABORATORY EQUIPMENT</t>
  </si>
  <si>
    <t>LABORATORY GASES</t>
  </si>
  <si>
    <t>LABORATORY MATERIALS</t>
  </si>
  <si>
    <t>LABORATORY REAGENTS</t>
  </si>
  <si>
    <t>GLASSWARE</t>
  </si>
  <si>
    <t>INSTRUMENTATION EQUIPMENT AND MATERIALS</t>
  </si>
  <si>
    <t>SCALES AND LOADING CELLS</t>
  </si>
  <si>
    <t>FLOW COMPUTERS</t>
  </si>
  <si>
    <t>INSTRUMENTATION FITTINGS AND TUBING</t>
  </si>
  <si>
    <t>DETECTORS</t>
  </si>
  <si>
    <t>PRESSURE GAUGES AND INDICATORS</t>
  </si>
  <si>
    <t>ELECTRICAL METERS</t>
  </si>
  <si>
    <t>CHEMICAL METERS</t>
  </si>
  <si>
    <t>LEVEL SENSORS</t>
  </si>
  <si>
    <t>THERMOMETERS AND THERMOCOUPLES</t>
  </si>
  <si>
    <t>TRANSDUCERS</t>
  </si>
  <si>
    <t>TRANSMITTERS</t>
  </si>
  <si>
    <t>ELECTRICAL MATERIALS AND AUTOMATION</t>
  </si>
  <si>
    <t>BATTERIES</t>
  </si>
  <si>
    <t>BUTTONS AND SWITCHES</t>
  </si>
  <si>
    <t>SUBSEA ELECTRICAL CABLES</t>
  </si>
  <si>
    <t>ELECTRONIC COMPONENTS</t>
  </si>
  <si>
    <t>CONDUIT AND JUNCTION BOXES</t>
  </si>
  <si>
    <t>LOGIC CONTROLLERS</t>
  </si>
  <si>
    <t>CONVERTERS AND INVERTERS</t>
  </si>
  <si>
    <t>CIRCUIT BREAKERS, CONTACTS AND RELAYS</t>
  </si>
  <si>
    <t>ELECTRICAL CONTROL CENTER</t>
  </si>
  <si>
    <t>ELECTRICAL WIRES AND CABLES</t>
  </si>
  <si>
    <t>GENERATORS</t>
  </si>
  <si>
    <t>LIGHTING, LAMPS AND REACTORS</t>
  </si>
  <si>
    <t>INSULATION AND GROUNDING</t>
  </si>
  <si>
    <t>ELECTRONIC MODULES</t>
  </si>
  <si>
    <t>ELECTRICAL PANELS AND BOARDS</t>
  </si>
  <si>
    <t>PLUGS, OUTLETS AND CONNECTORS</t>
  </si>
  <si>
    <t>SENSORS, DETECTORS AND SWITCHES</t>
  </si>
  <si>
    <t>AUTOMATION SYSTEMS, MONITORING CONTROL</t>
  </si>
  <si>
    <t>SUBSTATIONS</t>
  </si>
  <si>
    <t>TRANSFORMERS</t>
  </si>
  <si>
    <t>UPS, NO-BREAKS AND SUPPLIES</t>
  </si>
  <si>
    <t>DRILLING MATERIALS</t>
  </si>
  <si>
    <t>MUD PUMP SKIRT</t>
  </si>
  <si>
    <t>SAFETY COLLAR</t>
  </si>
  <si>
    <t>HYDRAULIC PIPE WEDGE (PS30; PS45)</t>
  </si>
  <si>
    <t xml:space="preserve">SPARE RISER (GIMBLE) PNEUMATIC WEDGE </t>
  </si>
  <si>
    <t xml:space="preserve">SPARE RISER (SPIDER) PNEUMATIC WEDGE </t>
  </si>
  <si>
    <t>MANUAL WEDGES AND SPARE PARTS</t>
  </si>
  <si>
    <t xml:space="preserve">CASING RUNNING </t>
  </si>
  <si>
    <t xml:space="preserve">MANUAL TUBE LIFTS </t>
  </si>
  <si>
    <t>PNEUMATIC TUBE LIFTS (BX2; BX4)</t>
  </si>
  <si>
    <t>PIPE CAP LIFTING</t>
  </si>
  <si>
    <t xml:space="preserve">MUD PUMP MECHANICAL PISTON </t>
  </si>
  <si>
    <t>SHALE SHAKER AND SPARE PARTS</t>
  </si>
  <si>
    <t>SHALE SHAKER SCREEN</t>
  </si>
  <si>
    <t>SAFETY VALVES (TIW; IBOP)</t>
  </si>
  <si>
    <t>MOTORS</t>
  </si>
  <si>
    <t>COMBUSTION ENGINES AND SPARE PARTS</t>
  </si>
  <si>
    <t>ELECTRIC MOTORS AND SPARE PARTS</t>
  </si>
  <si>
    <t>HYDRAULIC MOTORS AND SPARE PARTS</t>
  </si>
  <si>
    <t>REDUCERS AND SPARE PARTS</t>
  </si>
  <si>
    <t>HEAT EXCHANGERS AND SPARE PARTS</t>
  </si>
  <si>
    <t>HANDLING, LIFTING AND STORAGE</t>
  </si>
  <si>
    <t>STEEL CABLES</t>
  </si>
  <si>
    <t>STRAPS, SLIPS, HOOKS AND SHACKLES</t>
  </si>
  <si>
    <t>LOADING WINCH AND PARTS</t>
  </si>
  <si>
    <t>CRANE FOR MARINE UNITS AND PARTS</t>
  </si>
  <si>
    <t>LAND CRANE AND PARTS</t>
  </si>
  <si>
    <t>PACKAGING MATERIALS</t>
  </si>
  <si>
    <t>PALLET JACKS</t>
  </si>
  <si>
    <t>PALLETS</t>
  </si>
  <si>
    <t>DAVITS</t>
  </si>
  <si>
    <t>NAUTICAL</t>
  </si>
  <si>
    <t>ACCESSORIES FOR SALVAGE</t>
  </si>
  <si>
    <t>ANCHORAGE</t>
  </si>
  <si>
    <t>MANEUVERING CABLES</t>
  </si>
  <si>
    <t>NAVY DOCUMENTS</t>
  </si>
  <si>
    <t>SALVAGE VESSELS</t>
  </si>
  <si>
    <t>ABSORBENT MATERIALS AND LEAK PROTECTION</t>
  </si>
  <si>
    <t>POSITIONING REFERENCE SYSTEM FOR VESSELS</t>
  </si>
  <si>
    <t>EMERGENCY OIL STORAGE TANKS</t>
  </si>
  <si>
    <t xml:space="preserve">HYDRAULIC POWER UNIT (HPU) </t>
  </si>
  <si>
    <t>FIRE-FIGHTING AND RESCUE VEHICLE</t>
  </si>
  <si>
    <t>FIRE PREVENTION AND FIRE FIGHTING</t>
  </si>
  <si>
    <t>EXCLUSIVE FIRE FIGHTING LINE ACCESSORIES</t>
  </si>
  <si>
    <t>FIRE FIGHTING EQUIPMENT</t>
  </si>
  <si>
    <t>EXTINGUISHERS</t>
  </si>
  <si>
    <t>FIRE HOSES AND FITTINGS</t>
  </si>
  <si>
    <t>STATIONARY FIRE FIGHTING SYSTEM (CO2; FM200 AND OTHERS)</t>
  </si>
  <si>
    <t>CHEMICALS, BIOCHEMICALS AND GASES</t>
  </si>
  <si>
    <t>ACIDS</t>
  </si>
  <si>
    <t>THICKENER</t>
  </si>
  <si>
    <t xml:space="preserve">CURING ADDITIVES </t>
  </si>
  <si>
    <t xml:space="preserve">DEPARAFFINIZATION ADDITIVES AND PARAFFIN INHIBITOR </t>
  </si>
  <si>
    <t xml:space="preserve">RHEOLOGIC THINNER/REDUCER </t>
  </si>
  <si>
    <t>WETTING AGENTS</t>
  </si>
  <si>
    <t>ALCOHOLS</t>
  </si>
  <si>
    <t>AMINES (MEA, MDEA, DEA &amp; TEA)</t>
  </si>
  <si>
    <t>ANTI-FOAMING AGENT</t>
  </si>
  <si>
    <t>ALKALINIZING BASES AND AGENTS</t>
  </si>
  <si>
    <t>ORGANIC BASES</t>
  </si>
  <si>
    <t>BIOCIDES</t>
  </si>
  <si>
    <t>CATALYST</t>
  </si>
  <si>
    <t>CLARIFYING AGENTS</t>
  </si>
  <si>
    <t>FILTER CONTROLLERS</t>
  </si>
  <si>
    <t>DEMULSIFIERS AND EMULSION PREVENTERS</t>
  </si>
  <si>
    <t>DISPERSANTS</t>
  </si>
  <si>
    <t>ENCAPSULATORS</t>
  </si>
  <si>
    <t>CLAY STABILIZERS</t>
  </si>
  <si>
    <t>POLYMER STABILIZERS FOR HIGH TEMPERATURE</t>
  </si>
  <si>
    <t>EXPLOSIVES</t>
  </si>
  <si>
    <t>GLYCOLS</t>
  </si>
  <si>
    <t>CORROSION INHIBITORS</t>
  </si>
  <si>
    <t>FOULING INHIBITORS</t>
  </si>
  <si>
    <t>ORE AND MINERALS</t>
  </si>
  <si>
    <t>SCALE REMOVER</t>
  </si>
  <si>
    <t>SALTS</t>
  </si>
  <si>
    <t>SEQUESTRANTS</t>
  </si>
  <si>
    <t>SOLVENTS</t>
  </si>
  <si>
    <t>SURFACTANT AND EMULSIFIER</t>
  </si>
  <si>
    <t xml:space="preserve">VISCOSIFIERS  </t>
  </si>
  <si>
    <t>CATHODIC PROTECTION</t>
  </si>
  <si>
    <t>ANODES AND OTHER PROTECTIONS</t>
  </si>
  <si>
    <t>BEARINGS AND JOURNALS</t>
  </si>
  <si>
    <t>ACCESSORIES FOR BEARINGS AND JOURNALS</t>
  </si>
  <si>
    <t>JOURNALS</t>
  </si>
  <si>
    <t>NEEDLE BEARINGS</t>
  </si>
  <si>
    <t>CYLINDRICAL BEARINGS</t>
  </si>
  <si>
    <t>TAPER BEARINGS</t>
  </si>
  <si>
    <t>BALL BEARINGS</t>
  </si>
  <si>
    <t>ROLLER BEARINGS</t>
  </si>
  <si>
    <t>WET CHRISTMAS TREE (WTC)</t>
  </si>
  <si>
    <t>MULTIPHASE PUMP</t>
  </si>
  <si>
    <t>WET CHRISTMAS TREE TOOLS</t>
  </si>
  <si>
    <t>TUBING HANGER TOOLS</t>
  </si>
  <si>
    <t>FLYING LEADS (SFL, EFL, OFL &amp; HFL)</t>
  </si>
  <si>
    <t xml:space="preserve">HPU (HYDRAULIC POWER UNIT) FOR SUBSEA EQUIPMENT CONTROL </t>
  </si>
  <si>
    <t xml:space="preserve">MCS (MASTER CONTROL STATION) FOR SUBSEA EQUIP CONTROL </t>
  </si>
  <si>
    <t xml:space="preserve">VERTICAL CONNECTION MODULE (MCV) FOR SUBSEA EQUIPMENT </t>
  </si>
  <si>
    <t>VARIOUS SUBSEA MODULES</t>
  </si>
  <si>
    <t>SUBSEA MANIFOLD PARTS AND SPARE PARTS</t>
  </si>
  <si>
    <t>RISER FOR ANM COMPLETION AND WORKOVER</t>
  </si>
  <si>
    <t>SAM (SUBSEA ACCUMULATOR MODULE)</t>
  </si>
  <si>
    <t>SUBSEA MANIFOLD SYSTEM</t>
  </si>
  <si>
    <t>TREE CAP</t>
  </si>
  <si>
    <t>TUTA (topside umbilical termination unit)</t>
  </si>
  <si>
    <t>EHU (electro-hydraulic umbilical)</t>
  </si>
  <si>
    <t>UTA (umbilical termination unit)</t>
  </si>
  <si>
    <t>SUBSEA VALVES</t>
  </si>
  <si>
    <t>SURF (SUBSEA UMBILICALS, RISERS AND FLOWLINES)</t>
  </si>
  <si>
    <t>FLANGE ADAPTER FOR INTERCONNECT RISERS WITH FLOWLINE SUBSEA EQUIP</t>
  </si>
  <si>
    <t>TOP CONNECTORS OF SUBSEA RIGID RISERS</t>
  </si>
  <si>
    <t>SUBSEA RIGID RISERS FLOATS IN LAZY WAVE CONFIG</t>
  </si>
  <si>
    <t>SHEARABLE RISER JOINTS FOR WELLS</t>
  </si>
  <si>
    <t>FLEXIBLE PRODUCTION/INJECTION LINES</t>
  </si>
  <si>
    <t>RIGID PRODUCTION/INJECTION LINES</t>
  </si>
  <si>
    <t>ANTI-ABRASIVE PROTECTION FOR FLEXIBLE AND UMBILICAL LINES</t>
  </si>
  <si>
    <t>EXTERNAL COATING FOR RIGID LINES</t>
  </si>
  <si>
    <t>RISER MONITORING SYSTEMS (HIBR OR BSRS, FLEX &amp; RIGID)</t>
  </si>
  <si>
    <t xml:space="preserve">SUBSEA  STU (STEEL TUBE UMBILICAL) </t>
  </si>
  <si>
    <t>SUBSEA TPU (THERMOPLASTIC HOSE UMBILICAL)</t>
  </si>
  <si>
    <t>INFORMATION TECHNOLOGY (IT)</t>
  </si>
  <si>
    <t>IT EQUIPMENT</t>
  </si>
  <si>
    <t>TELECOMMUNICATIONS EQUIPMENT</t>
  </si>
  <si>
    <t>PCs AND PERIPHERALS</t>
  </si>
  <si>
    <t>SOFTWARE</t>
  </si>
  <si>
    <t>PAINT</t>
  </si>
  <si>
    <t>TWO-COMPONENT PAINTS</t>
  </si>
  <si>
    <t>SINGLE COMPONENT PAINTS</t>
  </si>
  <si>
    <t>THREE-COMPONENT PAINTS</t>
  </si>
  <si>
    <t>MECHANICAL POWER TRANSMISSION</t>
  </si>
  <si>
    <t>COUPLINGS</t>
  </si>
  <si>
    <t>BELTS AND PULLEYS</t>
  </si>
  <si>
    <t>CHAINS</t>
  </si>
  <si>
    <t>AXLES</t>
  </si>
  <si>
    <t>GEARS</t>
  </si>
  <si>
    <t>PIPEWORK, CONDUCTION TUBES AND FITTINGS</t>
  </si>
  <si>
    <t>CASING</t>
  </si>
  <si>
    <t>METAL FITTINGS</t>
  </si>
  <si>
    <t>NON-METAL FITTINGS</t>
  </si>
  <si>
    <t>STEEL BLIND FLANGE</t>
  </si>
  <si>
    <t>COMPOSITE FLANGE</t>
  </si>
  <si>
    <t>STEEL SLOT-TYPE FLANGE</t>
  </si>
  <si>
    <t>STEEL THREADED FLANGE</t>
  </si>
  <si>
    <t>STEEL MOUNTED FLANGE</t>
  </si>
  <si>
    <t>ORIFICE FLANGE</t>
  </si>
  <si>
    <t>STEEL REDUCTION FLANGE</t>
  </si>
  <si>
    <t>STEEL NECK FLANGE</t>
  </si>
  <si>
    <t>STEEL LAP JOINT FLANGE</t>
  </si>
  <si>
    <t>NON-FERROUS ALLOY FLANGES</t>
  </si>
  <si>
    <t>SLEEVE</t>
  </si>
  <si>
    <t>ORIFICE PLATE</t>
  </si>
  <si>
    <t>METAL CONDUCTION TUBES</t>
  </si>
  <si>
    <t>MACHINING, BOILER MATERIALS AND PROCESSING MATERIALS</t>
  </si>
  <si>
    <t>METAL BARS AND BILLETS</t>
  </si>
  <si>
    <t>NON-METALLIC BARS AND BILLETS</t>
  </si>
  <si>
    <t>METAL SHEETS</t>
  </si>
  <si>
    <t>NON-METALLIC SHEETS</t>
  </si>
  <si>
    <t>NON-METALLIC PROFILES</t>
  </si>
  <si>
    <t>METAL BEAMS AND CORNER PROFILES</t>
  </si>
  <si>
    <t>METAL FLOORING</t>
  </si>
  <si>
    <t>METAL PIPES</t>
  </si>
  <si>
    <t>NON-METALLIC PIPES</t>
  </si>
  <si>
    <t>GENERAL UTENSILS, ELECTRONICS AND FURNITURE</t>
  </si>
  <si>
    <t>HOUSEHOLD APPLIANCES AND ELECTRONICS</t>
  </si>
  <si>
    <t xml:space="preserve">BREAKROOM AND KITCHEN EQUIPMENT AND UTENSILS </t>
  </si>
  <si>
    <t>OFFICE SUPPLIES AND STATIONERY</t>
  </si>
  <si>
    <t>SPORTING MATERIALS</t>
  </si>
  <si>
    <t>GENERAL MATERIALS (GIFTS, SHIRTS...)</t>
  </si>
  <si>
    <t>FURNITURE AND UTENSILS</t>
  </si>
  <si>
    <t>VALVES</t>
  </si>
  <si>
    <t>ACTUATORS AND COILS</t>
  </si>
  <si>
    <t>BUTTERFLY VALVES</t>
  </si>
  <si>
    <t>CONTROL VALVES</t>
  </si>
  <si>
    <t>RELIEF AND SAFETY VALVES</t>
  </si>
  <si>
    <t>PROCESS VALVES</t>
  </si>
  <si>
    <t>BALL VALVES</t>
  </si>
  <si>
    <t>GATE VALVES</t>
  </si>
  <si>
    <t>GLOBE VALVES</t>
  </si>
  <si>
    <t>GUILLOTINE VALVES</t>
  </si>
  <si>
    <t>CHECK VALVES</t>
  </si>
  <si>
    <t>HYDRAULIC SOLENOID VALVES</t>
  </si>
  <si>
    <t>PNEUMATIC SOLENOID VALVES</t>
  </si>
  <si>
    <t>FOOD AND LODGING</t>
  </si>
  <si>
    <t>SUPPLY OF MEALS AND BEVERAGES</t>
  </si>
  <si>
    <t>ACCOMMODATION</t>
  </si>
  <si>
    <t xml:space="preserve">OTHER BOOKING SERVICES </t>
  </si>
  <si>
    <t>LODGING BOOKING</t>
  </si>
  <si>
    <t xml:space="preserve">PASSENGER TRANSPORTATION BOOKING </t>
  </si>
  <si>
    <t>ASSIGNMENT OF RIGHTS AND LICENSING</t>
  </si>
  <si>
    <t>ASSIGNMENT OF INTELLECTUAL AND INDUSTRIAL PROPERTY RIGHTS</t>
  </si>
  <si>
    <t>EXPLORATION NATURAL RESOURCES</t>
  </si>
  <si>
    <t>INTELLECTUAL AND INDUSTRIAL PROPERTY LICENSING</t>
  </si>
  <si>
    <t>CONSULTING SERVICES</t>
  </si>
  <si>
    <t xml:space="preserve">	AUTOMATION SERVICES</t>
  </si>
  <si>
    <t>FINANCIAL ADVISORY</t>
  </si>
  <si>
    <t>MARKETING CONSULTING SERVICES</t>
  </si>
  <si>
    <t>HUMAN RESOURCES CONSULTING SERVICES</t>
  </si>
  <si>
    <t>ENVIRONMENTAL CONSULTING SERVICES</t>
  </si>
  <si>
    <t>LOGISTICS CHAIN ​​ CONSULTING SERVICES</t>
  </si>
  <si>
    <t>ENERGY CONSULTING SERVICES</t>
  </si>
  <si>
    <t>ENGINEERING CONSULTING SERVICES</t>
  </si>
  <si>
    <t>STRATEGIC CONSULTING SERVICES</t>
  </si>
  <si>
    <t>GEOLOGICAL GEOPHYSICAL CONSULTING SERVICES</t>
  </si>
  <si>
    <t>OPERATIONAL CONSULTING SERVICES</t>
  </si>
  <si>
    <t>TECHNICAL AND SCIENTIFIC CONSULTING SERVICES</t>
  </si>
  <si>
    <t>RESEARCH AND DEVELOPMENT</t>
  </si>
  <si>
    <t>BUSINESS MANAGEMENT SERVICES</t>
  </si>
  <si>
    <t>EVENTS, COMMUNICATION AND MARKETING</t>
  </si>
  <si>
    <t xml:space="preserve">	FAIRS AND CONVENTIONS</t>
  </si>
  <si>
    <t>MODEL/ARTIST/ATHLETE AGENCY</t>
  </si>
  <si>
    <t xml:space="preserve">EVENTS ORGANIZATION ASSISTANCE </t>
  </si>
  <si>
    <t>GIFTS</t>
  </si>
  <si>
    <t xml:space="preserve">AUDIOVISUAL MATERIAL POST-PRODUCTION </t>
  </si>
  <si>
    <t>RADIO AND TV PROGRAM PRODUCTION</t>
  </si>
  <si>
    <t>BOTANICAL AND ZOOLOGICAL SERVICES</t>
  </si>
  <si>
    <t>CLOTHING AND TEXTILE MANUFACTURING SERVICES</t>
  </si>
  <si>
    <t>SPORTS AND RECREATIONAL SERVICES</t>
  </si>
  <si>
    <t>PHOTOGRAPHY AND VIDEO</t>
  </si>
  <si>
    <t xml:space="preserve">PRINTING AND COPYING SERVICES </t>
  </si>
  <si>
    <t>SOUND RECORDING SERVICES</t>
  </si>
  <si>
    <t>MUSEOLOGICAL AND HISTORICAL SERVICES</t>
  </si>
  <si>
    <t>AMUSEMENT PARK AND SIMILAR SERVICES</t>
  </si>
  <si>
    <t>ADVERTISING SERVICES</t>
  </si>
  <si>
    <t>INCENTIVIZE-BASED PROJECTS AND PUBLIC RELATIONS</t>
  </si>
  <si>
    <t xml:space="preserve">	SPONSORSHIP</t>
  </si>
  <si>
    <t xml:space="preserve">	MARKET SURVEY</t>
  </si>
  <si>
    <t xml:space="preserve">ARTISTIC PERFORMANCE PRESENTATION </t>
  </si>
  <si>
    <t>PRESS OFFICE</t>
  </si>
  <si>
    <t>PUBLIC RELATIONS</t>
  </si>
  <si>
    <t>NEWS AGENCY SERVICES</t>
  </si>
  <si>
    <t>TOURISM PROMOTION SERVICES</t>
  </si>
  <si>
    <t>ADMINISTRATIVE AND PERSONNEL SERVICES</t>
  </si>
  <si>
    <t>ARCHITECTURE AND URBAN PLANNING SERVICES</t>
  </si>
  <si>
    <t xml:space="preserve">BEAUTY AND PHYSICAL WELL-BEING SERVICES </t>
  </si>
  <si>
    <t>LIBRARY AND ARCHIVE SERVICES</t>
  </si>
  <si>
    <t>INTERIOR DESIGN SERVICES</t>
  </si>
  <si>
    <t>DOMESTIC SERVICES AND OTHER PERSONAL SERVICES</t>
  </si>
  <si>
    <t xml:space="preserve">SPECIALIZED OFFICE SUPPORT SERVICES </t>
  </si>
  <si>
    <t>GENERAL CLEANING SERVICES</t>
  </si>
  <si>
    <t>LANDSCAPE SERVICES</t>
  </si>
  <si>
    <t>POSTAL SERVICES</t>
  </si>
  <si>
    <t>RECRUITMENT AND PERSONNEL SELECTION SERVICES</t>
  </si>
  <si>
    <t>TRANSLATION AND INTERPRETING SERVICES</t>
  </si>
  <si>
    <t>SUPPORT SERVICES FOR BUSINESS ACTIVITIES</t>
  </si>
  <si>
    <t xml:space="preserve">INVESTIGATION AND SECURITY SERVICES </t>
  </si>
  <si>
    <t>FOREIGN TRADE SERVICES</t>
  </si>
  <si>
    <t xml:space="preserve">MERCHANDISE DISTRIBUTION INTERMEDIATION </t>
  </si>
  <si>
    <t>CUSTOMS CLEARANCE SERVICES</t>
  </si>
  <si>
    <t>CUSTOMS FORWARDING SERVICES</t>
  </si>
  <si>
    <t>INFORMATION TECHNOLOGY (IT) SERVICES</t>
  </si>
  <si>
    <t>SECURITY AND IT SUPPORT CONSULTING SERVICES</t>
  </si>
  <si>
    <t xml:space="preserve">RADIO TELEVISION TRANSMISSION DISTRIBUTION </t>
  </si>
  <si>
    <t>IT INFRASTRUCTURE AND NETWORK MANAGEMENT</t>
  </si>
  <si>
    <t xml:space="preserve">APP AND PROGRAM HOSTING </t>
  </si>
  <si>
    <t>SOFTWARE LICENSES</t>
  </si>
  <si>
    <t>OFFER OF ONLINE ACCESS CONTENT</t>
  </si>
  <si>
    <t xml:space="preserve">APP AND PROGRAM DESIGN AND DEVELOP </t>
  </si>
  <si>
    <t>INTERNET ACCESS AND INFRASTRUCTURE SERVICES</t>
  </si>
  <si>
    <t>LANDLINE TELECOMMUNICATIONS SERVICES</t>
  </si>
  <si>
    <t xml:space="preserve">MOBILE TELECOMMUNICATIONS SERVICES </t>
  </si>
  <si>
    <t>DEDICATED LINE TRANSMISSION AND OPERATION</t>
  </si>
  <si>
    <t>PASSENGER TRANSPORTATION SERVICES</t>
  </si>
  <si>
    <t>PASSENGER VEHICLE RENTAL WITH DRIVER</t>
  </si>
  <si>
    <t xml:space="preserve">PASSENGER AIR TRANSPORTATION </t>
  </si>
  <si>
    <t xml:space="preserve">PASSENGER WATER TRANSPORTATION </t>
  </si>
  <si>
    <t>PASSENGER RAIL TRANSPORTATION</t>
  </si>
  <si>
    <t>PASSENGER ROAD TRANSPORTATION</t>
  </si>
  <si>
    <t>EDUCATIONAL SERVICES</t>
  </si>
  <si>
    <t xml:space="preserve">OTHER SERVICES EDUCATION AND TRAINING </t>
  </si>
  <si>
    <t xml:space="preserve">PRIMARY, ELEMENTARY AND SECONDARY EDUCATION SERVICES </t>
  </si>
  <si>
    <t>HIGHER EDUCATION SERVICES</t>
  </si>
  <si>
    <t>FINANCIAL SERVICES AND RELATED SERVICES</t>
  </si>
  <si>
    <t xml:space="preserve">	OTHER TAXES AND FEES</t>
  </si>
  <si>
    <t>FINANCIAL LEASING</t>
  </si>
  <si>
    <t>INSURANCE BROKERAGE AND AGENCY</t>
  </si>
  <si>
    <t>SECURITIES DERIVATIVES AND COMMODITIES BROKERAGE</t>
  </si>
  <si>
    <t xml:space="preserve">ASSET, FUND AND TRUST PORTFOLIO MANAGEMENT </t>
  </si>
  <si>
    <t>INDEMNITIES</t>
  </si>
  <si>
    <t>OTHER REINSURANCE</t>
  </si>
  <si>
    <t>OTHER INSURANCE</t>
  </si>
  <si>
    <t>PRIVATE HEALTHCARE PLANS</t>
  </si>
  <si>
    <t>HEALTH, LIFE AND ACCIDENT REINSURANCE</t>
  </si>
  <si>
    <t>HEALTH AND ACCIDENT INSURANCE</t>
  </si>
  <si>
    <t>LIFE INSURANCE AND PENSION</t>
  </si>
  <si>
    <t>CREDIT GRANTING FINANCIAL SERVICES</t>
  </si>
  <si>
    <t>FINANCIAL DEPOSIT SERVICES</t>
  </si>
  <si>
    <t>INVESTMENT BANKING SERVICES</t>
  </si>
  <si>
    <t>FINANCIAL ASSET HOLDING SERVICES</t>
  </si>
  <si>
    <t>AREA RETENTION RATE (ANP)</t>
  </si>
  <si>
    <t>REAL ESTATE SERVICES</t>
  </si>
  <si>
    <t>REAL ESTATE ADM AND LEASING</t>
  </si>
  <si>
    <t>REAL ESTATE PURCHASE AND SALE INTERMEDIATION</t>
  </si>
  <si>
    <t>LEGAL AND ACCOUNTING SERVICES</t>
  </si>
  <si>
    <t xml:space="preserve">	LEGAL EXPENSES</t>
  </si>
  <si>
    <t>TAX ADVISORY</t>
  </si>
  <si>
    <t>AUDIT SERVICES</t>
  </si>
  <si>
    <t>CERTIFICATION SERVICES</t>
  </si>
  <si>
    <t>ACCOUNTING SERVICES</t>
  </si>
  <si>
    <t>LEGAL SERVICES</t>
  </si>
  <si>
    <t>NOTARIAL AND REGISTRATION SERVICES</t>
  </si>
  <si>
    <t>PROFESSIONAL, TECHNICAL AND BUSINESS SERVICES</t>
  </si>
  <si>
    <t xml:space="preserve">	ENVIRONMENTAL SERVICES</t>
  </si>
  <si>
    <t xml:space="preserve">	OCCUPATIONAL SAFETY SERVICES</t>
  </si>
  <si>
    <t>ENGINEERING SERV OTHER PROJECTS</t>
  </si>
  <si>
    <t>ENGINEERING SERV WATER AND SEWAGE PROJECTS</t>
  </si>
  <si>
    <t>ENGINEERING SERV CONSTRUCTION PROJECTS</t>
  </si>
  <si>
    <t>ENGINEERING SERV VESSEL PROJECTS</t>
  </si>
  <si>
    <t>ENGINEERING SERV ENERGY PROJECTS</t>
  </si>
  <si>
    <t>ENGINEERING SERV WASTE MANAGEMENT PROJECTS</t>
  </si>
  <si>
    <t>ENGINEERING SERV INDUSTRIAL PROJECTS</t>
  </si>
  <si>
    <t>ENGINEERING SERV OIL &amp; GAS PROJECTS</t>
  </si>
  <si>
    <t>ENGINEERING SERV TELECOMMUNICATION PROJECTS</t>
  </si>
  <si>
    <t>TECHNICAL EXAMINATION AND ANALYSIS SERVICES</t>
  </si>
  <si>
    <t>INDUSTRIAL DESIGN SERVICES</t>
  </si>
  <si>
    <t>GEOLOGICAL-PHYSICAL PROSPECTING SERVICES</t>
  </si>
  <si>
    <t xml:space="preserve">TOPOGRAPHIC AND CARTOGRAPHIC SERVICES </t>
  </si>
  <si>
    <t>VETERINARY SERVICES</t>
  </si>
  <si>
    <t>SERVICES RELATED TO HUMAN HEALTH AND SOCIAL ASSISTANCE</t>
  </si>
  <si>
    <t>ASSISTANCE FOR SENIORS AND PWD</t>
  </si>
  <si>
    <t xml:space="preserve">OTHER HUMAN HEALTH SERVICES </t>
  </si>
  <si>
    <t xml:space="preserve">VOCATIONAL REHABILITATION </t>
  </si>
  <si>
    <t xml:space="preserve">HOSPITAL SERVICES </t>
  </si>
  <si>
    <t>MEDICAL SERVICES</t>
  </si>
  <si>
    <t>DENTAL SERVICES</t>
  </si>
  <si>
    <t>PPRA (Environmental Risk Prevention Program) &amp; PCMSO (Occupational Health Medical Control Program) SERVICES</t>
  </si>
  <si>
    <t>CHARTERING</t>
  </si>
  <si>
    <t>AIRCRAFT CHARTERING</t>
  </si>
  <si>
    <t>LCV (LIGHT CONSTRUCTION VESSEL) CHARTERING</t>
  </si>
  <si>
    <t>PLSV (PIPE LAYING SUPPORT VESSEL) CHARTERING</t>
  </si>
  <si>
    <t>PSV (PLATFORM SUPPLY VESSEL) CHARTERING</t>
  </si>
  <si>
    <t>RSV (ROV SUPPORT VESSEL) CHARTERING</t>
  </si>
  <si>
    <t>SURVEY BOAT CHARTERING</t>
  </si>
  <si>
    <t>FPSO CHARTERING</t>
  </si>
  <si>
    <t>PLATFORM CHARTERING</t>
  </si>
  <si>
    <t>DRILLING RIG CHARTERING</t>
  </si>
  <si>
    <t>DEALERSHIP ACCOUNTS</t>
  </si>
  <si>
    <t>WATER AND GAS DISTRIBUTION</t>
  </si>
  <si>
    <t>ELECTRICITY TRANSMISSION AND DISTRIBUTION</t>
  </si>
  <si>
    <t xml:space="preserve">MANPOWER SUPPLY </t>
  </si>
  <si>
    <t>EQUIPMENT RENTAL</t>
  </si>
  <si>
    <t>CONTAINER LEASING</t>
  </si>
  <si>
    <t>TOOL LEASING</t>
  </si>
  <si>
    <t>MACHINERY AND EQUIPMENT LEASING</t>
  </si>
  <si>
    <t>TRANSPORTATION SUPPORT SERVICES</t>
  </si>
  <si>
    <t xml:space="preserve">BULK CONTAINER STORAGE &amp; HANDLING </t>
  </si>
  <si>
    <t xml:space="preserve">HAZARDOUS PRODUCT STORAGE &amp; HANDLING </t>
  </si>
  <si>
    <t>SEWAGE AND WASTE COLLECTION, TREATMENT AND DISPOSAL SERVICES</t>
  </si>
  <si>
    <t>GENERAL WASTE COLLECTION</t>
  </si>
  <si>
    <t>HAZARDOUS WASTE COLLECTION</t>
  </si>
  <si>
    <t>RECYCLABLE WASTE COLLECTION</t>
  </si>
  <si>
    <t xml:space="preserve">VESSEL DEMOLITION AND DISMANTLING </t>
  </si>
  <si>
    <t xml:space="preserve">CONTAMINATED AREA REMEDIATION AND CLEAN-UP  </t>
  </si>
  <si>
    <t>URBAN CLEAN-UP AND SIMILAR SERVICES</t>
  </si>
  <si>
    <t xml:space="preserve">NON-HAZARDOUS WASTE TREATMENT AND DISPOSAL </t>
  </si>
  <si>
    <t>HAZARDOUS WASTE TREATMENT AND DISPOSAL</t>
  </si>
  <si>
    <t>WATER TREATMENT</t>
  </si>
  <si>
    <t xml:space="preserve">SEWAGE AND SEPTIC TANK TREATMENT </t>
  </si>
  <si>
    <t xml:space="preserve">WASTE PREP, CONS AND STORAGE SCREENING </t>
  </si>
  <si>
    <t>CONSTRUCTION SERVICES</t>
  </si>
  <si>
    <t>AIRPORT CONSTRUCTION</t>
  </si>
  <si>
    <t>PIPELINE CONSTRUCTION</t>
  </si>
  <si>
    <t>NON-RESIDENTIAL BUILDING CONSTRUCTION</t>
  </si>
  <si>
    <t>RESIDENTIAL BUILDING CONSTRUCTION</t>
  </si>
  <si>
    <t xml:space="preserve">STRUCTURE CONSTRUCTION </t>
  </si>
  <si>
    <t>INDUSTRIAL FACILITIES CONSTRUCTION</t>
  </si>
  <si>
    <t>COMMUNICATION LINES CONSTRUCTION</t>
  </si>
  <si>
    <t>TRANSMISSION LINES CONSTRUCTION</t>
  </si>
  <si>
    <t>PORT AND WATERWAY CONSTRUCTION</t>
  </si>
  <si>
    <t>SEWAGE SYSTEM CONSTRUCTION</t>
  </si>
  <si>
    <t>ROAD CONSTRUCTION</t>
  </si>
  <si>
    <t>SEALING AND FOUNDATIONS</t>
  </si>
  <si>
    <t>ELECTRICAL INSTALLATION</t>
  </si>
  <si>
    <t>HEATING FAN AIR CONDITION EQUIPMENT INSTALLATION</t>
  </si>
  <si>
    <t>WATER PIPE INSTALLATION</t>
  </si>
  <si>
    <t>DRILLING OF WATER WELLS AND SEPTIC SYSTEMS</t>
  </si>
  <si>
    <t>WORK SITE PREPARATION</t>
  </si>
  <si>
    <t>PROPERTY MAINTENANCE SERVICES</t>
  </si>
  <si>
    <t>FINISHING SERVICES</t>
  </si>
  <si>
    <t xml:space="preserve">MAINTENANCE, REPAIR AND INSTALLATION SERVICES </t>
  </si>
  <si>
    <t>MACHINERY AND EQUIPMENT CALIBRATION</t>
  </si>
  <si>
    <t>MACHINERY AND EQUIPMENT INSPECTION</t>
  </si>
  <si>
    <t>SUBSEA MACHINERY AND EQUIPMENT INSPECTION</t>
  </si>
  <si>
    <t>MACHINERY AND EQUIPMENT INSTALLATION</t>
  </si>
  <si>
    <t xml:space="preserve">CONSUMER GOODS MAINTENANCE AND REP </t>
  </si>
  <si>
    <t xml:space="preserve">ELECTRICAL COMPONENTS MAINTENANCE AND REP </t>
  </si>
  <si>
    <t xml:space="preserve">ELECTRONIC COMPONENTS MAINTENANCE AND REP </t>
  </si>
  <si>
    <t xml:space="preserve">COMPUTER AND PERIPHERAL MAINTENANCE AND REP </t>
  </si>
  <si>
    <t>TRANSPORTATION EQUIPMENT MAINTENANCE AND REP</t>
  </si>
  <si>
    <t>FPSO PLATF OIL DRILLING RIG MAINTENANCE AND REP</t>
  </si>
  <si>
    <t>MACHINERY AND EQUIPMENT MAINTENANCE AND REP</t>
  </si>
  <si>
    <t>SPS MACHINERY AND EQUIPMENT MAINTENANCE AND REP</t>
  </si>
  <si>
    <t>MOTOR AND TURBINE MAINTENANCE AND REP</t>
  </si>
  <si>
    <t>WELL SERVICES</t>
  </si>
  <si>
    <t xml:space="preserve">	CEMENTING SERVICES</t>
  </si>
  <si>
    <t xml:space="preserve">	STIMULATION SERVICES EXCEPT GRAVEL</t>
  </si>
  <si>
    <t xml:space="preserve">	GRAVEL PACK SERVICES</t>
  </si>
  <si>
    <t xml:space="preserve">	WELLHEAD OFFSHORE SERVICES</t>
  </si>
  <si>
    <t xml:space="preserve">	WELL CLEANING AND CONDITIONING SERVICES</t>
  </si>
  <si>
    <t xml:space="preserve">	WELLHEAD PREPARATION SERVICES</t>
  </si>
  <si>
    <t>DRILLING SERVICES</t>
  </si>
  <si>
    <t>WHIPSTOCK SERVICES</t>
  </si>
  <si>
    <t>LOWER COMPLETION SERVICES</t>
  </si>
  <si>
    <t>INTERMEDIATE COMPLETION SERVICES</t>
  </si>
  <si>
    <t>HIGHER COMPLETION SERVICES</t>
  </si>
  <si>
    <t>ARTIFICIAL LIFT SERVICES</t>
  </si>
  <si>
    <t>FLUID FILTRATION SERVICES</t>
  </si>
  <si>
    <t>PROFILING SERVICES</t>
  </si>
  <si>
    <t>DIRECTIONAL DRILLING SERVICES</t>
  </si>
  <si>
    <t>FISHING SERVICES</t>
  </si>
  <si>
    <t>RIGGING SERVICES</t>
  </si>
  <si>
    <t>ROV SERVICES</t>
  </si>
  <si>
    <t>SLICKLINE SERVICES</t>
  </si>
  <si>
    <t>WELL TESTING SERVICES</t>
  </si>
  <si>
    <t>FLUID TREATMENT SERVICES</t>
  </si>
  <si>
    <t>OFFSHORE TUBE SERVICES</t>
  </si>
  <si>
    <t>ONSHORE TUBE SERVICES</t>
  </si>
  <si>
    <t>LOAD TRANSPORTATION SERVICES</t>
  </si>
  <si>
    <t>CARGO VEHICLE LEASING WITH DRIVER</t>
  </si>
  <si>
    <t>AIR CARGO TRANSPORTATION</t>
  </si>
  <si>
    <t>COASTAL WATERWAY CARGO TRANSPORTATION</t>
  </si>
  <si>
    <t>RIVER WATERWAY CARGO TRANSPORTATION</t>
  </si>
  <si>
    <t>TRANSOCEAN WATERWAY CARGO TRANSPORTATION</t>
  </si>
  <si>
    <t>PIPELINE CARGO TRANSPORTATION</t>
  </si>
  <si>
    <t>RAILWAY FREIGHT TRANSPORTATION</t>
  </si>
  <si>
    <t>MULTIMODAL CARGO TRANSPORTATION</t>
  </si>
  <si>
    <t>ROADWAY FREIGHT TRANSPORTATION</t>
  </si>
  <si>
    <t>METEOROLOGICAL SERVICES</t>
  </si>
  <si>
    <t>MONITORING SERVICES</t>
  </si>
  <si>
    <t>VESSEL OPERATION SERVICES</t>
  </si>
  <si>
    <t>FPSO OPERATION SERVICES</t>
  </si>
  <si>
    <t>PLATFORM OPERATION SERVICES</t>
  </si>
  <si>
    <t>SUBSEA SERVICES</t>
  </si>
  <si>
    <t>SUBSEA PRODUCTION SYSTEM CONSULTING SERVICES</t>
  </si>
  <si>
    <t xml:space="preserve">SUBSEA PIPELAYING SYSTEM TOOL LEASING </t>
  </si>
  <si>
    <t xml:space="preserve">SUBSEA PRODUCTION SYSTEM ENGINEERING SERVICES </t>
  </si>
  <si>
    <t>SUBSEA SURVEY SERVICES</t>
  </si>
  <si>
    <t>CORPORATE SERVICE</t>
  </si>
  <si>
    <t>OPERATIONAL SERVICE</t>
  </si>
  <si>
    <t>TYPE OF SUPPLY</t>
  </si>
  <si>
    <t>CATEGORY</t>
  </si>
  <si>
    <t>SUBCATEGORY</t>
  </si>
  <si>
    <t>RISK CLASSIFICATION</t>
  </si>
  <si>
    <t>Operational</t>
  </si>
  <si>
    <t>Enviroment</t>
  </si>
  <si>
    <t>RESULTS</t>
  </si>
  <si>
    <t>Occupational Safety and Proccess Safety</t>
  </si>
  <si>
    <t>1 - Negligible</t>
  </si>
  <si>
    <t>2 - Low</t>
  </si>
  <si>
    <t>3 - Moderate</t>
  </si>
  <si>
    <t>4 - High</t>
  </si>
  <si>
    <t>5 - Catastrophic</t>
  </si>
  <si>
    <t>Low</t>
  </si>
  <si>
    <t>Medium</t>
  </si>
  <si>
    <t>High</t>
  </si>
  <si>
    <t>MATERIAL GROUP</t>
  </si>
  <si>
    <t>SKID</t>
  </si>
  <si>
    <t>ISOLANTES TERMICOS</t>
  </si>
  <si>
    <t>EMPILHADEIRAS</t>
  </si>
  <si>
    <t>SPOOL</t>
  </si>
  <si>
    <t>SCP021075</t>
  </si>
  <si>
    <t>CONSULTOR PJ</t>
  </si>
  <si>
    <t>MAT270050</t>
  </si>
  <si>
    <t>MAT190025</t>
  </si>
  <si>
    <t>MAT050080</t>
  </si>
  <si>
    <t>MAT380095</t>
  </si>
  <si>
    <t>INCLUSÃO</t>
  </si>
  <si>
    <t>SOP120010</t>
  </si>
  <si>
    <t>SOP120005</t>
  </si>
  <si>
    <t>SOP120015</t>
  </si>
  <si>
    <t>SOP120020</t>
  </si>
  <si>
    <t>SOP120025</t>
  </si>
  <si>
    <t>SOP050015</t>
  </si>
  <si>
    <t>SOP050020</t>
  </si>
  <si>
    <t>AGENCIAMENTO TRANSPORTE DE CARGAS</t>
  </si>
  <si>
    <t>SERVICOS APOIO PORTUARIO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</si>
</sst>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Prio"/>
      <family val="3"/>
    </font>
    <font>
      <b/>
      <sz val="10"/>
      <color rgb="FF02513E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4C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2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3" fillId="0" borderId="0" xfId="0" applyFont="1"/>
    <xf numFmtId="22" fontId="2" fillId="0" borderId="0" xfId="0" applyNumberFormat="1" applyFont="1" applyAlignment="1">
      <alignment horizontal="center"/>
    </xf>
    <xf numFmtId="2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quotePrefix="1"/>
    <xf numFmtId="0" fontId="3" fillId="2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3" borderId="0" xfId="0" applyFont="1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8" fillId="3" borderId="7" xfId="0" applyFont="1" applyFill="1" applyBorder="1"/>
    <xf numFmtId="0" fontId="7" fillId="3" borderId="0" xfId="0" applyFont="1" applyFill="1"/>
    <xf numFmtId="0" fontId="7" fillId="3" borderId="0" xfId="0" quotePrefix="1" applyFont="1" applyFill="1"/>
    <xf numFmtId="0" fontId="8" fillId="3" borderId="8" xfId="0" applyFont="1" applyFill="1" applyBorder="1" applyAlignment="1">
      <alignment horizontal="left"/>
    </xf>
    <xf numFmtId="0" fontId="8" fillId="3" borderId="9" xfId="0" applyFont="1" applyFill="1" applyBorder="1"/>
    <xf numFmtId="0" fontId="8" fillId="3" borderId="8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0" fillId="0" borderId="12" xfId="0" applyBorder="1"/>
    <xf numFmtId="0" fontId="0" fillId="4" borderId="12" xfId="0" applyFill="1" applyBorder="1"/>
    <xf numFmtId="0" fontId="9" fillId="5" borderId="12" xfId="0" applyFont="1" applyFill="1" applyBorder="1" applyAlignment="1">
      <alignment horizontal="center"/>
    </xf>
    <xf numFmtId="0" fontId="0" fillId="6" borderId="12" xfId="0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/>
    <xf numFmtId="0" fontId="1" fillId="0" borderId="0" xfId="0" applyFont="1" applyAlignment="1">
      <alignment horizontal="center" wrapText="1"/>
    </xf>
    <xf numFmtId="22" fontId="3" fillId="2" borderId="5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7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22" fontId="3" fillId="2" borderId="3" xfId="0" applyNumberFormat="1" applyFont="1" applyFill="1" applyBorder="1" applyAlignment="1">
      <alignment horizontal="center" vertical="center" wrapText="1"/>
    </xf>
    <xf numFmtId="22" fontId="3" fillId="2" borderId="4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2513E"/>
        <name val="Calibri"/>
        <family val="2"/>
        <scheme val="minor"/>
      </font>
      <fill>
        <patternFill patternType="solid">
          <fgColor indexed="64"/>
          <bgColor rgb="FF04CB9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2513E"/>
        <name val="Calibri"/>
        <family val="2"/>
        <scheme val="minor"/>
      </font>
      <fill>
        <patternFill patternType="solid">
          <fgColor indexed="64"/>
          <bgColor rgb="FF04CB9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1</xdr:col>
      <xdr:colOff>438150</xdr:colOff>
      <xdr:row>2</xdr:row>
      <xdr:rowOff>202161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9CC9CC-7E2D-41D4-A551-4D36DCBB0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90500"/>
          <a:ext cx="1762125" cy="392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16</xdr:col>
      <xdr:colOff>381000</xdr:colOff>
      <xdr:row>33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C5E3A6-9BB7-884A-DF93-C5E1E62C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9839325" cy="641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1</xdr:col>
      <xdr:colOff>139976</xdr:colOff>
      <xdr:row>2</xdr:row>
      <xdr:rowOff>202161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230531-08FA-4591-BA57-F69630BD1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0"/>
          <a:ext cx="1762125" cy="3926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1</xdr:col>
      <xdr:colOff>139976</xdr:colOff>
      <xdr:row>2</xdr:row>
      <xdr:rowOff>202161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F3322C-B41D-4BE1-8AF0-61F4AE7D0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0"/>
          <a:ext cx="1768751" cy="3926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ve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vei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Machado Carrera" refreshedDate="45184.450103703704" createdVersion="8" refreshedVersion="8" minRefreshableVersion="3" recordCount="570" xr:uid="{95ACD32F-38B1-479A-8AF5-E406D53F0409}">
  <cacheSource type="worksheet">
    <worksheetSource ref="A1:B571" sheet="Planilha4"/>
  </cacheSource>
  <cacheFields count="2">
    <cacheField name="CATEGORIA" numFmtId="0">
      <sharedItems count="68">
        <s v="MAT010 - ALIMENTOS E BEBIDAS"/>
        <s v="MAT020 - AMBULATORIO E MEDICAMENTOS"/>
        <s v="MAT030 - ATIVOS"/>
        <s v="MAT040 - ATUADORES E CILINDROS"/>
        <s v="MAT050 - BOMBAS"/>
        <s v="MAT060 - COMBUSTIVEIS, ADITIVOS PARA COMBUSTIVEIS, LUBRIFICANTES E MATERIAIS ANTI-CORROSIVOS"/>
        <s v="MAT070 - COMPRESSORES"/>
        <s v="MAT080 - CONSTRUCAO CIVIL"/>
        <s v="MAT090 - ELEMENTOS DE FIXACAO"/>
        <s v="MAT100 - ELEMENTOS DE VEDACAO"/>
        <s v="MAT110 - EPCS"/>
        <s v="MAT120 - EPIS"/>
        <s v="MAT130 - EQUIPAMENTOS DE NAVEGACAO E POSICIONAMENTO"/>
        <s v="MAT140 - EQUIPAMENTOS DE PROPULSAO"/>
        <s v="MAT150 - EQUIPAMENTOS E MATERIAIS PARA SOLDA"/>
        <s v="MAT160 - EQUIPAMENTOS PARA GERACAO ENERGIA"/>
        <s v="MAT170 - FERRAMENTAS"/>
        <s v="MAT180 - FILTROS E ELEMENTOS FILTRANTES"/>
        <s v="MAT190 - HVAC"/>
        <s v="MAT200 - MANGUEIRAS E TERMINAIS"/>
        <s v="MAT210 - MATERIAIS DE LIMPEZA E CONSERVACAO"/>
        <s v="MAT220 - EQUIPAMENTOS E MATERIAIS DE LABORATORIO"/>
        <s v="MAT230 - EQUIPAMENTOS E MATERIAIS DE INSTRUMENTACAO"/>
        <s v="MAT240 - MATERIAIS ELETRICOS E AUTOMACAO"/>
        <s v="MAT250 - MATERIAIS PARA PERFURACAO"/>
        <s v="MAT260 - MOTORES"/>
        <s v="MAT270 - MOVIMENTACAO, ELEVACAO E ESTOCAGEM"/>
        <s v="MAT280 - NAUTICA"/>
        <s v="MAT290 - PREVENCAO E COMBATE A INCENDIO"/>
        <s v="MAT300 - PRODUTOS QUIMICOS, BIOQUIMICOS E GASES"/>
        <s v="MAT310 - PROTECAO CATODICA"/>
        <s v="MAT320 - ROLAMENTOS E MANCAIS"/>
        <s v="MAT330 - SPS (SUBSEA PRODUCTION SYSTEMS)"/>
        <s v="MAT340 - SURF (SUBSEA UMBILICALS, RISERS E FLOWLINES)"/>
        <s v="MAT350 - TECNOLOGIA DA INFORMACAO (TI)"/>
        <s v="MAT360 - TINTAS"/>
        <s v="MAT370 - TRANSMISSAO DE FORCA MECANICA"/>
        <s v="MAT380 - TUBULARES, TUBOS DE CONDUCAO E CONEXOES"/>
        <s v="MAT390 - USINAGEM , CALDEIRARIA E MATERIAIS PARA TRANSFORMACAO"/>
        <s v="MAT400 - UTENSILIOS GERAIS, ELETRO ELETRONICOS E MOBILIAS"/>
        <s v="MAT410 - VALVULAS"/>
        <s v="SCP010 - ALIMENTACAO E HOSPEDAGEM"/>
        <s v="SCP020 - CESSAO DE DIREITOS E LICENCIAMENTO"/>
        <s v="SCP021 - CONSULTORIAS"/>
        <s v="SCP022 - EVENTOS, COMUNICACAO E MARKETING"/>
        <s v="SCP023 - PROJETOS INCENTIVADOS E RELACOES PUBLICAS"/>
        <s v="SCP024 - SERVICOS ADMINISTRATIVOS E DE PESSOAL"/>
        <s v="SCP025 - SERVICOS DE APOIO AS ATIVIDADES EMPRESARIAIS"/>
        <s v="SCP026 - SERVICOS DE COMEX"/>
        <s v="SCP027 - SERVICOS DE TECNOLOGIA DA INFORMACAO (TI)"/>
        <s v="SCP028 - SERVICOS DE TRANSPORTE DE PASSAGEIROS"/>
        <s v="SCP029 - SERVICOS EDUCACIONAIS"/>
        <s v="SCP030 - SERVICOS FINANCEIROS E SERVICOS RELACIONADOS"/>
        <s v="SCP031 - SERVICOS IMOBILIARIOS"/>
        <s v="SCP032 - SERVICOS JURIDICOS E CONTABEIS"/>
        <s v="SCP033 - SERVICOS PROFISSIONAIS, TECNICOS E EMPRESARIAIS"/>
        <s v="SCP034 - SERVICOS RELACIONADOS A SAUDE HUMANA E DE ASSISTENCIA SOCIAL"/>
        <s v="SOP010 - AFRETAMENTO"/>
        <s v="SOP020 - CONTAS DE CONCESSIONARIA"/>
        <s v="SOP030 - FORNECIMENTO MAO OBRA "/>
        <s v="SOP040 - LOCACAO DE EQUIPAMENTOS"/>
        <s v="SOP050 - SERVICOS DE APOIO AOS TRANSPORTES"/>
        <s v="SOP060 - SERVICOS DE COLETA, TRATAMENTO E ELIMINACAO DE ESGOTO E RESIDUOS"/>
        <s v="SOP070 - SERVICOS DE CONSTRUCAO"/>
        <s v="SOP080 - SERVICOS DE MANUTENCAO, REPARACAO E INSTALACAO "/>
        <s v="SOP090 - SERVICOS DE POCOS"/>
        <s v="SOP100 - SERVICOS DE TRANSPORTE DE CARGAS"/>
        <s v="SOP110 - SERVICOS SUBSEA"/>
      </sharedItems>
    </cacheField>
    <cacheField name="SUBCATEGORIA" numFmtId="0">
      <sharedItems count="570">
        <s v="MAT010005 - ALIMENTOS E BEBIDAS"/>
        <s v="MAT020005 - EQUIPAMENTOS E INSTRUMENTOS HOSPITALARES"/>
        <s v="MAT020010 - GASES MEDICINAIS"/>
        <s v="MAT020015 - INSUMOS HOSPITALARES"/>
        <s v="MAT020020 - MEDICAMENTOS E VACINAS"/>
        <s v="MAT030005 - EMBARCACOES DE APOIO"/>
        <s v="MAT030010 - FPSO"/>
        <s v="MAT030015 - PLATAFORMA FIXA"/>
        <s v="MAT030020 - SONDAS"/>
        <s v="MAT040005 - ATUADORES ELETRICOS E SOBRESSALENTES "/>
        <s v="MAT040010 - ATUADORES HIDRAULICOS E SOBRESSALENTES "/>
        <s v="MAT040015 - CILINDROS HIDRAULICOS E SOBRESSALENTES "/>
        <s v="MAT040020 - CILINDROS PNEUMATICOS E SOBRESSALENTES "/>
        <s v="MAT050005 - BOMBAS ALTERNATIVAS E SOBRESSALENTES"/>
        <s v="MAT050010 - BOMBAS CENTRIFUGAS E SOBRESSALENTES"/>
        <s v="MAT050015 - BOMBAS DE PISTAO ALTERNATIVO E SOBRESSALENTES "/>
        <s v="MAT050020 - BOMBAS DE DIAFRAGMA E SOBRESSALENTES"/>
        <s v="MAT050025 - BOMBAS DE ENGRENAGEM E SOBRESSALENTES"/>
        <s v="MAT050030 - BOMBAS DE FLUXOS AXIAIS E SOBRESSALENTES"/>
        <s v="MAT050035 - BOMBAS DE INJECAO E SOBRESSALENTES"/>
        <s v="MAT050040 - BOMBAS DE JATOS E SOBRESSALENTES"/>
        <s v="MAT050045 - BOMBAS DE VACUO E SOBRESSALENTES"/>
        <s v="MAT050050 - BOMBAS DOSADORAS E SOBRESSALENTES"/>
        <s v="MAT050055 - BOMBAS HIDRAULICAS E SOBRESSALENTES"/>
        <s v="MAT050060 - BOMBAS PARAFUSO E SOBRESSALENTES"/>
        <s v="MAT050065 - BOMBAS PERISTALTICAS E SOBRESSALENTES "/>
        <s v="MAT050070 - BOMBAS ROTATIVAS E SOBRESSALENTES"/>
        <s v="MAT050075 - BOMBAS SUBMERSSIVEIS E SOBRESSALENTES"/>
        <s v="MAT060005 - ADITIVOS PARA COMBUSTIVEIS"/>
        <s v="MAT060010 - AGUA POTAVEL PARA EMBARCACOES"/>
        <s v="MAT060015 - CARVAO ATIVO"/>
        <s v="MAT060020 - CERAS, OLEOS E SOLVENTES"/>
        <s v="MAT060025 - COMBUSTIVEIS AUTOMOTIVOS"/>
        <s v="MAT060030 - COMBUSTIVEIS DE AVIACAO"/>
        <s v="MAT060035 - COMBUSTIVEIS GASOSOS"/>
        <s v="MAT060040 - DIESEL MARITIMO"/>
        <s v="MAT060045 - GASES REFRIGERANTES"/>
        <s v="MAT060050 - OLEO COMBUSTIVEL"/>
        <s v="MAT060055 - OLEOS E GRAXAS LUBRIFICANTES"/>
        <s v="MAT060060 - QUEROSENE"/>
        <s v="MAT070005 - COMPRESSORES ALTERNATIVOS E SOBRESSALENTES"/>
        <s v="MAT070010 - COMPRESSORES AXIAIS E SOBRESSALENTES"/>
        <s v="MAT070015 - COMPRESSORES CENTRIFUGOS E SOBRESSALENTES"/>
        <s v="MAT070020 - COMPRESSORES DE ANEL LIQUIDO E SOBRESSALENTES"/>
        <s v="MAT070025 - COMPRESSORES DE AR E SOBRESSALENTES"/>
        <s v="MAT070030 - COMPRESSORES DE PALHETAS E SOBRESSALENTES"/>
        <s v="MAT070035 - COMPRESSORES DE PISTAO E SOBRESSALENTES"/>
        <s v="MAT070040 - COMPRESSORES PARAFUSOS E SOBRESSALENTES"/>
        <s v="MAT070045 - COMPRESSORES ROTATIVOS E SOBRESSALENTES"/>
        <s v="MAT070050 - COMPRESSORES SCROLL E SOBRESSALENTES"/>
        <s v="MAT080005 - ALVENARIA"/>
        <s v="MAT080010 - CABINES E ABRIGOS"/>
        <s v="MAT080015 - CONCRETOS E ARGAMASSAS"/>
        <s v="MAT080020 - FERRAGENS"/>
        <s v="MAT080025 - EQUIPAMENTOS E MATERIAIS HIDROSANITARIOS"/>
        <s v="MAT080030 - TINTAS OBRA CIVIL"/>
        <s v="MAT080035 - TUBOS E CONEXOES EM PVC"/>
        <s v="MAT090005 - ABRACADEIRAS"/>
        <s v="MAT090010 - AMPOLAS QUIMICAS"/>
        <s v="MAT090015 - ANEIS E PINOS ELASTICOS"/>
        <s v="MAT090020 - ARRUELAS"/>
        <s v="MAT090025 - CONTRA-PINOS"/>
        <s v="MAT090030 - PARAFUSOS"/>
        <s v="MAT090035 - PORCAS"/>
        <s v="MAT100005 - DIAFRAGMAS"/>
        <s v="MAT100010 - GAXETAS"/>
        <s v="MAT100015 - JUNTAS"/>
        <s v="MAT100020 - O-RINGS"/>
        <s v="MAT100025 - RETENTORES"/>
        <s v="MAT100030 - SELOS MECÂNICOS"/>
        <s v="MAT110005 - BARREIRAS DE LUMINOSIDADE"/>
        <s v="MAT110010 - CHUVEIROS DE SEGURANCA E LAVA OLHOS"/>
        <s v="MAT110015 - DETECTORES DE GASES PORTATEIS"/>
        <s v="MAT110020 - EQUIPAMENTOS P/TRAB  ALTURA (TRAVA-QUEDAS, ANCOR E OUTROS)"/>
        <s v="MAT110025 - EQUIPAMENTOS PARA TRABALHO EM ESPACO CONFINADO"/>
        <s v="MAT110030 - FITAS ANTIDERRAPANTES"/>
        <s v="MAT110035 - SINALIZADORES DE SEGURANCA (PLACAS, CONES E FITAS)"/>
        <s v="MAT120005 - EPIS"/>
        <s v="MAT130005 - ANEMOMETROS"/>
        <s v="MAT130010 - BUSSOLAS, INCLUIDAS AS AGULHAS DE MAREAR E PARTES"/>
        <s v="MAT130015 - CONDICOES DE MAR E INDICADORES DE MOVIMENTO E SOBRESSALENTES"/>
        <s v="MAT130020 - INCLINOMETROS E SOBRESSALENTES"/>
        <s v="MAT130025 - INDICADOR DE ANGULO DOS RISERS E SOBRESSALENTES"/>
        <s v="MAT130030 - INDICADOR DE TENSAO DO SISTEMA DE ANCORAGEM E SOBRESSALENTES"/>
        <s v="MAT130035 - PILOTOS AUTOMATICOS E SOBRESSALENTES"/>
        <s v="MAT130040 - RADAR"/>
        <s v="MAT130045 - RADIOFAROL E SOBRESSALENTES"/>
        <s v="MAT130050 - SISTEMA DE POSICIONAMENTO ACUSTICO E SOBRESSALENTES"/>
        <s v="MAT130055 - SONDAS ACUST (ECOBATIMET) ULTRA-SONS (SONAR E ) E SOBRESS"/>
        <s v="MAT140005 - ANEMOMETRO E SOBRESSALENTES"/>
        <s v="MAT140010 - CONSOLE DE CONTROLE DE PROPULSAO E SOBRESSALENTES"/>
        <s v="MAT140015 - PROPULSORES (THRUSTERS) E SOBRESSALENTES"/>
        <s v="MAT150005 - ELETRODOS E ARAMES"/>
        <s v="MAT150010 - FERRAMENTAS P/SOLDA"/>
        <s v="MAT150015 - GASES P/SOLDA"/>
        <s v="MAT150020 - MAQUINAS DE SOLDA"/>
        <s v="MAT160005 - CALDEIRAS E SOBRESSALENTES"/>
        <s v="MAT160010 - TURBINAS A GAS E SOBRESSALENTES"/>
        <s v="MAT160015 - TURBINAS A VAPOR E SOBRESSALENTES"/>
        <s v="MAT170005 - CONSUMIVEIS (DISCOS DE CORTE, ABRASIVOS E REBOLOS)"/>
        <s v="MAT170010 - FERRAMENTAS ELETRICAS"/>
        <s v="MAT170015 - FERRAMENTAS HIDRAULICAS"/>
        <s v="MAT170020 - FERRAMENTAS MANUAIS"/>
        <s v="MAT170025 - FERRAMENTAS PNEUMATICAS"/>
        <s v="MAT180005 - ELEMENTOS FILTRANTES"/>
        <s v="MAT180010 - ELEMENTOS FILTRANTES COALESCEDOR"/>
        <s v="MAT180015 - FILTROS COALESCEDOR"/>
        <s v="MAT180020 - FILTROS DE AR"/>
        <s v="MAT180025 - FILTROS DE COMBUSTIVEL"/>
        <s v="MAT180030 - FILTROS DE OLEO HIDRAULICO"/>
        <s v="MAT180035 - FILTROS DE OLEO LUBRIFICANTE"/>
        <s v="MAT190005 - AR CONDICIONADO E SOBRESSALENTES"/>
        <s v="MAT190010 - CHILLER E SOBRESSALENTES"/>
        <s v="MAT190015 - FANCOIL E SOBRESSALENTES"/>
        <s v="MAT190020 - TORRES DE RESFRIAMENTO E SOBRESSALENTES"/>
        <s v="MAT200005 - MANGUEIRA MONTADA PARA USO INDUSTRIAL"/>
        <s v="MAT200010 - MANGUEIRA P/PERF POCOS PETR OU MANGOTES DE DESCOQUEAMENTO"/>
        <s v="MAT200015 - MANGUEIRA PARA TRANSFERÊNCIA DE DIESEL"/>
        <s v="MAT200020 - MANGUEIRA SEM TERMINAIS PARA USO INDUSTRIAL"/>
        <s v="MAT200025 - MANGUEIRAS PNEUMATICAS"/>
        <s v="MAT200030 - TERMINAIS DE MANGUEIRA HIDRAULICA"/>
        <s v="MAT200035 - TERMINAIS DE MANGUEIRA PNEUMATICA"/>
        <s v="MAT210005 - MATERIAIS DE LIMPEZA"/>
        <s v="MAT210010 - PRODUTOS DE LIMPEZA"/>
        <s v="MAT220005 - EQUIPAMENTOS DE LABORATORIO"/>
        <s v="MAT220010 - GASES LABORATORIAIS"/>
        <s v="MAT220015 - MATERIAIS DE LABORATORIO"/>
        <s v="MAT220020 - REAGENTES LABORATORIAIS"/>
        <s v="MAT220025 - VIDRARIAS"/>
        <s v="MAT230005 - BALANCAS E CELULAS DE CARGA"/>
        <s v="MAT230010 - COMPUTADORES DE VAZAO"/>
        <s v="MAT230015 - CONEXOES E TUBINGS DE INSTRUMENTACAO"/>
        <s v="MAT230020 - DETECTORES"/>
        <s v="MAT230025 - MANOMETROS E INDICADORES"/>
        <s v="MAT230030 - MEDIDORES DE GRANDEZAS ELETRICAS"/>
        <s v="MAT230035 - MEDIDORES DE GRANDEZAS QUIMICAS"/>
        <s v="MAT230040 - SENSORES DE NIVEIS"/>
        <s v="MAT230045 - TERMOMETROS E TERMOPARES"/>
        <s v="MAT230050 - TRANSDUTORES"/>
        <s v="MAT230055 - TRANSMISSORES"/>
        <s v="MAT240005 - BATERIAS"/>
        <s v="MAT240010 - BOTOEIRAS, CHAVES E INTERRUPTORES"/>
        <s v="MAT240015 - CABOS ELETRICOS SUBMARINOS"/>
        <s v="MAT240020 - COMPONENTE ELETRONICOS"/>
        <s v="MAT240025 - COMPONENTES ELETRONICOS"/>
        <s v="MAT240030 - CONDUITES E CAIXAS DE LIGACAO"/>
        <s v="MAT240035 - CONTROLADORES LOGICOS"/>
        <s v="MAT240040 - CONVERSORES E INVERSORES"/>
        <s v="MAT240045 - DISJUNTORES, CONTATORES E RELES"/>
        <s v="MAT240050 - ELETROCENTRO"/>
        <s v="MAT240055 - FIOS E CABOS ELETRICOS"/>
        <s v="MAT240060 - GERADORES"/>
        <s v="MAT240065 - ILUMINACAO, LÂMPADAS E REATORES"/>
        <s v="MAT240070 - ISOLACAO E ATERRAMENTO"/>
        <s v="MAT240075 - MODULOS ELETRONICOS"/>
        <s v="MAT240080 - PAINEIS E QUADROS ELETRICOS"/>
        <s v="MAT240085 - PLUGS, TOMADAS E CONECTORES"/>
        <s v="MAT240090 - SENSORES, DETECTORES E CHAVES"/>
        <s v="MAT240095 - SISTEMAS DE AUTOMACAO, CONTROLE DE MONITORAMENTO"/>
        <s v="MAT240100 - SUBSTACOES"/>
        <s v="MAT240105 - TRANSFORMADORES"/>
        <s v="MAT240110 - UPS, NO-BREAKS E FONTES"/>
        <s v="MAT250005 - CAMISA BOMBA DE LAMA"/>
        <s v="MAT250010 - COLAR DE SEGURANCA"/>
        <s v="MAT250015 - CUNHA HIDRAULICA DE TUBOS (PS30; PS45)"/>
        <s v="MAT250020 - CUNHA PNEUMATICA DE RISER (GIMBLE) SOBRESSALENTE"/>
        <s v="MAT250025 - CUNHA PNEUMATICA DE RISER (SPIDER) SOBRESSALENTE"/>
        <s v="MAT250030 - CUNHAS MANUAIS E SOBRESSALENTES"/>
        <s v="MAT250035 - ELEVADOR DE REVESTIMENTO (CASING RUNNING)"/>
        <s v="MAT250040 - ELEVADORES DE TUBO MANUAIS "/>
        <s v="MAT250045 - ELEVADORES DE TUBO PNEUMATICOS (BX2; BX4)"/>
        <s v="MAT250050 - LIFTING CAP DE TUBO"/>
        <s v="MAT250055 - PISTAO MECÂNICO BOMBA DE LAMA"/>
        <s v="MAT250060 - SHALE SHAKER (PENEIRA) SOBRESSALENTES"/>
        <s v="MAT250065 - TELAS DE PENEIRA (SHALE SHAKER SCREEN)"/>
        <s v="MAT250070 - VALVULAS DE SEGURANCA (TIW; IBOP)"/>
        <s v="MAT260005 - MOTORES A COMBUSTAO E SOBRESSALENTES"/>
        <s v="MAT260010 - MOTORES ELETRICOS E SOBRESSALENTES"/>
        <s v="MAT260015 - MOTORES HIDRAULICOS E SOBRESSALENTES"/>
        <s v="MAT260020 - REDUTORES E SOBRESSALENTES"/>
        <s v="MAT260025 - TROCADORES DE CALOR E SOBRESSALENTES"/>
        <s v="MAT270005 - CABOS DE ACO"/>
        <s v="MAT270010 - CINTAS , LINGAS , GANCHOS E MANILHAS"/>
        <s v="MAT270015 - GUINCHO DE CARGA E PARTES"/>
        <s v="MAT270020 - GUINDASTE PARA UNIDADES MARITIMAS E PARTES"/>
        <s v="MAT270025 - GUINDASTE TERRESTRE E PARTES"/>
        <s v="MAT270030 - MATERIAIS PARA EMBALAGEM"/>
        <s v="MAT270035 - PALETEIRAS"/>
        <s v="MAT270040 - PALETES"/>
        <s v="MAT270045 - TURCOS"/>
        <s v="MAT280005 - ACESSORIOS PARA SALVATAGEM"/>
        <s v="MAT280010 - ANCORAGEM"/>
        <s v="MAT280015 - CABOS DE MANOBRA"/>
        <s v="MAT280020 - DOCUMENTOS DE MARINHA"/>
        <s v="MAT280025 - EMBARCACOES DE SALVATAGEM"/>
        <s v="MAT280030 - MATERIAIS ABSORVENTES E PROTECAO CONTRA VAZAMENTO"/>
        <s v="MAT280035 - SISTEMA DE REFERÊNCIA DE POSICIONAMENTO PARA EMBARCACOES"/>
        <s v="MAT280040 - TANQUES DE ARMAZENAMENTO EMERGENCIAL DE OLEO"/>
        <s v="MAT280045 - UNIDADE DE POTÊNCIA HIDRAULICA (HPU) "/>
        <s v="MAT280050 - VEICULO DE COMBATE A INCÊNDIO E SALVAMENTO"/>
        <s v="MAT290005 - ACESSORIOS EXCLUSIVOS DE LINHAS DE COMBATE A INCÊNDIO"/>
        <s v="MAT290010 - BOMBAS CENTRIFUGAS E SOBRESSALENTES"/>
        <s v="MAT290015 - EQUIPAMENTOS PARA COMBATE A INCÊNDIO"/>
        <s v="MAT290020 - EXTINTORES"/>
        <s v="MAT290025 - MANGUEIRAS DE INCÊNDIO E CONEXOES"/>
        <s v="MAT290030 - SISTEMA DE COMBATE A INCENDIO FIXO (CO2; FM200 E OUTROS)"/>
        <s v="MAT300005 - ACIDOS"/>
        <s v="MAT300010 - ADENSANTE"/>
        <s v="MAT300015 - ADITIVOS DE CURA (PEGA)"/>
        <s v="MAT300020 - ADITIVOS DE DESPARAFINACAO E INIBIDOR DE PARAFINA"/>
        <s v="MAT300025 - AFINANTE / REDUTOR REOLOGICO"/>
        <s v="MAT300030 - AGENTES MOLHANTES"/>
        <s v="MAT300035 - ALCOOIS"/>
        <s v="MAT300040 - AMINAS (MEA, MDEA, DEA E TEA)"/>
        <s v="MAT300045 - ANTIESPUMANTE"/>
        <s v="MAT300050 - BASES E AGENTES ALCALINIZANTES"/>
        <s v="MAT300055 - BASES ORGÂNICAS"/>
        <s v="MAT300060 - BIOCIDAS"/>
        <s v="MAT300065 - CATALISADORES"/>
        <s v="MAT300070 - CLARIFICANTES"/>
        <s v="MAT300075 - CONTROLADORES DE FILTRADO"/>
        <s v="MAT300080 - DESEMULSIFICANTES E PREVENTORES DE EMULSAO"/>
        <s v="MAT300085 - DISPERSANTES"/>
        <s v="MAT300090 - ENCAPSULADORES"/>
        <s v="MAT300095 - ESTABILIZADORES DE ARGILA"/>
        <s v="MAT300100 - ESTABILIZADORES DE POLIMEROS PARA ALTA TEMPERATURA"/>
        <s v="MAT300105 - EXPLOSIVOS"/>
        <s v="MAT300110 - GASES"/>
        <s v="MAT300115 - GLICOIS"/>
        <s v="MAT300120 - INIBIDORES DE CORROSAO"/>
        <s v="MAT300125 - INIBIDORES DE INCRUSTACAO"/>
        <s v="MAT300130 - MINERIOS E MINERAIS"/>
        <s v="MAT300135 - REMOVEDOR DE INCRUSTACAO"/>
        <s v="MAT300140 - SAIS"/>
        <s v="MAT300145 - SEQUESTRANTES"/>
        <s v="MAT300150 - SOLVENTES"/>
        <s v="MAT300155 - SURFACTANTE E EMULSIFICANTE"/>
        <s v="MAT300160 - VISCOSIFICANTES"/>
        <s v="MAT310005 - ANODOS E OUTRAS PROTECOES"/>
        <s v="MAT320005 - ACESSORIOS P/ROLAMENTOS E MANCAIS"/>
        <s v="MAT320010 - MANCAIS"/>
        <s v="MAT320015 - ROLAMENTOS AGULHAS"/>
        <s v="MAT320020 - ROLAMENTOS CILINDRICOS"/>
        <s v="MAT320025 - ROLAMENTOS CONICOS"/>
        <s v="MAT320030 - ROLAMENTOS DE ESFERA"/>
        <s v="MAT320035 - ROLAMENTOS ROLOS"/>
        <s v="MAT330005 - ARVORE DE NATAL MOLHADA (ANM)"/>
        <s v="MAT330010 - BOMBA MULTIFASICA"/>
        <s v="MAT330015 - FERRAMENTAS PARA ARVORE DE NATAL MOLHADA (ANM)"/>
        <s v="MAT330020 - FERRAMENTAS PARA TUBING HANGER"/>
        <s v="MAT330025 - FLYING LEADS (SFL, EFL, OFL E HFL)"/>
        <s v="MAT330030 - HPU P/ CONTROLE DE EQUIPS SUBS (HYDRAULIC POWER UNIT)"/>
        <s v="MAT330035 - ILS (IN LINE STRUCTURE)"/>
        <s v="MAT330040 - MCS P/ CONTROLE DE EQUIP SUB (MASTER CONTROL STATION)"/>
        <s v="MAT330045 - MODULO CONEXAO PARA EQUIPAMENTO SUBMARINO (MCV)"/>
        <s v="MAT330050 - MODULOS SUBMARINOS DIVERSOS"/>
        <s v="MAT330055 - PARTES E SOBRESSALENTES DE MANIFOLD SUBMARINO"/>
        <s v="MAT330060 - PLEM (PIPELINE END MANIFOLD)"/>
        <s v="MAT330065 - PLET (PIPELINE END TERMINATION)"/>
        <s v="MAT330070 - RISER PARA COMPLETACAO E WORKOVER DE ANM"/>
        <s v="MAT330075 - SAM (SUBSEA ACUMULATOR MODULE)"/>
        <s v="MAT330080 - SCM (SUBSEA CONTROL MODULE)"/>
        <s v="MAT330085 - SISTEMA MANIFOLD SUBMARINO"/>
        <s v="MAT330090 - SPCU (SUBSEA POWER CONTROL UNIT)"/>
        <s v="MAT330095 - SUBSEA PIG LAUNCHER AND/OR RECEIVER"/>
        <s v="MAT330100 - TREE CAP (CAPA DE ARVORE DE NATAL)"/>
        <s v="MAT330105 - TUBING HANGER"/>
        <s v="MAT330110 - TUTA (terminaCAo de umbilical submarino no topside)"/>
        <s v="MAT330115 - UEH (umbilical eletro-hidrAulico)"/>
        <s v="MAT330120 - UTA (terminaCAo submarina de umbilical)"/>
        <s v="MAT330125 - VALVULAS SUBMARINAS"/>
        <s v="MAT340005 - ADAPTADOR FLANGE P/ INTERLIG RISERS C/FLOWLINE  EQUIP SUBMAR"/>
        <s v="MAT340010 - CONECTORES DE TOPO DE RISERS RIGIDOS SUBMARINOS"/>
        <s v="MAT340015 - FLUTUADORES RISERS RIGI SUBMARINOS EM CONFIG LAZY WAVE"/>
        <s v="MAT340020 - JUNTAS DE RISER CISALHAVEL PARA POCOS"/>
        <s v="MAT340025 - LINHAS FLEXIVEIS DE PRODUCAO/INJECAO"/>
        <s v="MAT340030 - LINHAS RIGIDAS DE PRODUCAO/INJECAO"/>
        <s v="MAT340035 - PROTECAO ANTIABRASIVA PARA LINHAS FLEXIVEIS E UMBILICAIS"/>
        <s v="MAT340040 - REVESTIMENTO EXTERNO PARA LINHAS RIGIDOS"/>
        <s v="MAT340045 - SISTEMAS DE MONIT DE RISERS (HIBR OU BSRS, FLEX E RIGIDOS)"/>
        <s v="MAT340050 - UMBILICAL SUBMARINO STU (STEEL TUBE UMBILICAL)"/>
        <s v="MAT340055 - UMBILICAL SUBMARINO TPU (THERMOPLASTIC HOSE UMBILICAL)"/>
        <s v="MAT350005 - EQUIPAMENTOS DE INFORMATICA"/>
        <s v="MAT350010 - EQUIPAMENTOS DE TELECOMUNICACOES"/>
        <s v="MAT350015 - MICROCOMPUTADORES E PERIFERICOS"/>
        <s v="MAT350020 - SOFTWARES"/>
        <s v="MAT360005 - TINTAS BICOMPONENTES"/>
        <s v="MAT360010 - TINTAS MONOCOMPONENTES"/>
        <s v="MAT360015 - TINTAS TRICOMPONENTES"/>
        <s v="MAT370005 - ACOPLAMENTOS"/>
        <s v="MAT370010 - CORREIAS E POLIAS"/>
        <s v="MAT370015 - CORRENTES"/>
        <s v="MAT370020 - EIXOS"/>
        <s v="MAT370025 - ENGRENAGENS"/>
        <s v="MAT380005 - CASING / TUBO DE REVESTIMENTO"/>
        <s v="MAT380010 - CONEXOES METALICAS"/>
        <s v="MAT380015 - CONEXOES NAO METALICAS"/>
        <s v="MAT380020 - CROSSOVERS"/>
        <s v="MAT380025 - FLANGE CEGO EM ACO"/>
        <s v="MAT380030 - FLANGE COMPOSTO"/>
        <s v="MAT380035 - FLANGE DE ACO TIPO ENCAIXE"/>
        <s v="MAT380040 - FLANGE DE ACO TIPO ROSCADO"/>
        <s v="MAT380045 - FLANGE DE ACO TIPO SOBREPOSTO"/>
        <s v="MAT380050 - FLANGE DE ORIFICIO"/>
        <s v="MAT380055 - FLANGE DE REDUCAO EM ACO"/>
        <s v="MAT380060 - FLANGE PESCOCO EM ACO"/>
        <s v="MAT380065 - FLANGE SOLTO EM ACO"/>
        <s v="MAT380070 - FLANGES EM LIGAS NAO FERROSAS"/>
        <s v="MAT380075 - LUVA"/>
        <s v="MAT380080 - PLACA DE ORIFICIO"/>
        <s v="MAT380085 - PUP JOINT"/>
        <s v="MAT380090 - TUBOS DE CONDUCAO METALICOS"/>
        <s v="MAT390005 - BARRAS E TARUGOS METALICOS"/>
        <s v="MAT390010 - BARRAS E TARUGOS NAO METALICOS"/>
        <s v="MAT390015 - CHAPAS METALICAS"/>
        <s v="MAT390020 - CHAPAS NAO METALICAS"/>
        <s v="MAT390025 - CONEXOES METALICAS"/>
        <s v="MAT390030 - PERFIS NAO METALICOS"/>
        <s v="MAT390035 - PERFIS VIGAS E CANTONEIRAS METALICOS"/>
        <s v="MAT390040 - PISOS METALICOS"/>
        <s v="MAT390045 - TUBOS METALICOS"/>
        <s v="MAT390050 - TUBOS NAO METALICOS"/>
        <s v="MAT400005 - ELETRODOMESTICOS E ELETROELETRONICOS"/>
        <s v="MAT400010 - EQUIPAMENTOS E UTENSILIOS PARA COPA E COZINHA"/>
        <s v="MAT400015 - MATERIAIS DE ESCRITORIO E EXPEDIENTE"/>
        <s v="MAT400020 - MATERIAIS ESPORTIVOS"/>
        <s v="MAT400025 - MATERIAIS GERAIS (BRINDES, CAMISAS..)"/>
        <s v="MAT400030 - MOVEIS E UTENSILIOS"/>
        <s v="MAT410005 - ATUADORES E BOBINAS"/>
        <s v="MAT410010 - MANIFOLDS"/>
        <s v="MAT410015 - VALVULAS BORBOLETA"/>
        <s v="MAT410020 - VALVULAS CONTROLE"/>
        <s v="MAT410025 - VALVULAS DE ALIVIO E SEGURANCA"/>
        <s v="MAT410030 - VALVULAS DE CONTROLE"/>
        <s v="MAT410035 - VALVULAS DE PROCESSO"/>
        <s v="MAT410040 - VALVULAS ESFERA"/>
        <s v="MAT410045 - VALVULAS GAVETA"/>
        <s v="MAT410050 - VALVULAS GLOBO"/>
        <s v="MAT410055 - VALVULAS GUILHOTINA"/>
        <s v="MAT410060 - VALVULAS RETENCAO"/>
        <s v="MAT410065 - VALVULAS SOLENOIDES HIDRAULICAS"/>
        <s v="MAT410070 - VALVULAS SOLENOIDES PNEUMATICAS"/>
        <s v="SCP010005 - FORNECIMENTO DE REFEICOES E REFEICOES E BEBIDAS"/>
        <s v="SCP010010 - HOSPEDAGEM"/>
        <s v="SCP010015 - OUTROS SERVICOS DE RESERVAS "/>
        <s v="SCP010020 - RESERVAS HOSPEDAGEM"/>
        <s v="SCP010025 - RESERVAS TRANSPORTE PASSAGEIROS "/>
        <s v="SCP020005 - CESSAO DIREITO PROPRIEDADE INTELECTUAL E INDUSTRIAL"/>
        <s v="SCP020010 - EXPLORACAO RECURSOS NATURAIS"/>
        <s v="SCP020015 - LICENCIAMENTO PROPRIEDADE INTELECTUAL E INDUSTRIAL"/>
        <s v="SCP021005 - _x0009_SERVICOS DE AUTOMACAO"/>
        <s v="SCP021010 - CONSULTORIA FINANCEIRA"/>
        <s v="SCP021015 - CONSULTORIA MARKETING"/>
        <s v="SCP021020 - CONSULTORIA RECURSOS HUMANOS"/>
        <s v="SCP021025 - CONSULTORIA AMBIENTAL"/>
        <s v="SCP021030 - CONSULTORIA CADEIA LOGISTICA"/>
        <s v="SCP021035 - CONSULTORIA ENERGETICA"/>
        <s v="SCP021040 - CONSULTORIA ENGENHARIA"/>
        <s v="SCP021045 - CONSULTORIA ESTRATEGICA"/>
        <s v="SCP021050 - CONSULTORIA GEOLOGICA GEOFISICA"/>
        <s v="SCP021055 - CONSULTORIA OPERACIONAL"/>
        <s v="SCP021060 - CONSULTORIA TECNICA E CIENTIFICA"/>
        <s v="SCP021065 - PESQUISA E DESENVOLVIMENTO"/>
        <s v="SCP021070 - SERVICOS GESTAO NEGOCIOS"/>
        <s v="SCP022005 - _x0009_FEIRAS E CONGRESSOS"/>
        <s v="SCP022010 - AGENCIAMENTO MODELOS ARTISTAS ATLETAS"/>
        <s v="SCP022015 - ASSISTENCIA ORGANIZACAO EVENTOS "/>
        <s v="SCP022020 - BRINDES"/>
        <s v="SCP022025 - POS PRODUCAO OBRAS AUDIOVISUAIS"/>
        <s v="SCP022030 - PRODUCAO PROGRAMAS RADIO E TV"/>
        <s v="SCP022035 - SERVICOS BOTANICOS E ZOOLOGICOS"/>
        <s v="SCP022040 - SERVICOS CONFECCAO DE ROUPAS E ARTIGOS TEXTEIS"/>
        <s v="SCP022045 - SERVICOS DESPORTIVOS E RECREACIONAIS"/>
        <s v="SCP022050 - SERVICOS FOTOGRAFICOS E VIDEOGRAFICOS"/>
        <s v="SCP022055 - SERVICOS GRAFICOS IMPRESSAO E REPRODUCAO"/>
        <s v="SCP022060 - SERVICOS GRAVACAO SOM"/>
        <s v="SCP022065 - SERVICOS MUSEOLOGICOS E HISTORICOS"/>
        <s v="SCP022070 - SERVICOS PARQUES DIVERSAO E SIMILARES"/>
        <s v="SCP022075 - SERVICOS PROPAGANDA"/>
        <s v="SCP023005 - _x0009_PATROCINIO"/>
        <s v="SCP023010 - _x0009_PESQUISA DE MERCADO"/>
        <s v="SCP023015 - APRESENTACAO PROMOCAO ATUACAO ARTISTICA"/>
        <s v="SCP023020 - ASSESSORIA DE IMPRENSA"/>
        <s v="SCP023025 - RELACOES PUBLICAS"/>
        <s v="SCP023030 - SERVICOS AGÊNCIAS NOTICIAS"/>
        <s v="SCP023035 - SERVICOS PROMOCAO AO TURISMO"/>
        <s v="SCP024005 - SERVICOS ARQUITETURA URBANISMO"/>
        <s v="SCP024010 - SERVICOS BELEZA E BEM-ESTAR FISICO "/>
        <s v="SCP024015 - SERVICOS BIBLIOTECA E ARQUIVO"/>
        <s v="SCP024020 - SERVICOS DESIGN INTERIORES"/>
        <s v="SCP024025 - SERVICOS DOMEST E OUTROS SERV PESSOAIS"/>
        <s v="SCP024030 - SERVICOS ESPECIALIZADO APOIO ESCRITORIO "/>
        <s v="SCP024035 - SERVICOS GERAIS LIMPEZA"/>
        <s v="SCP024040 - SERVICOS PAISAGISMO"/>
        <s v="SCP024045 - SERVICOS POSTAIS"/>
        <s v="SCP024050 - SERVICOS RECRUTAMENTO E SELECAO PESSOAL"/>
        <s v="SCP024055 - SERVICOS TRADUCAO E INTERPRETES"/>
        <s v="SCP025005 - SERVICOS INVESTIGACAO E SEGURANCA "/>
        <s v="SCP026005 - INTERMEDIACAO DISTRIBUICAO MERCADORIAS"/>
        <s v="SCP026010 - SERVICOS DESEMBARACO ADUANEIRO"/>
        <s v="SCP026015 - SERVICOS DESPACHO ADUANEIRO"/>
        <s v="SCP027005 - CONSULTORIA SEGURANCA E SUPORTE EM TI"/>
        <s v="SCP027010 - DISTRIBUICAO TRANSMISSAO RADIO TELEVISAO"/>
        <s v="SCP027015 - GERENCIAMENTO REDES E INFRAESTRUTURA TI"/>
        <s v="SCP027020 - HOSPEDAGEM APPS E PROGRAMAS "/>
        <s v="SCP027025 - LICENCAS DE SOFTWARE"/>
        <s v="SCP027030 - OFERTA CONTEUDO DE ACESSO ONLINE"/>
        <s v="SCP027035 - PROJETO E DESENVOLV APPS E PROGRAMAS"/>
        <s v="SCP027040 - SERVICO ACESSO E INFRAESTRUTURA INTERNET"/>
        <s v="SCP027045 - SERVICOS TELECOMUNICACOES FIXAS"/>
        <s v="SCP027050 - SERVICOS TELECOMUNICACOES MOVEIS "/>
        <s v="SCP027055 - TRANSMISSAO E EXPLORACAO LINHA DEDICADA"/>
        <s v="SCP028005 - LOCACAO VEICULOS DE PASSAG COM OPERADOR"/>
        <s v="SCP028010 - TRANSPORTE AEREO PASSAGEIROS"/>
        <s v="SCP028015 - TRANSPORTE AQUAVIARIO PASSAGEIROS"/>
        <s v="SCP028020 - TRANSPORTE FERROVIARIO PASSAGEIROS"/>
        <s v="SCP028025 - TRANSPORTE RODOVIARIO PASSAGEIROS"/>
        <s v="SCP029005 - OUTROS SERVICOS EDUCACAO E TREINAMENTO "/>
        <s v="SCP029010 - SERVICOS EDUCACAO INFANTIL FUNDA E MEDIO"/>
        <s v="SCP029015 - SERVICOS EDUCACAO SUPERIOR"/>
        <s v="SCP030005 - _x0009_OUTROS IMPOSTOS E TAXAS"/>
        <s v="SCP030010 - ARRENDAMENTO MERCANTIL FINANCEIRO"/>
        <s v="SCP030015 - CORRETAGEM AGENCIAMENTO SEGUROS"/>
        <s v="SCP030020 - CORRETAGEM TIT DER E COMMODITIES"/>
        <s v="SCP030025 - GESTAO E ADM CART ATIVOS FUNDOS E TRUST"/>
        <s v="SCP030030 - INDENIZACOES"/>
        <s v="SCP030035 - OUTROS RESSEGUROS"/>
        <s v="SCP030040 - OUTROS SEGUROS"/>
        <s v="SCP030045 - PLANOS PRIVADOS ASSISTENCIA SAUDE"/>
        <s v="SCP030050 - RESSEGURO DE SAUDE VIDA E ACIDENTES"/>
        <s v="SCP030055 - SEGURO SAUDE E ACIDENTES"/>
        <s v="SCP030060 - SEGURO VIDA E PREVIDENCIA"/>
        <s v="SCP030065 - SERVICO FINANCEIRO CONCESSAO DE CREDITO"/>
        <s v="SCP030070 - SERVICO FINANCEIRO DEPOSITO"/>
        <s v="SCP030075 - SERVICOS BANCO INVESTIMENTO"/>
        <s v="SCP030080 - SERVICOS HOLDING ATIVOS FINANCEIROS"/>
        <s v="SCP030085 - TAXA DE RETENCAO DE AREA (ANP)"/>
        <s v="SCP031005 - ADM E LOCACAO DE IMOVEIS"/>
        <s v="SCP031010 - INTERMEDIACAO COMPRA E VENDA IMOVEIS"/>
        <s v="SCP032005 - _x0009_DESPESAS LEGAIS"/>
        <s v="SCP032010 - CONSULTORIA TRIBUTARIA"/>
        <s v="SCP032015 - SERVICOS AUDITORIA"/>
        <s v="SCP032020 - SERVICOS CERTIFICACAO"/>
        <s v="SCP032025 - SERVICOS CONTABILIDADE"/>
        <s v="SCP032030 - SERVICOS JURIDICOS"/>
        <s v="SCP032035 - SERVICOS NOTORIAS E REGISTRO"/>
        <s v="SCP033005 - _x0009_SERVICOS AMBIENTAIS"/>
        <s v="SCP033010 - _x0009_SERVICOS PARA SEGURANCA DO TRABALHO"/>
        <s v="SCP033015 - SERV ENGENHARIA OUTROS PROJETOS"/>
        <s v="SCP033020 - SERV ENGENHARIA PROJETO AGUA E ESGOTO"/>
        <s v="SCP033025 - SERV ENGENHARIA PROJETO CONSTRUCAO"/>
        <s v="SCP033030 - SERV ENGENHARIA PROJETO EMBARCACAO"/>
        <s v="SCP033035 - SERV ENGENHARIA PROJETO ENERGIA"/>
        <s v="SCP033040 - SERV ENGENHARIA PROJETO GERENC RESIDUOS"/>
        <s v="SCP033045 - SERV ENGENHARIA PROJETO INDUSTRIAL"/>
        <s v="SCP033050 - SERV ENGENHARIA PROJETO PETROLEO GAS"/>
        <s v="SCP033055 - SERV ENGENHARIA PROJETO TELECOMUNICACAO"/>
        <s v="SCP033060 - SERVICOS ANALISE E EXAMES TECNICOS"/>
        <s v="SCP033065 - SERVICOS DESENHO INDUSTRIAL"/>
        <s v="SCP033070 - SERVICOS GEOLOGICOS-FISICOS PROSPECCAO"/>
        <s v="SCP033075 - SERVICOS TOPOGRAFICOS E CARTOGRAFICOS "/>
        <s v="SCP033080 - SERVICOS VETERINARIOS"/>
        <s v="SCP034005 - ASSISTENCIA IDOSOS E PCDS"/>
        <s v="SCP034010 - OUTROS SERVICOS SAUDE HUMANA "/>
        <s v="SCP034015 - REABILITACAO VOCACIONAL "/>
        <s v="SCP034020 - SERVICOS HOSPITALARES "/>
        <s v="SCP034025 - SERVICOS MEDICOS"/>
        <s v="SCP034030 - SERVICOS ODONTOLOGICOS"/>
        <s v="SCP034035 - SERVICOS PPRA E PCMSO"/>
        <s v="SOP010005 - AFRETAMENTO DE AERONAVES"/>
        <s v="SOP010010 - AFRETAMENTO DE BARCOS LCV (LIGHT CONSTRUCTION VESSEL)"/>
        <s v="SOP010015 - AFRETAMENTO DE BARCOS PLSV (PIPE LAYING SUPPORT VESSEL)"/>
        <s v="SOP010020 - AFRETAMENTO DE BARCOS PSV (PLATFORM SUPPLY VESSEL)"/>
        <s v="SOP010025 - AFRETAMENTO DE BARCOS RSV (ROV SUPPORT VESSEL)"/>
        <s v="SOP010030 - AFRETAMENTO DE BARCOS SURVEY"/>
        <s v="SOP010035 - AFRETAMENTO DE DE FPSO"/>
        <s v="SOP010040 - AFRETAMENTO DE PLATAFORMA"/>
        <s v="SOP010045 - AFRETAMENTO DE SONDAS"/>
        <s v="SOP020005 - DISTRIBUICAO AGUA E GAS"/>
        <s v="SOP020010 - TRANSMISSAO E DISTRIBUICAO ELETRICIDADE"/>
        <s v="SOP030005 - FORNECIMENTO MAO OBRA "/>
        <s v="SOP040005 - LOCACAO DE CONTEINER"/>
        <s v="SOP040010 - LOCACAO FERRAMENTAS"/>
        <s v="SOP040015 - LOCACAO MAQUINAS E EQUIPAMENTOS"/>
        <s v="SOP050005 - ARMAZENAGEM MANUSEIO GRANEL CONTAINERES"/>
        <s v="SOP050010 - ARMAZENAGEM MANUSEIO PRODUTOS PERIGOSOS"/>
        <s v="SOP060005 - COLETA RESIDUOS GERAIS"/>
        <s v="SOP060010 - COLETA RESIDUOS PERIGOSOS"/>
        <s v="SOP060015 - COLETA RESIDUOS RECICLAVEIS"/>
        <s v="SOP060020 - DEMOLICAO E DESMANTELAMENTO EMBARCACOES"/>
        <s v="SOP060025 - REMEDIACAO E LIMPEZA AREAS CONTAMINADAS "/>
        <s v="SOP060030 - SERVICOS LIMPEZA URBANA E SIMILARES"/>
        <s v="SOP060035 - TRATAM E ELIMIN RESIDUOS NAO PERIGOSOS"/>
        <s v="SOP060040 - TRATAM E ELIMIN RESIDUOS PERIGOSOS"/>
        <s v="SOP060045 - TRATAMENTO DE AGUA"/>
        <s v="SOP060050 - TRATAMENTO ESGOTO E FOSSAS SEPTICAS "/>
        <s v="SOP060055 - TRIAGEM PREP CONS E ESTOCAGEM RESIDUOS "/>
        <s v="SOP070005 - CONSTRUCAO AEROPORTUARIA"/>
        <s v="SOP070010 - CONSTRUCAO DUTOS TRANSPORTE"/>
        <s v="SOP070015 - CONSTRUCAO EDIF NAO RESIDENCIAIS"/>
        <s v="SOP070020 - CONSTRUCAO EDIF RESIDENCIAIS"/>
        <s v="SOP070025 - CONSTRUCAO ESTRUTURAS"/>
        <s v="SOP070030 - CONSTRUCAO INSTALACOES INDUSTRIAIS"/>
        <s v="SOP070035 - CONSTRUCAO LINHAS COMUNICACAO"/>
        <s v="SOP070040 - CONSTRUCAO LINHAS TRANSMISSAO"/>
        <s v="SOP070045 - CONSTRUCAO PORTUARIA E VIAS NAVEGAVEIS"/>
        <s v="SOP070050 - CONSTRUCAO SISTEMA ESGOTOS"/>
        <s v="SOP070055 - CONSTRUCAO VIAS TERRESTRES"/>
        <s v="SOP070060 - ESTANQUEAMENTO E FUNDACAO"/>
        <s v="SOP070065 - INSTALACAO ELETRICA"/>
        <s v="SOP070070 - INSTALACAO EQUIP AQUEC VENT AR COND"/>
        <s v="SOP070075 - INSTALACAO TUBULACAO AGUA"/>
        <s v="SOP070080 - PERFURACAO DE POCOS AGUA E SIST SEPTICOS"/>
        <s v="SOP070085 - PREPARACAO LOCAL OBRA"/>
        <s v="SOP070090 - SERVICO DE MANUTENCAO DE IMOVEIS"/>
        <s v="SOP070095 - SERVICOS ACABAMENTO"/>
        <s v="SOP080005 - CALIBRACAO DE MAQUINAS E EQUIPAMENTOS"/>
        <s v="SOP080010 - INSPECAO DE MAQUINAS E EQUIPAMENTOS"/>
        <s v="SOP080015 - INSPECAO DE MAQUINAS E EQUIPAMENTOS SUBMARINOS"/>
        <s v="SOP080020 - INSTALACAO MAQ APARELHOS E EQUIP"/>
        <s v="SOP080025 - MANUT E REP BENS DE CONSUMO"/>
        <s v="SOP080030 - MANUT E REP COMPONENTES ELETRICOS"/>
        <s v="SOP080035 - MANUT E REP COMPONENTES ELETRONICOS"/>
        <s v="SOP080040 - MANUT E REP COMPUTADORES E PERIFERICOS"/>
        <s v="SOP080045 - MANUT E REP EQUIPAMENTOS TRANSPORTE"/>
        <s v="SOP080050 - MANUT E REP FPSO PLATAF SONDAS PETROLEO"/>
        <s v="SOP080055 - MANUT E REP MAQUINAS E EQUIPAMENTOS"/>
        <s v="SOP080060 - MANUT E REP MAQUINAS E EQUIPAMENTOS SPS"/>
        <s v="SOP080065 - MANUT E REP MOTORES E TURBINAS"/>
        <s v="SOP090005 - _x0009_SERVICOS DE CIMENTACAO"/>
        <s v="SOP090010 - _x0009_SERVICOS DE ESTIMULACAO EXCETO GRAVEL"/>
        <s v="SOP090015 - _x0009_SERVICOS DE GRAVEL PACK"/>
        <s v="SOP090020 - _x0009_SERVICOS EM WELLHEAD OFFSHORE"/>
        <s v="SOP090025 - _x0009_SERVICOS LIMPEZA E COND DE POCO"/>
        <s v="SOP090030 - _x0009_SERVICOS PREPARACAO DE WELLHEAD"/>
        <s v="SOP090035 - SERVICO DE PERFURACAO"/>
        <s v="SOP090040 - SERVICO DE WHIPSTOCK"/>
        <s v="SOP090045 - SERVICOS COMPLETACAO INFERIOR"/>
        <s v="SOP090050 - SERVICOS COMPLETACAO INTERMEDIARIA"/>
        <s v="SOP090055 - SERVICOS COMPLETACAO SUPERIOR"/>
        <s v="SOP090060 - SERVICOS DE ARTIFICIAL LIFT"/>
        <s v="SOP090065 - SERVICOS DE FILTRACAO DE FLUIDOS"/>
        <s v="SOP090070 - SERVICOS DE PERFILAGEM"/>
        <s v="SOP090075 - SERVICOS DE PERFURACAO DIRECIONAL"/>
        <s v="SOP090080 - SERVICOS DE PESCARIA"/>
        <s v="SOP090085 - SERVICOS DE RIGGING"/>
        <s v="SOP090090 - SERVICOS DE ROV"/>
        <s v="SOP090095 - SERVICOS DE SLICKLINE"/>
        <s v="SOP090100 - SERVICOS DE TESTE DE POCO"/>
        <s v="SOP090105 - SERVICOS DE TRATAMENTO DE FLUIDOS"/>
        <s v="SOP090110 - SERVICOS EM TUBULARES OFFSHORE"/>
        <s v="SOP090115 - SERVICOS EM TUBULARES ONSHORE"/>
        <s v="SOP100005 - LOCACAO VEICULOS CARGAS COM OPERADOR"/>
        <s v="SOP100010 - TRANSPORTE AEREO CARGA"/>
        <s v="SOP100015 - TRANSPORTE AQUAV COSTEIRO CARGA"/>
        <s v="SOP100020 - TRANSPORTE AQUAV FLUVIAL CARGA"/>
        <s v="SOP100025 - TRANSPORTE AQUAV TRANSOCEAN CARGA"/>
        <s v="SOP100030 - TRANSPORTE DUTOVIARIO CARGA"/>
        <s v="SOP100035 - TRANSPORTE FERROVIARIO CARGA"/>
        <s v="SOP100040 - TRANSPORTE MULTIMODAL CARGA"/>
        <s v="SOP100045 - TRANSPORTE RODOVIARIO CARGA"/>
        <s v="SCP033005 - SERVICOS METEOROLOGICOS"/>
        <s v="SCP033010 - SERVICOS MONITORAMENTO"/>
        <s v="SCP033015 - SERVICOS OPERACAO EMBARCACOES"/>
        <s v="SCP033020 - SERVICOS OPERACAO FPSO"/>
        <s v="SCP033025 - SERVICOS OPERACAO PLATAFORMA"/>
        <s v="SOP110005 - CONSULTORIA PARA SISTEMAS DE PRODUCAO SUBMARINA"/>
        <s v="SOP110010 - LOCACAO FERRAMENTAS SUBSEA PIPELAYING SYSTEM"/>
        <s v="SOP110015 - SERVICOS DE ENGENHARIA PARA SISTEMAS DE PRODUCAO SUBMARINA"/>
        <s v="SOP110020 - SERVICOS SURVEY SUBMAR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x v="0"/>
    <x v="0"/>
  </r>
  <r>
    <x v="1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10"/>
  </r>
  <r>
    <x v="3"/>
    <x v="11"/>
  </r>
  <r>
    <x v="3"/>
    <x v="12"/>
  </r>
  <r>
    <x v="4"/>
    <x v="13"/>
  </r>
  <r>
    <x v="4"/>
    <x v="14"/>
  </r>
  <r>
    <x v="4"/>
    <x v="15"/>
  </r>
  <r>
    <x v="4"/>
    <x v="16"/>
  </r>
  <r>
    <x v="4"/>
    <x v="17"/>
  </r>
  <r>
    <x v="4"/>
    <x v="18"/>
  </r>
  <r>
    <x v="4"/>
    <x v="19"/>
  </r>
  <r>
    <x v="4"/>
    <x v="20"/>
  </r>
  <r>
    <x v="4"/>
    <x v="21"/>
  </r>
  <r>
    <x v="4"/>
    <x v="22"/>
  </r>
  <r>
    <x v="4"/>
    <x v="23"/>
  </r>
  <r>
    <x v="4"/>
    <x v="24"/>
  </r>
  <r>
    <x v="4"/>
    <x v="25"/>
  </r>
  <r>
    <x v="4"/>
    <x v="26"/>
  </r>
  <r>
    <x v="4"/>
    <x v="27"/>
  </r>
  <r>
    <x v="5"/>
    <x v="28"/>
  </r>
  <r>
    <x v="5"/>
    <x v="29"/>
  </r>
  <r>
    <x v="5"/>
    <x v="30"/>
  </r>
  <r>
    <x v="5"/>
    <x v="31"/>
  </r>
  <r>
    <x v="5"/>
    <x v="32"/>
  </r>
  <r>
    <x v="5"/>
    <x v="33"/>
  </r>
  <r>
    <x v="5"/>
    <x v="34"/>
  </r>
  <r>
    <x v="5"/>
    <x v="35"/>
  </r>
  <r>
    <x v="5"/>
    <x v="36"/>
  </r>
  <r>
    <x v="5"/>
    <x v="37"/>
  </r>
  <r>
    <x v="5"/>
    <x v="38"/>
  </r>
  <r>
    <x v="5"/>
    <x v="39"/>
  </r>
  <r>
    <x v="6"/>
    <x v="40"/>
  </r>
  <r>
    <x v="6"/>
    <x v="41"/>
  </r>
  <r>
    <x v="6"/>
    <x v="42"/>
  </r>
  <r>
    <x v="6"/>
    <x v="43"/>
  </r>
  <r>
    <x v="6"/>
    <x v="44"/>
  </r>
  <r>
    <x v="6"/>
    <x v="45"/>
  </r>
  <r>
    <x v="6"/>
    <x v="46"/>
  </r>
  <r>
    <x v="6"/>
    <x v="47"/>
  </r>
  <r>
    <x v="6"/>
    <x v="48"/>
  </r>
  <r>
    <x v="6"/>
    <x v="49"/>
  </r>
  <r>
    <x v="7"/>
    <x v="50"/>
  </r>
  <r>
    <x v="7"/>
    <x v="51"/>
  </r>
  <r>
    <x v="7"/>
    <x v="52"/>
  </r>
  <r>
    <x v="7"/>
    <x v="53"/>
  </r>
  <r>
    <x v="7"/>
    <x v="54"/>
  </r>
  <r>
    <x v="7"/>
    <x v="55"/>
  </r>
  <r>
    <x v="7"/>
    <x v="56"/>
  </r>
  <r>
    <x v="8"/>
    <x v="57"/>
  </r>
  <r>
    <x v="8"/>
    <x v="58"/>
  </r>
  <r>
    <x v="8"/>
    <x v="59"/>
  </r>
  <r>
    <x v="8"/>
    <x v="60"/>
  </r>
  <r>
    <x v="8"/>
    <x v="61"/>
  </r>
  <r>
    <x v="8"/>
    <x v="62"/>
  </r>
  <r>
    <x v="8"/>
    <x v="63"/>
  </r>
  <r>
    <x v="9"/>
    <x v="64"/>
  </r>
  <r>
    <x v="9"/>
    <x v="65"/>
  </r>
  <r>
    <x v="9"/>
    <x v="66"/>
  </r>
  <r>
    <x v="9"/>
    <x v="67"/>
  </r>
  <r>
    <x v="9"/>
    <x v="68"/>
  </r>
  <r>
    <x v="9"/>
    <x v="69"/>
  </r>
  <r>
    <x v="10"/>
    <x v="70"/>
  </r>
  <r>
    <x v="10"/>
    <x v="71"/>
  </r>
  <r>
    <x v="10"/>
    <x v="72"/>
  </r>
  <r>
    <x v="10"/>
    <x v="73"/>
  </r>
  <r>
    <x v="10"/>
    <x v="74"/>
  </r>
  <r>
    <x v="10"/>
    <x v="75"/>
  </r>
  <r>
    <x v="10"/>
    <x v="76"/>
  </r>
  <r>
    <x v="11"/>
    <x v="77"/>
  </r>
  <r>
    <x v="12"/>
    <x v="78"/>
  </r>
  <r>
    <x v="12"/>
    <x v="79"/>
  </r>
  <r>
    <x v="12"/>
    <x v="80"/>
  </r>
  <r>
    <x v="12"/>
    <x v="81"/>
  </r>
  <r>
    <x v="12"/>
    <x v="82"/>
  </r>
  <r>
    <x v="12"/>
    <x v="83"/>
  </r>
  <r>
    <x v="12"/>
    <x v="84"/>
  </r>
  <r>
    <x v="12"/>
    <x v="85"/>
  </r>
  <r>
    <x v="12"/>
    <x v="86"/>
  </r>
  <r>
    <x v="12"/>
    <x v="87"/>
  </r>
  <r>
    <x v="12"/>
    <x v="88"/>
  </r>
  <r>
    <x v="13"/>
    <x v="89"/>
  </r>
  <r>
    <x v="13"/>
    <x v="90"/>
  </r>
  <r>
    <x v="13"/>
    <x v="91"/>
  </r>
  <r>
    <x v="14"/>
    <x v="92"/>
  </r>
  <r>
    <x v="14"/>
    <x v="93"/>
  </r>
  <r>
    <x v="14"/>
    <x v="94"/>
  </r>
  <r>
    <x v="14"/>
    <x v="95"/>
  </r>
  <r>
    <x v="15"/>
    <x v="96"/>
  </r>
  <r>
    <x v="15"/>
    <x v="97"/>
  </r>
  <r>
    <x v="15"/>
    <x v="98"/>
  </r>
  <r>
    <x v="16"/>
    <x v="99"/>
  </r>
  <r>
    <x v="16"/>
    <x v="100"/>
  </r>
  <r>
    <x v="16"/>
    <x v="101"/>
  </r>
  <r>
    <x v="16"/>
    <x v="102"/>
  </r>
  <r>
    <x v="16"/>
    <x v="103"/>
  </r>
  <r>
    <x v="17"/>
    <x v="104"/>
  </r>
  <r>
    <x v="17"/>
    <x v="105"/>
  </r>
  <r>
    <x v="17"/>
    <x v="106"/>
  </r>
  <r>
    <x v="17"/>
    <x v="107"/>
  </r>
  <r>
    <x v="17"/>
    <x v="108"/>
  </r>
  <r>
    <x v="17"/>
    <x v="109"/>
  </r>
  <r>
    <x v="17"/>
    <x v="110"/>
  </r>
  <r>
    <x v="18"/>
    <x v="111"/>
  </r>
  <r>
    <x v="18"/>
    <x v="112"/>
  </r>
  <r>
    <x v="18"/>
    <x v="113"/>
  </r>
  <r>
    <x v="18"/>
    <x v="114"/>
  </r>
  <r>
    <x v="19"/>
    <x v="115"/>
  </r>
  <r>
    <x v="19"/>
    <x v="116"/>
  </r>
  <r>
    <x v="19"/>
    <x v="117"/>
  </r>
  <r>
    <x v="19"/>
    <x v="118"/>
  </r>
  <r>
    <x v="19"/>
    <x v="119"/>
  </r>
  <r>
    <x v="19"/>
    <x v="120"/>
  </r>
  <r>
    <x v="19"/>
    <x v="121"/>
  </r>
  <r>
    <x v="20"/>
    <x v="122"/>
  </r>
  <r>
    <x v="20"/>
    <x v="123"/>
  </r>
  <r>
    <x v="21"/>
    <x v="124"/>
  </r>
  <r>
    <x v="21"/>
    <x v="125"/>
  </r>
  <r>
    <x v="21"/>
    <x v="126"/>
  </r>
  <r>
    <x v="21"/>
    <x v="127"/>
  </r>
  <r>
    <x v="21"/>
    <x v="128"/>
  </r>
  <r>
    <x v="22"/>
    <x v="129"/>
  </r>
  <r>
    <x v="22"/>
    <x v="130"/>
  </r>
  <r>
    <x v="22"/>
    <x v="131"/>
  </r>
  <r>
    <x v="22"/>
    <x v="132"/>
  </r>
  <r>
    <x v="22"/>
    <x v="133"/>
  </r>
  <r>
    <x v="22"/>
    <x v="134"/>
  </r>
  <r>
    <x v="22"/>
    <x v="135"/>
  </r>
  <r>
    <x v="22"/>
    <x v="136"/>
  </r>
  <r>
    <x v="22"/>
    <x v="137"/>
  </r>
  <r>
    <x v="22"/>
    <x v="138"/>
  </r>
  <r>
    <x v="22"/>
    <x v="139"/>
  </r>
  <r>
    <x v="23"/>
    <x v="140"/>
  </r>
  <r>
    <x v="23"/>
    <x v="141"/>
  </r>
  <r>
    <x v="23"/>
    <x v="142"/>
  </r>
  <r>
    <x v="23"/>
    <x v="143"/>
  </r>
  <r>
    <x v="23"/>
    <x v="144"/>
  </r>
  <r>
    <x v="23"/>
    <x v="145"/>
  </r>
  <r>
    <x v="23"/>
    <x v="146"/>
  </r>
  <r>
    <x v="23"/>
    <x v="147"/>
  </r>
  <r>
    <x v="23"/>
    <x v="148"/>
  </r>
  <r>
    <x v="23"/>
    <x v="149"/>
  </r>
  <r>
    <x v="23"/>
    <x v="150"/>
  </r>
  <r>
    <x v="23"/>
    <x v="151"/>
  </r>
  <r>
    <x v="23"/>
    <x v="152"/>
  </r>
  <r>
    <x v="23"/>
    <x v="153"/>
  </r>
  <r>
    <x v="23"/>
    <x v="154"/>
  </r>
  <r>
    <x v="23"/>
    <x v="155"/>
  </r>
  <r>
    <x v="23"/>
    <x v="156"/>
  </r>
  <r>
    <x v="23"/>
    <x v="157"/>
  </r>
  <r>
    <x v="23"/>
    <x v="158"/>
  </r>
  <r>
    <x v="23"/>
    <x v="159"/>
  </r>
  <r>
    <x v="23"/>
    <x v="160"/>
  </r>
  <r>
    <x v="23"/>
    <x v="161"/>
  </r>
  <r>
    <x v="24"/>
    <x v="162"/>
  </r>
  <r>
    <x v="24"/>
    <x v="163"/>
  </r>
  <r>
    <x v="24"/>
    <x v="164"/>
  </r>
  <r>
    <x v="24"/>
    <x v="165"/>
  </r>
  <r>
    <x v="24"/>
    <x v="166"/>
  </r>
  <r>
    <x v="24"/>
    <x v="167"/>
  </r>
  <r>
    <x v="24"/>
    <x v="168"/>
  </r>
  <r>
    <x v="24"/>
    <x v="169"/>
  </r>
  <r>
    <x v="24"/>
    <x v="170"/>
  </r>
  <r>
    <x v="24"/>
    <x v="171"/>
  </r>
  <r>
    <x v="24"/>
    <x v="172"/>
  </r>
  <r>
    <x v="24"/>
    <x v="173"/>
  </r>
  <r>
    <x v="24"/>
    <x v="174"/>
  </r>
  <r>
    <x v="24"/>
    <x v="175"/>
  </r>
  <r>
    <x v="25"/>
    <x v="176"/>
  </r>
  <r>
    <x v="25"/>
    <x v="177"/>
  </r>
  <r>
    <x v="25"/>
    <x v="178"/>
  </r>
  <r>
    <x v="25"/>
    <x v="179"/>
  </r>
  <r>
    <x v="25"/>
    <x v="180"/>
  </r>
  <r>
    <x v="26"/>
    <x v="181"/>
  </r>
  <r>
    <x v="26"/>
    <x v="182"/>
  </r>
  <r>
    <x v="26"/>
    <x v="183"/>
  </r>
  <r>
    <x v="26"/>
    <x v="184"/>
  </r>
  <r>
    <x v="26"/>
    <x v="185"/>
  </r>
  <r>
    <x v="26"/>
    <x v="186"/>
  </r>
  <r>
    <x v="26"/>
    <x v="187"/>
  </r>
  <r>
    <x v="26"/>
    <x v="188"/>
  </r>
  <r>
    <x v="26"/>
    <x v="189"/>
  </r>
  <r>
    <x v="27"/>
    <x v="190"/>
  </r>
  <r>
    <x v="27"/>
    <x v="191"/>
  </r>
  <r>
    <x v="27"/>
    <x v="192"/>
  </r>
  <r>
    <x v="27"/>
    <x v="193"/>
  </r>
  <r>
    <x v="27"/>
    <x v="194"/>
  </r>
  <r>
    <x v="27"/>
    <x v="195"/>
  </r>
  <r>
    <x v="27"/>
    <x v="196"/>
  </r>
  <r>
    <x v="27"/>
    <x v="197"/>
  </r>
  <r>
    <x v="27"/>
    <x v="198"/>
  </r>
  <r>
    <x v="27"/>
    <x v="199"/>
  </r>
  <r>
    <x v="28"/>
    <x v="200"/>
  </r>
  <r>
    <x v="28"/>
    <x v="201"/>
  </r>
  <r>
    <x v="28"/>
    <x v="202"/>
  </r>
  <r>
    <x v="28"/>
    <x v="203"/>
  </r>
  <r>
    <x v="28"/>
    <x v="204"/>
  </r>
  <r>
    <x v="28"/>
    <x v="205"/>
  </r>
  <r>
    <x v="29"/>
    <x v="206"/>
  </r>
  <r>
    <x v="29"/>
    <x v="207"/>
  </r>
  <r>
    <x v="29"/>
    <x v="208"/>
  </r>
  <r>
    <x v="29"/>
    <x v="209"/>
  </r>
  <r>
    <x v="29"/>
    <x v="210"/>
  </r>
  <r>
    <x v="29"/>
    <x v="211"/>
  </r>
  <r>
    <x v="29"/>
    <x v="212"/>
  </r>
  <r>
    <x v="29"/>
    <x v="213"/>
  </r>
  <r>
    <x v="29"/>
    <x v="214"/>
  </r>
  <r>
    <x v="29"/>
    <x v="215"/>
  </r>
  <r>
    <x v="29"/>
    <x v="216"/>
  </r>
  <r>
    <x v="29"/>
    <x v="217"/>
  </r>
  <r>
    <x v="29"/>
    <x v="218"/>
  </r>
  <r>
    <x v="29"/>
    <x v="219"/>
  </r>
  <r>
    <x v="29"/>
    <x v="220"/>
  </r>
  <r>
    <x v="29"/>
    <x v="221"/>
  </r>
  <r>
    <x v="29"/>
    <x v="222"/>
  </r>
  <r>
    <x v="29"/>
    <x v="223"/>
  </r>
  <r>
    <x v="29"/>
    <x v="224"/>
  </r>
  <r>
    <x v="29"/>
    <x v="225"/>
  </r>
  <r>
    <x v="29"/>
    <x v="226"/>
  </r>
  <r>
    <x v="29"/>
    <x v="227"/>
  </r>
  <r>
    <x v="29"/>
    <x v="228"/>
  </r>
  <r>
    <x v="29"/>
    <x v="229"/>
  </r>
  <r>
    <x v="29"/>
    <x v="230"/>
  </r>
  <r>
    <x v="29"/>
    <x v="231"/>
  </r>
  <r>
    <x v="29"/>
    <x v="232"/>
  </r>
  <r>
    <x v="29"/>
    <x v="233"/>
  </r>
  <r>
    <x v="29"/>
    <x v="234"/>
  </r>
  <r>
    <x v="29"/>
    <x v="235"/>
  </r>
  <r>
    <x v="29"/>
    <x v="236"/>
  </r>
  <r>
    <x v="29"/>
    <x v="237"/>
  </r>
  <r>
    <x v="30"/>
    <x v="238"/>
  </r>
  <r>
    <x v="31"/>
    <x v="239"/>
  </r>
  <r>
    <x v="31"/>
    <x v="240"/>
  </r>
  <r>
    <x v="31"/>
    <x v="241"/>
  </r>
  <r>
    <x v="31"/>
    <x v="242"/>
  </r>
  <r>
    <x v="31"/>
    <x v="243"/>
  </r>
  <r>
    <x v="31"/>
    <x v="244"/>
  </r>
  <r>
    <x v="31"/>
    <x v="245"/>
  </r>
  <r>
    <x v="32"/>
    <x v="246"/>
  </r>
  <r>
    <x v="32"/>
    <x v="247"/>
  </r>
  <r>
    <x v="32"/>
    <x v="248"/>
  </r>
  <r>
    <x v="32"/>
    <x v="249"/>
  </r>
  <r>
    <x v="32"/>
    <x v="250"/>
  </r>
  <r>
    <x v="32"/>
    <x v="251"/>
  </r>
  <r>
    <x v="32"/>
    <x v="252"/>
  </r>
  <r>
    <x v="32"/>
    <x v="253"/>
  </r>
  <r>
    <x v="32"/>
    <x v="254"/>
  </r>
  <r>
    <x v="32"/>
    <x v="255"/>
  </r>
  <r>
    <x v="32"/>
    <x v="256"/>
  </r>
  <r>
    <x v="32"/>
    <x v="257"/>
  </r>
  <r>
    <x v="32"/>
    <x v="258"/>
  </r>
  <r>
    <x v="32"/>
    <x v="259"/>
  </r>
  <r>
    <x v="32"/>
    <x v="260"/>
  </r>
  <r>
    <x v="32"/>
    <x v="261"/>
  </r>
  <r>
    <x v="32"/>
    <x v="262"/>
  </r>
  <r>
    <x v="32"/>
    <x v="263"/>
  </r>
  <r>
    <x v="32"/>
    <x v="264"/>
  </r>
  <r>
    <x v="32"/>
    <x v="265"/>
  </r>
  <r>
    <x v="32"/>
    <x v="266"/>
  </r>
  <r>
    <x v="32"/>
    <x v="267"/>
  </r>
  <r>
    <x v="32"/>
    <x v="268"/>
  </r>
  <r>
    <x v="32"/>
    <x v="269"/>
  </r>
  <r>
    <x v="32"/>
    <x v="270"/>
  </r>
  <r>
    <x v="33"/>
    <x v="271"/>
  </r>
  <r>
    <x v="33"/>
    <x v="272"/>
  </r>
  <r>
    <x v="33"/>
    <x v="273"/>
  </r>
  <r>
    <x v="33"/>
    <x v="274"/>
  </r>
  <r>
    <x v="33"/>
    <x v="275"/>
  </r>
  <r>
    <x v="33"/>
    <x v="276"/>
  </r>
  <r>
    <x v="33"/>
    <x v="277"/>
  </r>
  <r>
    <x v="33"/>
    <x v="278"/>
  </r>
  <r>
    <x v="33"/>
    <x v="279"/>
  </r>
  <r>
    <x v="33"/>
    <x v="280"/>
  </r>
  <r>
    <x v="33"/>
    <x v="281"/>
  </r>
  <r>
    <x v="34"/>
    <x v="282"/>
  </r>
  <r>
    <x v="34"/>
    <x v="283"/>
  </r>
  <r>
    <x v="34"/>
    <x v="284"/>
  </r>
  <r>
    <x v="34"/>
    <x v="285"/>
  </r>
  <r>
    <x v="35"/>
    <x v="286"/>
  </r>
  <r>
    <x v="35"/>
    <x v="287"/>
  </r>
  <r>
    <x v="35"/>
    <x v="288"/>
  </r>
  <r>
    <x v="36"/>
    <x v="289"/>
  </r>
  <r>
    <x v="36"/>
    <x v="290"/>
  </r>
  <r>
    <x v="36"/>
    <x v="291"/>
  </r>
  <r>
    <x v="36"/>
    <x v="292"/>
  </r>
  <r>
    <x v="36"/>
    <x v="293"/>
  </r>
  <r>
    <x v="37"/>
    <x v="294"/>
  </r>
  <r>
    <x v="37"/>
    <x v="295"/>
  </r>
  <r>
    <x v="37"/>
    <x v="296"/>
  </r>
  <r>
    <x v="37"/>
    <x v="297"/>
  </r>
  <r>
    <x v="37"/>
    <x v="298"/>
  </r>
  <r>
    <x v="37"/>
    <x v="299"/>
  </r>
  <r>
    <x v="37"/>
    <x v="300"/>
  </r>
  <r>
    <x v="37"/>
    <x v="301"/>
  </r>
  <r>
    <x v="37"/>
    <x v="302"/>
  </r>
  <r>
    <x v="37"/>
    <x v="303"/>
  </r>
  <r>
    <x v="37"/>
    <x v="304"/>
  </r>
  <r>
    <x v="37"/>
    <x v="305"/>
  </r>
  <r>
    <x v="37"/>
    <x v="306"/>
  </r>
  <r>
    <x v="37"/>
    <x v="307"/>
  </r>
  <r>
    <x v="37"/>
    <x v="308"/>
  </r>
  <r>
    <x v="37"/>
    <x v="309"/>
  </r>
  <r>
    <x v="37"/>
    <x v="310"/>
  </r>
  <r>
    <x v="37"/>
    <x v="311"/>
  </r>
  <r>
    <x v="38"/>
    <x v="312"/>
  </r>
  <r>
    <x v="38"/>
    <x v="313"/>
  </r>
  <r>
    <x v="38"/>
    <x v="314"/>
  </r>
  <r>
    <x v="38"/>
    <x v="315"/>
  </r>
  <r>
    <x v="38"/>
    <x v="316"/>
  </r>
  <r>
    <x v="38"/>
    <x v="317"/>
  </r>
  <r>
    <x v="38"/>
    <x v="318"/>
  </r>
  <r>
    <x v="38"/>
    <x v="319"/>
  </r>
  <r>
    <x v="38"/>
    <x v="320"/>
  </r>
  <r>
    <x v="38"/>
    <x v="321"/>
  </r>
  <r>
    <x v="39"/>
    <x v="322"/>
  </r>
  <r>
    <x v="39"/>
    <x v="323"/>
  </r>
  <r>
    <x v="39"/>
    <x v="324"/>
  </r>
  <r>
    <x v="39"/>
    <x v="325"/>
  </r>
  <r>
    <x v="39"/>
    <x v="326"/>
  </r>
  <r>
    <x v="39"/>
    <x v="327"/>
  </r>
  <r>
    <x v="40"/>
    <x v="328"/>
  </r>
  <r>
    <x v="40"/>
    <x v="329"/>
  </r>
  <r>
    <x v="40"/>
    <x v="330"/>
  </r>
  <r>
    <x v="40"/>
    <x v="331"/>
  </r>
  <r>
    <x v="40"/>
    <x v="332"/>
  </r>
  <r>
    <x v="40"/>
    <x v="333"/>
  </r>
  <r>
    <x v="40"/>
    <x v="334"/>
  </r>
  <r>
    <x v="40"/>
    <x v="335"/>
  </r>
  <r>
    <x v="40"/>
    <x v="336"/>
  </r>
  <r>
    <x v="40"/>
    <x v="337"/>
  </r>
  <r>
    <x v="40"/>
    <x v="338"/>
  </r>
  <r>
    <x v="40"/>
    <x v="339"/>
  </r>
  <r>
    <x v="40"/>
    <x v="340"/>
  </r>
  <r>
    <x v="40"/>
    <x v="341"/>
  </r>
  <r>
    <x v="41"/>
    <x v="342"/>
  </r>
  <r>
    <x v="41"/>
    <x v="343"/>
  </r>
  <r>
    <x v="41"/>
    <x v="344"/>
  </r>
  <r>
    <x v="41"/>
    <x v="345"/>
  </r>
  <r>
    <x v="41"/>
    <x v="346"/>
  </r>
  <r>
    <x v="42"/>
    <x v="347"/>
  </r>
  <r>
    <x v="42"/>
    <x v="348"/>
  </r>
  <r>
    <x v="42"/>
    <x v="349"/>
  </r>
  <r>
    <x v="43"/>
    <x v="350"/>
  </r>
  <r>
    <x v="43"/>
    <x v="351"/>
  </r>
  <r>
    <x v="43"/>
    <x v="352"/>
  </r>
  <r>
    <x v="43"/>
    <x v="353"/>
  </r>
  <r>
    <x v="43"/>
    <x v="354"/>
  </r>
  <r>
    <x v="43"/>
    <x v="355"/>
  </r>
  <r>
    <x v="43"/>
    <x v="356"/>
  </r>
  <r>
    <x v="43"/>
    <x v="357"/>
  </r>
  <r>
    <x v="43"/>
    <x v="358"/>
  </r>
  <r>
    <x v="43"/>
    <x v="359"/>
  </r>
  <r>
    <x v="43"/>
    <x v="360"/>
  </r>
  <r>
    <x v="43"/>
    <x v="361"/>
  </r>
  <r>
    <x v="43"/>
    <x v="362"/>
  </r>
  <r>
    <x v="43"/>
    <x v="363"/>
  </r>
  <r>
    <x v="44"/>
    <x v="364"/>
  </r>
  <r>
    <x v="44"/>
    <x v="365"/>
  </r>
  <r>
    <x v="44"/>
    <x v="366"/>
  </r>
  <r>
    <x v="44"/>
    <x v="367"/>
  </r>
  <r>
    <x v="44"/>
    <x v="368"/>
  </r>
  <r>
    <x v="44"/>
    <x v="369"/>
  </r>
  <r>
    <x v="44"/>
    <x v="370"/>
  </r>
  <r>
    <x v="44"/>
    <x v="371"/>
  </r>
  <r>
    <x v="44"/>
    <x v="372"/>
  </r>
  <r>
    <x v="44"/>
    <x v="373"/>
  </r>
  <r>
    <x v="44"/>
    <x v="374"/>
  </r>
  <r>
    <x v="44"/>
    <x v="375"/>
  </r>
  <r>
    <x v="44"/>
    <x v="376"/>
  </r>
  <r>
    <x v="44"/>
    <x v="377"/>
  </r>
  <r>
    <x v="44"/>
    <x v="378"/>
  </r>
  <r>
    <x v="45"/>
    <x v="379"/>
  </r>
  <r>
    <x v="45"/>
    <x v="380"/>
  </r>
  <r>
    <x v="45"/>
    <x v="381"/>
  </r>
  <r>
    <x v="45"/>
    <x v="382"/>
  </r>
  <r>
    <x v="45"/>
    <x v="383"/>
  </r>
  <r>
    <x v="45"/>
    <x v="384"/>
  </r>
  <r>
    <x v="45"/>
    <x v="385"/>
  </r>
  <r>
    <x v="46"/>
    <x v="386"/>
  </r>
  <r>
    <x v="46"/>
    <x v="387"/>
  </r>
  <r>
    <x v="46"/>
    <x v="388"/>
  </r>
  <r>
    <x v="46"/>
    <x v="389"/>
  </r>
  <r>
    <x v="46"/>
    <x v="390"/>
  </r>
  <r>
    <x v="46"/>
    <x v="391"/>
  </r>
  <r>
    <x v="46"/>
    <x v="392"/>
  </r>
  <r>
    <x v="46"/>
    <x v="393"/>
  </r>
  <r>
    <x v="46"/>
    <x v="394"/>
  </r>
  <r>
    <x v="46"/>
    <x v="395"/>
  </r>
  <r>
    <x v="46"/>
    <x v="396"/>
  </r>
  <r>
    <x v="47"/>
    <x v="397"/>
  </r>
  <r>
    <x v="48"/>
    <x v="398"/>
  </r>
  <r>
    <x v="48"/>
    <x v="399"/>
  </r>
  <r>
    <x v="48"/>
    <x v="400"/>
  </r>
  <r>
    <x v="49"/>
    <x v="401"/>
  </r>
  <r>
    <x v="49"/>
    <x v="402"/>
  </r>
  <r>
    <x v="49"/>
    <x v="403"/>
  </r>
  <r>
    <x v="49"/>
    <x v="404"/>
  </r>
  <r>
    <x v="49"/>
    <x v="405"/>
  </r>
  <r>
    <x v="49"/>
    <x v="406"/>
  </r>
  <r>
    <x v="49"/>
    <x v="407"/>
  </r>
  <r>
    <x v="49"/>
    <x v="408"/>
  </r>
  <r>
    <x v="49"/>
    <x v="409"/>
  </r>
  <r>
    <x v="49"/>
    <x v="410"/>
  </r>
  <r>
    <x v="49"/>
    <x v="411"/>
  </r>
  <r>
    <x v="50"/>
    <x v="412"/>
  </r>
  <r>
    <x v="50"/>
    <x v="413"/>
  </r>
  <r>
    <x v="50"/>
    <x v="414"/>
  </r>
  <r>
    <x v="50"/>
    <x v="415"/>
  </r>
  <r>
    <x v="50"/>
    <x v="416"/>
  </r>
  <r>
    <x v="51"/>
    <x v="417"/>
  </r>
  <r>
    <x v="51"/>
    <x v="418"/>
  </r>
  <r>
    <x v="51"/>
    <x v="419"/>
  </r>
  <r>
    <x v="52"/>
    <x v="420"/>
  </r>
  <r>
    <x v="52"/>
    <x v="421"/>
  </r>
  <r>
    <x v="52"/>
    <x v="422"/>
  </r>
  <r>
    <x v="52"/>
    <x v="423"/>
  </r>
  <r>
    <x v="52"/>
    <x v="424"/>
  </r>
  <r>
    <x v="52"/>
    <x v="425"/>
  </r>
  <r>
    <x v="52"/>
    <x v="426"/>
  </r>
  <r>
    <x v="52"/>
    <x v="427"/>
  </r>
  <r>
    <x v="52"/>
    <x v="428"/>
  </r>
  <r>
    <x v="52"/>
    <x v="429"/>
  </r>
  <r>
    <x v="52"/>
    <x v="430"/>
  </r>
  <r>
    <x v="52"/>
    <x v="431"/>
  </r>
  <r>
    <x v="52"/>
    <x v="432"/>
  </r>
  <r>
    <x v="52"/>
    <x v="433"/>
  </r>
  <r>
    <x v="52"/>
    <x v="434"/>
  </r>
  <r>
    <x v="52"/>
    <x v="435"/>
  </r>
  <r>
    <x v="52"/>
    <x v="436"/>
  </r>
  <r>
    <x v="53"/>
    <x v="437"/>
  </r>
  <r>
    <x v="53"/>
    <x v="438"/>
  </r>
  <r>
    <x v="54"/>
    <x v="439"/>
  </r>
  <r>
    <x v="54"/>
    <x v="440"/>
  </r>
  <r>
    <x v="54"/>
    <x v="441"/>
  </r>
  <r>
    <x v="54"/>
    <x v="442"/>
  </r>
  <r>
    <x v="54"/>
    <x v="443"/>
  </r>
  <r>
    <x v="54"/>
    <x v="444"/>
  </r>
  <r>
    <x v="54"/>
    <x v="445"/>
  </r>
  <r>
    <x v="55"/>
    <x v="446"/>
  </r>
  <r>
    <x v="55"/>
    <x v="447"/>
  </r>
  <r>
    <x v="55"/>
    <x v="448"/>
  </r>
  <r>
    <x v="55"/>
    <x v="449"/>
  </r>
  <r>
    <x v="55"/>
    <x v="450"/>
  </r>
  <r>
    <x v="55"/>
    <x v="451"/>
  </r>
  <r>
    <x v="55"/>
    <x v="452"/>
  </r>
  <r>
    <x v="55"/>
    <x v="453"/>
  </r>
  <r>
    <x v="55"/>
    <x v="454"/>
  </r>
  <r>
    <x v="55"/>
    <x v="455"/>
  </r>
  <r>
    <x v="55"/>
    <x v="456"/>
  </r>
  <r>
    <x v="55"/>
    <x v="457"/>
  </r>
  <r>
    <x v="55"/>
    <x v="458"/>
  </r>
  <r>
    <x v="55"/>
    <x v="459"/>
  </r>
  <r>
    <x v="55"/>
    <x v="460"/>
  </r>
  <r>
    <x v="55"/>
    <x v="461"/>
  </r>
  <r>
    <x v="56"/>
    <x v="462"/>
  </r>
  <r>
    <x v="56"/>
    <x v="463"/>
  </r>
  <r>
    <x v="56"/>
    <x v="464"/>
  </r>
  <r>
    <x v="56"/>
    <x v="465"/>
  </r>
  <r>
    <x v="56"/>
    <x v="466"/>
  </r>
  <r>
    <x v="56"/>
    <x v="467"/>
  </r>
  <r>
    <x v="56"/>
    <x v="468"/>
  </r>
  <r>
    <x v="57"/>
    <x v="469"/>
  </r>
  <r>
    <x v="57"/>
    <x v="470"/>
  </r>
  <r>
    <x v="57"/>
    <x v="471"/>
  </r>
  <r>
    <x v="57"/>
    <x v="472"/>
  </r>
  <r>
    <x v="57"/>
    <x v="473"/>
  </r>
  <r>
    <x v="57"/>
    <x v="474"/>
  </r>
  <r>
    <x v="57"/>
    <x v="475"/>
  </r>
  <r>
    <x v="57"/>
    <x v="476"/>
  </r>
  <r>
    <x v="57"/>
    <x v="477"/>
  </r>
  <r>
    <x v="58"/>
    <x v="478"/>
  </r>
  <r>
    <x v="58"/>
    <x v="479"/>
  </r>
  <r>
    <x v="59"/>
    <x v="480"/>
  </r>
  <r>
    <x v="60"/>
    <x v="481"/>
  </r>
  <r>
    <x v="60"/>
    <x v="482"/>
  </r>
  <r>
    <x v="60"/>
    <x v="483"/>
  </r>
  <r>
    <x v="61"/>
    <x v="484"/>
  </r>
  <r>
    <x v="61"/>
    <x v="485"/>
  </r>
  <r>
    <x v="62"/>
    <x v="486"/>
  </r>
  <r>
    <x v="62"/>
    <x v="487"/>
  </r>
  <r>
    <x v="62"/>
    <x v="488"/>
  </r>
  <r>
    <x v="62"/>
    <x v="489"/>
  </r>
  <r>
    <x v="62"/>
    <x v="490"/>
  </r>
  <r>
    <x v="62"/>
    <x v="491"/>
  </r>
  <r>
    <x v="62"/>
    <x v="492"/>
  </r>
  <r>
    <x v="62"/>
    <x v="493"/>
  </r>
  <r>
    <x v="62"/>
    <x v="494"/>
  </r>
  <r>
    <x v="62"/>
    <x v="495"/>
  </r>
  <r>
    <x v="62"/>
    <x v="496"/>
  </r>
  <r>
    <x v="63"/>
    <x v="497"/>
  </r>
  <r>
    <x v="63"/>
    <x v="498"/>
  </r>
  <r>
    <x v="63"/>
    <x v="499"/>
  </r>
  <r>
    <x v="63"/>
    <x v="500"/>
  </r>
  <r>
    <x v="63"/>
    <x v="501"/>
  </r>
  <r>
    <x v="63"/>
    <x v="502"/>
  </r>
  <r>
    <x v="63"/>
    <x v="503"/>
  </r>
  <r>
    <x v="63"/>
    <x v="504"/>
  </r>
  <r>
    <x v="63"/>
    <x v="505"/>
  </r>
  <r>
    <x v="63"/>
    <x v="506"/>
  </r>
  <r>
    <x v="63"/>
    <x v="507"/>
  </r>
  <r>
    <x v="63"/>
    <x v="508"/>
  </r>
  <r>
    <x v="63"/>
    <x v="509"/>
  </r>
  <r>
    <x v="63"/>
    <x v="510"/>
  </r>
  <r>
    <x v="63"/>
    <x v="511"/>
  </r>
  <r>
    <x v="63"/>
    <x v="512"/>
  </r>
  <r>
    <x v="63"/>
    <x v="513"/>
  </r>
  <r>
    <x v="63"/>
    <x v="514"/>
  </r>
  <r>
    <x v="63"/>
    <x v="515"/>
  </r>
  <r>
    <x v="64"/>
    <x v="516"/>
  </r>
  <r>
    <x v="64"/>
    <x v="517"/>
  </r>
  <r>
    <x v="64"/>
    <x v="518"/>
  </r>
  <r>
    <x v="64"/>
    <x v="519"/>
  </r>
  <r>
    <x v="64"/>
    <x v="520"/>
  </r>
  <r>
    <x v="64"/>
    <x v="521"/>
  </r>
  <r>
    <x v="64"/>
    <x v="522"/>
  </r>
  <r>
    <x v="64"/>
    <x v="523"/>
  </r>
  <r>
    <x v="64"/>
    <x v="524"/>
  </r>
  <r>
    <x v="64"/>
    <x v="525"/>
  </r>
  <r>
    <x v="64"/>
    <x v="526"/>
  </r>
  <r>
    <x v="64"/>
    <x v="527"/>
  </r>
  <r>
    <x v="64"/>
    <x v="528"/>
  </r>
  <r>
    <x v="65"/>
    <x v="529"/>
  </r>
  <r>
    <x v="65"/>
    <x v="530"/>
  </r>
  <r>
    <x v="65"/>
    <x v="531"/>
  </r>
  <r>
    <x v="65"/>
    <x v="532"/>
  </r>
  <r>
    <x v="65"/>
    <x v="533"/>
  </r>
  <r>
    <x v="65"/>
    <x v="534"/>
  </r>
  <r>
    <x v="65"/>
    <x v="535"/>
  </r>
  <r>
    <x v="65"/>
    <x v="536"/>
  </r>
  <r>
    <x v="65"/>
    <x v="537"/>
  </r>
  <r>
    <x v="65"/>
    <x v="538"/>
  </r>
  <r>
    <x v="65"/>
    <x v="539"/>
  </r>
  <r>
    <x v="65"/>
    <x v="540"/>
  </r>
  <r>
    <x v="65"/>
    <x v="541"/>
  </r>
  <r>
    <x v="65"/>
    <x v="542"/>
  </r>
  <r>
    <x v="65"/>
    <x v="543"/>
  </r>
  <r>
    <x v="65"/>
    <x v="544"/>
  </r>
  <r>
    <x v="65"/>
    <x v="545"/>
  </r>
  <r>
    <x v="65"/>
    <x v="546"/>
  </r>
  <r>
    <x v="65"/>
    <x v="547"/>
  </r>
  <r>
    <x v="65"/>
    <x v="548"/>
  </r>
  <r>
    <x v="65"/>
    <x v="549"/>
  </r>
  <r>
    <x v="65"/>
    <x v="550"/>
  </r>
  <r>
    <x v="65"/>
    <x v="551"/>
  </r>
  <r>
    <x v="66"/>
    <x v="552"/>
  </r>
  <r>
    <x v="66"/>
    <x v="553"/>
  </r>
  <r>
    <x v="66"/>
    <x v="554"/>
  </r>
  <r>
    <x v="66"/>
    <x v="555"/>
  </r>
  <r>
    <x v="66"/>
    <x v="556"/>
  </r>
  <r>
    <x v="66"/>
    <x v="557"/>
  </r>
  <r>
    <x v="66"/>
    <x v="558"/>
  </r>
  <r>
    <x v="66"/>
    <x v="559"/>
  </r>
  <r>
    <x v="66"/>
    <x v="560"/>
  </r>
  <r>
    <x v="55"/>
    <x v="561"/>
  </r>
  <r>
    <x v="55"/>
    <x v="562"/>
  </r>
  <r>
    <x v="55"/>
    <x v="563"/>
  </r>
  <r>
    <x v="55"/>
    <x v="564"/>
  </r>
  <r>
    <x v="55"/>
    <x v="565"/>
  </r>
  <r>
    <x v="67"/>
    <x v="566"/>
  </r>
  <r>
    <x v="67"/>
    <x v="567"/>
  </r>
  <r>
    <x v="67"/>
    <x v="568"/>
  </r>
  <r>
    <x v="67"/>
    <x v="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E3B75-33A4-4B3F-8080-B0754B055228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42" firstHeaderRow="1" firstDataRow="1" firstDataCol="1"/>
  <pivotFields count="2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showAll="0">
      <items count="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561"/>
        <item x="447"/>
        <item x="562"/>
        <item x="448"/>
        <item x="563"/>
        <item x="449"/>
        <item x="564"/>
        <item x="450"/>
        <item x="565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6"/>
        <item x="567"/>
        <item x="568"/>
        <item x="569"/>
        <item t="default"/>
      </items>
    </pivotField>
  </pivotFields>
  <rowFields count="2">
    <field x="0"/>
    <field x="1"/>
  </rowFields>
  <rowItems count="639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5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6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7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8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9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0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1"/>
    </i>
    <i r="1">
      <x v="77"/>
    </i>
    <i>
      <x v="12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3"/>
    </i>
    <i r="1">
      <x v="89"/>
    </i>
    <i r="1">
      <x v="90"/>
    </i>
    <i r="1">
      <x v="91"/>
    </i>
    <i>
      <x v="14"/>
    </i>
    <i r="1">
      <x v="92"/>
    </i>
    <i r="1">
      <x v="93"/>
    </i>
    <i r="1">
      <x v="94"/>
    </i>
    <i r="1">
      <x v="95"/>
    </i>
    <i>
      <x v="15"/>
    </i>
    <i r="1">
      <x v="96"/>
    </i>
    <i r="1">
      <x v="97"/>
    </i>
    <i r="1">
      <x v="98"/>
    </i>
    <i>
      <x v="16"/>
    </i>
    <i r="1">
      <x v="99"/>
    </i>
    <i r="1">
      <x v="100"/>
    </i>
    <i r="1">
      <x v="101"/>
    </i>
    <i r="1">
      <x v="102"/>
    </i>
    <i r="1">
      <x v="103"/>
    </i>
    <i>
      <x v="17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8"/>
    </i>
    <i r="1">
      <x v="111"/>
    </i>
    <i r="1">
      <x v="112"/>
    </i>
    <i r="1">
      <x v="113"/>
    </i>
    <i r="1">
      <x v="114"/>
    </i>
    <i>
      <x v="19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20"/>
    </i>
    <i r="1">
      <x v="122"/>
    </i>
    <i r="1">
      <x v="123"/>
    </i>
    <i>
      <x v="21"/>
    </i>
    <i r="1">
      <x v="124"/>
    </i>
    <i r="1">
      <x v="125"/>
    </i>
    <i r="1">
      <x v="126"/>
    </i>
    <i r="1">
      <x v="127"/>
    </i>
    <i r="1">
      <x v="128"/>
    </i>
    <i>
      <x v="22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23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>
      <x v="24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>
      <x v="25"/>
    </i>
    <i r="1">
      <x v="176"/>
    </i>
    <i r="1">
      <x v="177"/>
    </i>
    <i r="1">
      <x v="178"/>
    </i>
    <i r="1">
      <x v="179"/>
    </i>
    <i r="1">
      <x v="180"/>
    </i>
    <i>
      <x v="26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>
      <x v="27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28"/>
    </i>
    <i r="1">
      <x v="200"/>
    </i>
    <i r="1">
      <x v="201"/>
    </i>
    <i r="1">
      <x v="202"/>
    </i>
    <i r="1">
      <x v="203"/>
    </i>
    <i r="1">
      <x v="204"/>
    </i>
    <i r="1">
      <x v="205"/>
    </i>
    <i>
      <x v="29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>
      <x v="30"/>
    </i>
    <i r="1">
      <x v="238"/>
    </i>
    <i>
      <x v="31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>
      <x v="32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>
      <x v="33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>
      <x v="34"/>
    </i>
    <i r="1">
      <x v="282"/>
    </i>
    <i r="1">
      <x v="283"/>
    </i>
    <i r="1">
      <x v="284"/>
    </i>
    <i r="1">
      <x v="285"/>
    </i>
    <i>
      <x v="35"/>
    </i>
    <i r="1">
      <x v="286"/>
    </i>
    <i r="1">
      <x v="287"/>
    </i>
    <i r="1">
      <x v="288"/>
    </i>
    <i>
      <x v="36"/>
    </i>
    <i r="1">
      <x v="289"/>
    </i>
    <i r="1">
      <x v="290"/>
    </i>
    <i r="1">
      <x v="291"/>
    </i>
    <i r="1">
      <x v="292"/>
    </i>
    <i r="1">
      <x v="293"/>
    </i>
    <i>
      <x v="37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38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>
      <x v="39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40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>
      <x v="41"/>
    </i>
    <i r="1">
      <x v="342"/>
    </i>
    <i r="1">
      <x v="343"/>
    </i>
    <i r="1">
      <x v="344"/>
    </i>
    <i r="1">
      <x v="345"/>
    </i>
    <i r="1">
      <x v="346"/>
    </i>
    <i>
      <x v="42"/>
    </i>
    <i r="1">
      <x v="347"/>
    </i>
    <i r="1">
      <x v="348"/>
    </i>
    <i r="1">
      <x v="349"/>
    </i>
    <i>
      <x v="43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44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>
      <x v="45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>
      <x v="46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47"/>
    </i>
    <i r="1">
      <x v="397"/>
    </i>
    <i>
      <x v="48"/>
    </i>
    <i r="1">
      <x v="398"/>
    </i>
    <i r="1">
      <x v="399"/>
    </i>
    <i r="1">
      <x v="400"/>
    </i>
    <i>
      <x v="49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>
      <x v="50"/>
    </i>
    <i r="1">
      <x v="412"/>
    </i>
    <i r="1">
      <x v="413"/>
    </i>
    <i r="1">
      <x v="414"/>
    </i>
    <i r="1">
      <x v="415"/>
    </i>
    <i r="1">
      <x v="416"/>
    </i>
    <i>
      <x v="51"/>
    </i>
    <i r="1">
      <x v="417"/>
    </i>
    <i r="1">
      <x v="418"/>
    </i>
    <i r="1">
      <x v="419"/>
    </i>
    <i>
      <x v="52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>
      <x v="53"/>
    </i>
    <i r="1">
      <x v="437"/>
    </i>
    <i r="1">
      <x v="438"/>
    </i>
    <i>
      <x v="54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>
      <x v="5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>
      <x v="5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>
      <x v="57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>
      <x v="58"/>
    </i>
    <i r="1">
      <x v="483"/>
    </i>
    <i r="1">
      <x v="484"/>
    </i>
    <i>
      <x v="59"/>
    </i>
    <i r="1">
      <x v="485"/>
    </i>
    <i>
      <x v="60"/>
    </i>
    <i r="1">
      <x v="486"/>
    </i>
    <i r="1">
      <x v="487"/>
    </i>
    <i r="1">
      <x v="488"/>
    </i>
    <i>
      <x v="61"/>
    </i>
    <i r="1">
      <x v="489"/>
    </i>
    <i r="1">
      <x v="490"/>
    </i>
    <i>
      <x v="62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>
      <x v="63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>
      <x v="64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>
      <x v="65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>
      <x v="6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>
      <x v="67"/>
    </i>
    <i r="1">
      <x v="566"/>
    </i>
    <i r="1">
      <x v="567"/>
    </i>
    <i r="1">
      <x v="568"/>
    </i>
    <i r="1">
      <x v="5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6DDD7-8E77-4EE9-928E-F08ACABCF62C}" name="Tabela1" displayName="Tabela1" ref="A7:I584" totalsRowShown="0" headerRowDxfId="23" dataDxfId="22" tableBorderDxfId="21">
  <autoFilter ref="A7:I584" xr:uid="{FB09416F-FD04-4E20-908C-95A4D5141E3E}"/>
  <tableColumns count="9">
    <tableColumn id="1" xr3:uid="{E2F8F108-F2D8-4DA4-8C90-37A0F400F9DB}" name="TIPO DE _x000a_FORNECIMENTO" dataDxfId="20"/>
    <tableColumn id="2" xr3:uid="{7644C75A-D34D-4368-B043-B4F5940D23CE}" name="GRUPO DE MERCADORIA" dataDxfId="19"/>
    <tableColumn id="3" xr3:uid="{D5AF8EDC-0900-48D2-8A82-AB2240101251}" name="CATEGORIA" dataDxfId="18"/>
    <tableColumn id="4" xr3:uid="{727AEA2E-A96B-45AE-9A4B-D77A5F6D3305}" name="SUBCATEGORIA" dataDxfId="17"/>
    <tableColumn id="5" xr3:uid="{494E9C6E-B452-4B6D-9918-BD6E92363F1D}" name="Saúde e SeguranCa" dataDxfId="16"/>
    <tableColumn id="6" xr3:uid="{C7A9AF49-07B1-440A-B918-6DC520140D99}" name="Operacional" dataDxfId="15"/>
    <tableColumn id="7" xr3:uid="{C6FE452C-2915-40AF-BA9C-91709AE06097}" name="Meio Ambiente" dataDxfId="14"/>
    <tableColumn id="8" xr3:uid="{66BE3CC2-0513-409C-82EE-5DD5D445D88F}" name="COMPLIANCE" dataDxfId="13"/>
    <tableColumn id="9" xr3:uid="{6D98C4A3-8168-49A7-B6E7-72CEDFE62C59}" name="RESULTADO" dataDxfId="12">
      <calculatedColumnFormula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1EF10-B03C-486A-BEEE-CF4A3854308E}" name="Tabela13" displayName="Tabela13" ref="A7:I577" totalsRowShown="0" headerRowDxfId="11" dataDxfId="10" tableBorderDxfId="9">
  <autoFilter ref="A7:I577" xr:uid="{FB09416F-FD04-4E20-908C-95A4D5141E3E}"/>
  <tableColumns count="9">
    <tableColumn id="1" xr3:uid="{75DE7BC0-5001-415C-AB93-DAA7C9F09DE4}" name="TYPE OF SUPPLY" dataDxfId="8"/>
    <tableColumn id="2" xr3:uid="{B2D52229-2528-4200-95CB-C5D92AF53DA6}" name="MATERIAL GROUP" dataDxfId="7"/>
    <tableColumn id="3" xr3:uid="{5168E1A8-5DC2-4EE5-896C-5646C10CBE88}" name="CATEGORY" dataDxfId="6"/>
    <tableColumn id="4" xr3:uid="{18FDBF3E-287F-4D7C-88DE-622909B51FD6}" name="SUBCATEGORY" dataDxfId="5"/>
    <tableColumn id="5" xr3:uid="{E05A2161-27C5-43B7-BCBF-796226222A00}" name="Occupational Safety and Proccess Safety" dataDxfId="4"/>
    <tableColumn id="6" xr3:uid="{0589F1F9-0AA2-4A42-ADB6-731AEB2B3E78}" name="Operational" dataDxfId="3"/>
    <tableColumn id="7" xr3:uid="{2CEB9AC4-F84F-4A25-844C-11EE66698885}" name="Enviroment" dataDxfId="2"/>
    <tableColumn id="8" xr3:uid="{5EC29781-DCFD-4D91-B2E3-2AC3B0DE7C40}" name="COMPLIANCE" dataDxfId="1"/>
    <tableColumn id="9" xr3:uid="{FA011598-3D9F-4284-ADB5-C59C650090B8}" name="RESULTS" dataDxfId="0">
      <calculatedColumnFormula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416F-FD04-4E20-908C-95A4D5141E3E}">
  <dimension ref="A1:Q577"/>
  <sheetViews>
    <sheetView showGridLines="0" zoomScale="115" zoomScaleNormal="115" workbookViewId="0">
      <selection activeCell="C3" sqref="C3"/>
    </sheetView>
  </sheetViews>
  <sheetFormatPr defaultRowHeight="12.75" x14ac:dyDescent="0.2"/>
  <cols>
    <col min="1" max="1" width="21.42578125" style="5" bestFit="1" customWidth="1"/>
    <col min="2" max="2" width="21.42578125" style="5" customWidth="1"/>
    <col min="3" max="3" width="29.42578125" style="12" customWidth="1"/>
    <col min="4" max="4" width="38.28515625" style="4" customWidth="1"/>
    <col min="5" max="5" width="59.85546875" style="4" customWidth="1"/>
    <col min="6" max="6" width="13.7109375" style="4" hidden="1" customWidth="1"/>
    <col min="7" max="7" width="99.140625" style="4" bestFit="1" customWidth="1"/>
    <col min="8" max="8" width="13.7109375" style="4" customWidth="1"/>
    <col min="9" max="9" width="58.140625" style="4" bestFit="1" customWidth="1"/>
    <col min="10" max="10" width="13.7109375" style="4" customWidth="1"/>
    <col min="11" max="11" width="112.7109375" style="4" customWidth="1"/>
    <col min="12" max="14" width="16.42578125" style="4" customWidth="1"/>
    <col min="15" max="17" width="16.28515625" style="4" customWidth="1"/>
    <col min="18" max="16384" width="9.140625" style="4"/>
  </cols>
  <sheetData>
    <row r="1" spans="1:17" ht="8.25" customHeight="1" x14ac:dyDescent="0.2">
      <c r="A1" s="1"/>
      <c r="B1" s="1"/>
      <c r="C1" s="13"/>
      <c r="D1" s="1"/>
      <c r="E1" s="1"/>
      <c r="F1" s="1"/>
      <c r="G1" s="1"/>
      <c r="H1" s="1"/>
      <c r="I1" s="1"/>
      <c r="J1" s="1"/>
      <c r="K1" s="1"/>
      <c r="L1" s="2"/>
      <c r="M1" s="1"/>
      <c r="N1" s="3"/>
      <c r="O1" s="3"/>
      <c r="P1" s="3"/>
      <c r="Q1" s="3"/>
    </row>
    <row r="2" spans="1:17" ht="21.75" customHeight="1" x14ac:dyDescent="0.25">
      <c r="D2" s="5"/>
      <c r="E2" s="5"/>
      <c r="K2" s="6" t="s">
        <v>2400</v>
      </c>
      <c r="L2" s="7"/>
      <c r="M2" s="8"/>
      <c r="N2" s="8"/>
      <c r="O2" s="8"/>
      <c r="P2" s="8"/>
      <c r="Q2" s="8"/>
    </row>
    <row r="3" spans="1:17" ht="21.75" customHeight="1" x14ac:dyDescent="0.25">
      <c r="D3" s="5"/>
      <c r="E3" s="5"/>
      <c r="K3" s="9">
        <f ca="1">NOW()</f>
        <v>45462.273894907405</v>
      </c>
      <c r="L3" s="5"/>
      <c r="M3" s="5"/>
      <c r="N3" s="5"/>
      <c r="O3" s="5"/>
      <c r="Q3" s="5"/>
    </row>
    <row r="4" spans="1:17" ht="8.25" customHeight="1" x14ac:dyDescent="0.2">
      <c r="A4" s="1"/>
      <c r="B4" s="1"/>
      <c r="C4" s="13"/>
      <c r="D4" s="1"/>
      <c r="E4" s="1"/>
      <c r="F4" s="1"/>
      <c r="G4" s="1"/>
      <c r="H4" s="1"/>
      <c r="I4" s="1"/>
      <c r="J4" s="1"/>
      <c r="K4" s="1"/>
      <c r="L4" s="2"/>
      <c r="M4" s="1"/>
      <c r="N4" s="3"/>
      <c r="O4" s="3"/>
      <c r="P4" s="3"/>
      <c r="Q4" s="3"/>
    </row>
    <row r="5" spans="1:17" ht="8.25" customHeight="1" x14ac:dyDescent="0.2">
      <c r="D5" s="5"/>
      <c r="E5" s="5"/>
      <c r="K5" s="5"/>
      <c r="L5" s="7"/>
      <c r="M5" s="5"/>
    </row>
    <row r="6" spans="1:17" ht="21.75" customHeight="1" x14ac:dyDescent="0.2">
      <c r="A6" s="47" t="s">
        <v>0</v>
      </c>
      <c r="B6" s="47" t="s">
        <v>1</v>
      </c>
      <c r="C6" s="47" t="s">
        <v>2</v>
      </c>
      <c r="D6" s="47" t="s">
        <v>3</v>
      </c>
      <c r="E6" s="11"/>
      <c r="F6" s="47" t="s">
        <v>2487</v>
      </c>
      <c r="G6" s="11"/>
      <c r="H6" s="47" t="s">
        <v>2488</v>
      </c>
      <c r="I6" s="11" t="s">
        <v>2858</v>
      </c>
      <c r="J6" s="11"/>
      <c r="K6" s="11" t="s">
        <v>4</v>
      </c>
      <c r="L6" s="49" t="s">
        <v>5</v>
      </c>
      <c r="M6" s="50"/>
      <c r="N6" s="51"/>
      <c r="O6" s="47" t="s">
        <v>6</v>
      </c>
      <c r="P6" s="47" t="s">
        <v>7</v>
      </c>
      <c r="Q6" s="47" t="s">
        <v>8</v>
      </c>
    </row>
    <row r="7" spans="1:17" ht="21.75" customHeight="1" thickBot="1" x14ac:dyDescent="0.25">
      <c r="A7" s="48"/>
      <c r="B7" s="48"/>
      <c r="C7" s="48"/>
      <c r="D7" s="48"/>
      <c r="E7" s="15" t="s">
        <v>1909</v>
      </c>
      <c r="F7" s="48"/>
      <c r="G7" s="15" t="s">
        <v>1908</v>
      </c>
      <c r="H7" s="48"/>
      <c r="I7" s="15"/>
      <c r="J7" s="15"/>
      <c r="K7" s="15"/>
      <c r="L7" s="10" t="s">
        <v>2375</v>
      </c>
      <c r="M7" s="11" t="s">
        <v>9</v>
      </c>
      <c r="N7" s="11" t="s">
        <v>10</v>
      </c>
      <c r="O7" s="48"/>
      <c r="P7" s="48"/>
      <c r="Q7" s="48"/>
    </row>
    <row r="8" spans="1:17" x14ac:dyDescent="0.2">
      <c r="A8" s="19" t="s">
        <v>11</v>
      </c>
      <c r="B8" s="19" t="str">
        <f>LEN(C8)&amp;" - "&amp;LEN(D8)</f>
        <v>17 - 19</v>
      </c>
      <c r="C8" s="20" t="s">
        <v>12</v>
      </c>
      <c r="D8" s="21" t="s">
        <v>13</v>
      </c>
      <c r="E8" s="22" t="str">
        <f>_xlfn.CONCAT(LEFT(H8,6)," - ",D8)</f>
        <v>MAT010 - ALIMENTOS E BEBIDAS</v>
      </c>
      <c r="F8" s="23" t="s">
        <v>14</v>
      </c>
      <c r="G8" s="23" t="str">
        <f>_xlfn.CONCAT(H8," - ",K8)</f>
        <v>MAT010005 - ALIMENTOS E BEBIDAS</v>
      </c>
      <c r="H8" s="23" t="s">
        <v>15</v>
      </c>
      <c r="I8" s="22" t="s">
        <v>13</v>
      </c>
      <c r="J8" s="23">
        <f>LEN(K8)</f>
        <v>19</v>
      </c>
      <c r="K8" s="22" t="s">
        <v>13</v>
      </c>
      <c r="L8" s="22" t="s">
        <v>16</v>
      </c>
      <c r="M8" s="22" t="s">
        <v>16</v>
      </c>
      <c r="N8" s="22" t="s">
        <v>16</v>
      </c>
      <c r="O8" s="22" t="s">
        <v>17</v>
      </c>
      <c r="P8" s="19" t="e">
        <f>VLOOKUP(IFERROR(SUM(MID(L8,1,1),MID(M8,1,1),MID(N8,1,1),MID(O8,1,1)),0),[1]NIveis!$A$1:$B$17,2,FALSE)</f>
        <v>#N/A</v>
      </c>
      <c r="Q8" s="19" t="s">
        <v>18</v>
      </c>
    </row>
    <row r="9" spans="1:17" x14ac:dyDescent="0.2">
      <c r="A9" s="19" t="s">
        <v>11</v>
      </c>
      <c r="B9" s="19" t="str">
        <f t="shared" ref="B9:B72" si="0">LEN(C9)&amp;" - "&amp;LEN(D9)</f>
        <v>18 - 26</v>
      </c>
      <c r="C9" s="24" t="s">
        <v>19</v>
      </c>
      <c r="D9" s="25" t="s">
        <v>20</v>
      </c>
      <c r="E9" s="22" t="str">
        <f t="shared" ref="E9:E72" si="1">_xlfn.CONCAT(LEFT(H9,6)," - ",D9)</f>
        <v>MAT020 - AMBULATORIO E MEDICAMENTOS</v>
      </c>
      <c r="F9" s="23" t="s">
        <v>21</v>
      </c>
      <c r="G9" s="23" t="str">
        <f t="shared" ref="G9:G72" si="2">_xlfn.CONCAT(H9," - ",K9)</f>
        <v>MAT020005 - EQUIPAMENTOS E INSTRUMENTOS HOSPITALARES</v>
      </c>
      <c r="H9" s="23" t="s">
        <v>22</v>
      </c>
      <c r="I9" s="22" t="s">
        <v>23</v>
      </c>
      <c r="J9" s="23">
        <f t="shared" ref="J9:J72" si="3">LEN(K9)</f>
        <v>40</v>
      </c>
      <c r="K9" s="22" t="s">
        <v>23</v>
      </c>
      <c r="L9" s="22" t="s">
        <v>16</v>
      </c>
      <c r="M9" s="22" t="s">
        <v>16</v>
      </c>
      <c r="N9" s="22" t="s">
        <v>24</v>
      </c>
      <c r="O9" s="22" t="s">
        <v>17</v>
      </c>
      <c r="P9" s="19" t="e">
        <f>VLOOKUP(IFERROR(SUM(MID(L9,1,1),MID(M9,1,1),MID(N9,1,1),MID(O9,1,1)),0),[1]NIveis!$A$1:$B$17,2,FALSE)</f>
        <v>#N/A</v>
      </c>
      <c r="Q9" s="19" t="s">
        <v>25</v>
      </c>
    </row>
    <row r="10" spans="1:17" x14ac:dyDescent="0.2">
      <c r="A10" s="19" t="s">
        <v>11</v>
      </c>
      <c r="B10" s="19" t="str">
        <f t="shared" si="0"/>
        <v>18 - 26</v>
      </c>
      <c r="C10" s="24" t="s">
        <v>19</v>
      </c>
      <c r="D10" s="25" t="s">
        <v>20</v>
      </c>
      <c r="E10" s="22" t="str">
        <f t="shared" si="1"/>
        <v>MAT020 - AMBULATORIO E MEDICAMENTOS</v>
      </c>
      <c r="F10" s="23" t="s">
        <v>26</v>
      </c>
      <c r="G10" s="23" t="str">
        <f t="shared" si="2"/>
        <v>MAT020010 - GASES MEDICINAIS</v>
      </c>
      <c r="H10" s="23" t="s">
        <v>27</v>
      </c>
      <c r="I10" s="22" t="s">
        <v>28</v>
      </c>
      <c r="J10" s="23">
        <f t="shared" si="3"/>
        <v>16</v>
      </c>
      <c r="K10" s="22" t="s">
        <v>28</v>
      </c>
      <c r="L10" s="22" t="s">
        <v>17</v>
      </c>
      <c r="M10" s="22" t="s">
        <v>17</v>
      </c>
      <c r="N10" s="22" t="s">
        <v>16</v>
      </c>
      <c r="O10" s="22" t="s">
        <v>17</v>
      </c>
      <c r="P10" s="19" t="e">
        <f>VLOOKUP(IFERROR(SUM(MID(L10,1,1),MID(M10,1,1),MID(N10,1,1),MID(O10,1,1)),0),[1]NIveis!$A$1:$B$17,2,FALSE)</f>
        <v>#N/A</v>
      </c>
      <c r="Q10" s="19" t="s">
        <v>18</v>
      </c>
    </row>
    <row r="11" spans="1:17" x14ac:dyDescent="0.2">
      <c r="A11" s="19" t="s">
        <v>11</v>
      </c>
      <c r="B11" s="19" t="str">
        <f t="shared" si="0"/>
        <v>18 - 26</v>
      </c>
      <c r="C11" s="24" t="s">
        <v>19</v>
      </c>
      <c r="D11" s="25" t="s">
        <v>20</v>
      </c>
      <c r="E11" s="22" t="str">
        <f t="shared" si="1"/>
        <v>MAT020 - AMBULATORIO E MEDICAMENTOS</v>
      </c>
      <c r="F11" s="23" t="s">
        <v>29</v>
      </c>
      <c r="G11" s="23" t="str">
        <f t="shared" si="2"/>
        <v>MAT020015 - INSUMOS HOSPITALARES</v>
      </c>
      <c r="H11" s="23" t="s">
        <v>30</v>
      </c>
      <c r="I11" s="22" t="s">
        <v>31</v>
      </c>
      <c r="J11" s="23">
        <f t="shared" si="3"/>
        <v>20</v>
      </c>
      <c r="K11" s="22" t="s">
        <v>31</v>
      </c>
      <c r="L11" s="22" t="s">
        <v>17</v>
      </c>
      <c r="M11" s="22" t="s">
        <v>17</v>
      </c>
      <c r="N11" s="22" t="s">
        <v>16</v>
      </c>
      <c r="O11" s="22" t="s">
        <v>17</v>
      </c>
      <c r="P11" s="19" t="e">
        <f>VLOOKUP(IFERROR(SUM(MID(L11,1,1),MID(M11,1,1),MID(N11,1,1),MID(O11,1,1)),0),[1]NIveis!$A$1:$B$17,2,FALSE)</f>
        <v>#N/A</v>
      </c>
      <c r="Q11" s="19" t="s">
        <v>18</v>
      </c>
    </row>
    <row r="12" spans="1:17" x14ac:dyDescent="0.2">
      <c r="A12" s="19" t="s">
        <v>11</v>
      </c>
      <c r="B12" s="19" t="str">
        <f t="shared" si="0"/>
        <v>18 - 26</v>
      </c>
      <c r="C12" s="24" t="s">
        <v>19</v>
      </c>
      <c r="D12" s="25" t="s">
        <v>20</v>
      </c>
      <c r="E12" s="22" t="str">
        <f t="shared" si="1"/>
        <v>MAT020 - AMBULATORIO E MEDICAMENTOS</v>
      </c>
      <c r="F12" s="23" t="s">
        <v>32</v>
      </c>
      <c r="G12" s="23" t="str">
        <f t="shared" si="2"/>
        <v>MAT020020 - MEDICAMENTOS E VACINAS</v>
      </c>
      <c r="H12" s="23" t="s">
        <v>33</v>
      </c>
      <c r="I12" s="22" t="s">
        <v>34</v>
      </c>
      <c r="J12" s="23">
        <f t="shared" si="3"/>
        <v>22</v>
      </c>
      <c r="K12" s="22" t="s">
        <v>34</v>
      </c>
      <c r="L12" s="22" t="s">
        <v>17</v>
      </c>
      <c r="M12" s="22" t="s">
        <v>17</v>
      </c>
      <c r="N12" s="22" t="s">
        <v>16</v>
      </c>
      <c r="O12" s="22" t="s">
        <v>17</v>
      </c>
      <c r="P12" s="19" t="e">
        <f>VLOOKUP(IFERROR(SUM(MID(L12,1,1),MID(M12,1,1),MID(N12,1,1),MID(O12,1,1)),0),[1]NIveis!$A$1:$B$17,2,FALSE)</f>
        <v>#N/A</v>
      </c>
      <c r="Q12" s="19" t="s">
        <v>18</v>
      </c>
    </row>
    <row r="13" spans="1:17" x14ac:dyDescent="0.2">
      <c r="A13" s="19" t="s">
        <v>11</v>
      </c>
      <c r="B13" s="19" t="str">
        <f t="shared" si="0"/>
        <v>6 - 6</v>
      </c>
      <c r="C13" s="24" t="s">
        <v>35</v>
      </c>
      <c r="D13" s="25" t="s">
        <v>35</v>
      </c>
      <c r="E13" s="22" t="str">
        <f t="shared" si="1"/>
        <v>MAT030 - ATIVOS</v>
      </c>
      <c r="F13" s="23" t="s">
        <v>36</v>
      </c>
      <c r="G13" s="23" t="str">
        <f t="shared" si="2"/>
        <v>MAT030005 - EMBARCACOES DE APOIO</v>
      </c>
      <c r="H13" s="23" t="s">
        <v>37</v>
      </c>
      <c r="I13" s="22" t="s">
        <v>2511</v>
      </c>
      <c r="J13" s="23">
        <f t="shared" si="3"/>
        <v>20</v>
      </c>
      <c r="K13" s="22" t="s">
        <v>2511</v>
      </c>
      <c r="L13" s="22" t="s">
        <v>39</v>
      </c>
      <c r="M13" s="22" t="s">
        <v>39</v>
      </c>
      <c r="N13" s="22" t="s">
        <v>39</v>
      </c>
      <c r="O13" s="22" t="s">
        <v>3043</v>
      </c>
      <c r="P13" s="19" t="e">
        <f>VLOOKUP(IFERROR(SUM(MID(L13,1,1),MID(M13,1,1),MID(N13,1,1),MID(O13,1,1)),0),[1]NIveis!$A$1:$B$17,2,FALSE)</f>
        <v>#N/A</v>
      </c>
      <c r="Q13" s="19" t="s">
        <v>40</v>
      </c>
    </row>
    <row r="14" spans="1:17" x14ac:dyDescent="0.2">
      <c r="A14" s="19" t="s">
        <v>11</v>
      </c>
      <c r="B14" s="19" t="str">
        <f t="shared" si="0"/>
        <v>6 - 6</v>
      </c>
      <c r="C14" s="24" t="s">
        <v>35</v>
      </c>
      <c r="D14" s="25" t="s">
        <v>35</v>
      </c>
      <c r="E14" s="22" t="str">
        <f t="shared" si="1"/>
        <v>MAT030 - ATIVOS</v>
      </c>
      <c r="F14" s="23" t="s">
        <v>41</v>
      </c>
      <c r="G14" s="23" t="str">
        <f t="shared" si="2"/>
        <v>MAT030010 - FPSO</v>
      </c>
      <c r="H14" s="23" t="s">
        <v>42</v>
      </c>
      <c r="I14" s="22" t="s">
        <v>43</v>
      </c>
      <c r="J14" s="23">
        <f t="shared" si="3"/>
        <v>4</v>
      </c>
      <c r="K14" s="22" t="s">
        <v>43</v>
      </c>
      <c r="L14" s="22" t="s">
        <v>3043</v>
      </c>
      <c r="M14" s="22" t="s">
        <v>3043</v>
      </c>
      <c r="N14" s="22" t="s">
        <v>3043</v>
      </c>
      <c r="O14" s="22" t="s">
        <v>3043</v>
      </c>
      <c r="P14" s="19" t="str">
        <f>VLOOKUP(IFERROR(SUM(MID(L14,1,1),MID(M14,1,1),MID(N14,1,1),MID(O14,1,1)),0),Níveis!$A$2:$B$18,2,FALSE)</f>
        <v>Alta</v>
      </c>
      <c r="Q14" s="19" t="s">
        <v>40</v>
      </c>
    </row>
    <row r="15" spans="1:17" x14ac:dyDescent="0.2">
      <c r="A15" s="19" t="s">
        <v>11</v>
      </c>
      <c r="B15" s="19" t="str">
        <f t="shared" si="0"/>
        <v>6 - 6</v>
      </c>
      <c r="C15" s="24" t="s">
        <v>35</v>
      </c>
      <c r="D15" s="25" t="s">
        <v>35</v>
      </c>
      <c r="E15" s="22" t="str">
        <f t="shared" si="1"/>
        <v>MAT030 - ATIVOS</v>
      </c>
      <c r="F15" s="23" t="s">
        <v>44</v>
      </c>
      <c r="G15" s="23" t="str">
        <f t="shared" si="2"/>
        <v>MAT030015 - PLATAFORMA FIXA</v>
      </c>
      <c r="H15" s="23" t="s">
        <v>45</v>
      </c>
      <c r="I15" s="22" t="s">
        <v>46</v>
      </c>
      <c r="J15" s="23">
        <f t="shared" si="3"/>
        <v>15</v>
      </c>
      <c r="K15" s="22" t="s">
        <v>46</v>
      </c>
      <c r="L15" s="22" t="s">
        <v>3043</v>
      </c>
      <c r="M15" s="22" t="s">
        <v>3043</v>
      </c>
      <c r="N15" s="22" t="s">
        <v>3043</v>
      </c>
      <c r="O15" s="22" t="s">
        <v>3043</v>
      </c>
      <c r="P15" s="19" t="str">
        <f>VLOOKUP(IFERROR(SUM(MID(L15,1,1),MID(M15,1,1),MID(N15,1,1),MID(O15,1,1)),0),Níveis!$A$2:$B$18,2,FALSE)</f>
        <v>Alta</v>
      </c>
      <c r="Q15" s="19" t="s">
        <v>40</v>
      </c>
    </row>
    <row r="16" spans="1:17" x14ac:dyDescent="0.2">
      <c r="A16" s="19" t="s">
        <v>11</v>
      </c>
      <c r="B16" s="19" t="str">
        <f t="shared" si="0"/>
        <v>6 - 6</v>
      </c>
      <c r="C16" s="24" t="s">
        <v>35</v>
      </c>
      <c r="D16" s="25" t="s">
        <v>35</v>
      </c>
      <c r="E16" s="22" t="str">
        <f t="shared" si="1"/>
        <v>MAT030 - ATIVOS</v>
      </c>
      <c r="F16" s="23" t="s">
        <v>47</v>
      </c>
      <c r="G16" s="23" t="str">
        <f t="shared" si="2"/>
        <v>MAT030020 - SONDAS</v>
      </c>
      <c r="H16" s="23" t="s">
        <v>48</v>
      </c>
      <c r="I16" s="22" t="s">
        <v>49</v>
      </c>
      <c r="J16" s="23">
        <f t="shared" si="3"/>
        <v>6</v>
      </c>
      <c r="K16" s="22" t="s">
        <v>49</v>
      </c>
      <c r="L16" s="22" t="s">
        <v>3043</v>
      </c>
      <c r="M16" s="22" t="s">
        <v>3043</v>
      </c>
      <c r="N16" s="22" t="s">
        <v>3043</v>
      </c>
      <c r="O16" s="22" t="s">
        <v>3043</v>
      </c>
      <c r="P16" s="19" t="str">
        <f>VLOOKUP(IFERROR(SUM(MID(L16,1,1),MID(M16,1,1),MID(N16,1,1),MID(O16,1,1)),0),Níveis!$A$2:$B$18,2,FALSE)</f>
        <v>Alta</v>
      </c>
      <c r="Q16" s="19" t="s">
        <v>40</v>
      </c>
    </row>
    <row r="17" spans="1:17" x14ac:dyDescent="0.2">
      <c r="A17" s="19" t="s">
        <v>11</v>
      </c>
      <c r="B17" s="19" t="str">
        <f t="shared" si="0"/>
        <v>19 - 21</v>
      </c>
      <c r="C17" s="24" t="s">
        <v>50</v>
      </c>
      <c r="D17" s="25" t="s">
        <v>51</v>
      </c>
      <c r="E17" s="22" t="str">
        <f t="shared" si="1"/>
        <v>MAT040 - ATUADORES E CILINDROS</v>
      </c>
      <c r="F17" s="23" t="s">
        <v>52</v>
      </c>
      <c r="G17" s="23" t="str">
        <f t="shared" si="2"/>
        <v xml:space="preserve">MAT040005 - ATUADORES ELETRICOS E SOBRESSALENTES </v>
      </c>
      <c r="H17" s="23" t="s">
        <v>53</v>
      </c>
      <c r="I17" s="22" t="s">
        <v>2430</v>
      </c>
      <c r="J17" s="23">
        <f t="shared" si="3"/>
        <v>37</v>
      </c>
      <c r="K17" s="22" t="s">
        <v>2430</v>
      </c>
      <c r="L17" s="22" t="s">
        <v>16</v>
      </c>
      <c r="M17" s="22" t="s">
        <v>17</v>
      </c>
      <c r="N17" s="22" t="s">
        <v>24</v>
      </c>
      <c r="O17" s="22" t="s">
        <v>17</v>
      </c>
      <c r="P17" s="19" t="str">
        <f>VLOOKUP(IFERROR(SUM(MID(L17,1,1),MID(M17,1,1),MID(N17,1,1),MID(O17,1,1)),0),Níveis!$A$2:$B$18,2,FALSE)</f>
        <v>Média</v>
      </c>
      <c r="Q17" s="19" t="s">
        <v>18</v>
      </c>
    </row>
    <row r="18" spans="1:17" x14ac:dyDescent="0.2">
      <c r="A18" s="19" t="s">
        <v>11</v>
      </c>
      <c r="B18" s="19" t="str">
        <f t="shared" si="0"/>
        <v>19 - 21</v>
      </c>
      <c r="C18" s="24" t="s">
        <v>50</v>
      </c>
      <c r="D18" s="25" t="s">
        <v>51</v>
      </c>
      <c r="E18" s="22" t="str">
        <f t="shared" si="1"/>
        <v>MAT040 - ATUADORES E CILINDROS</v>
      </c>
      <c r="F18" s="23" t="s">
        <v>55</v>
      </c>
      <c r="G18" s="23" t="str">
        <f t="shared" si="2"/>
        <v xml:space="preserve">MAT040010 - ATUADORES HIDRAULICOS E SOBRESSALENTES </v>
      </c>
      <c r="H18" s="23" t="s">
        <v>56</v>
      </c>
      <c r="I18" s="22" t="s">
        <v>2442</v>
      </c>
      <c r="J18" s="23">
        <f t="shared" si="3"/>
        <v>39</v>
      </c>
      <c r="K18" s="22" t="s">
        <v>2442</v>
      </c>
      <c r="L18" s="22" t="s">
        <v>16</v>
      </c>
      <c r="M18" s="22" t="s">
        <v>17</v>
      </c>
      <c r="N18" s="22" t="s">
        <v>24</v>
      </c>
      <c r="O18" s="22" t="s">
        <v>17</v>
      </c>
      <c r="P18" s="19" t="str">
        <f>VLOOKUP(IFERROR(SUM(MID(L18,1,1),MID(M18,1,1),MID(N18,1,1),MID(O18,1,1)),0),Níveis!$A$2:$B$18,2,FALSE)</f>
        <v>Média</v>
      </c>
      <c r="Q18" s="19" t="s">
        <v>18</v>
      </c>
    </row>
    <row r="19" spans="1:17" x14ac:dyDescent="0.2">
      <c r="A19" s="19" t="s">
        <v>11</v>
      </c>
      <c r="B19" s="19" t="str">
        <f t="shared" si="0"/>
        <v>19 - 21</v>
      </c>
      <c r="C19" s="24" t="s">
        <v>50</v>
      </c>
      <c r="D19" s="25" t="s">
        <v>51</v>
      </c>
      <c r="E19" s="22" t="str">
        <f t="shared" si="1"/>
        <v>MAT040 - ATUADORES E CILINDROS</v>
      </c>
      <c r="F19" s="23" t="s">
        <v>58</v>
      </c>
      <c r="G19" s="23" t="str">
        <f t="shared" si="2"/>
        <v xml:space="preserve">MAT040015 - CILINDROS HIDRAULICOS E SOBRESSALENTES </v>
      </c>
      <c r="H19" s="23" t="s">
        <v>59</v>
      </c>
      <c r="I19" s="22" t="s">
        <v>2443</v>
      </c>
      <c r="J19" s="23">
        <f t="shared" si="3"/>
        <v>39</v>
      </c>
      <c r="K19" s="22" t="s">
        <v>2443</v>
      </c>
      <c r="L19" s="22" t="s">
        <v>16</v>
      </c>
      <c r="M19" s="22" t="s">
        <v>17</v>
      </c>
      <c r="N19" s="22" t="s">
        <v>24</v>
      </c>
      <c r="O19" s="22" t="s">
        <v>17</v>
      </c>
      <c r="P19" s="19" t="str">
        <f>VLOOKUP(IFERROR(SUM(MID(L19,1,1),MID(M19,1,1),MID(N19,1,1),MID(O19,1,1)),0),Níveis!$A$2:$B$18,2,FALSE)</f>
        <v>Média</v>
      </c>
      <c r="Q19" s="19" t="s">
        <v>18</v>
      </c>
    </row>
    <row r="20" spans="1:17" x14ac:dyDescent="0.2">
      <c r="A20" s="19" t="s">
        <v>11</v>
      </c>
      <c r="B20" s="19" t="str">
        <f t="shared" si="0"/>
        <v>19 - 21</v>
      </c>
      <c r="C20" s="24" t="s">
        <v>50</v>
      </c>
      <c r="D20" s="25" t="s">
        <v>51</v>
      </c>
      <c r="E20" s="22" t="str">
        <f t="shared" si="1"/>
        <v>MAT040 - ATUADORES E CILINDROS</v>
      </c>
      <c r="F20" s="23" t="s">
        <v>61</v>
      </c>
      <c r="G20" s="23" t="str">
        <f t="shared" si="2"/>
        <v xml:space="preserve">MAT040020 - CILINDROS PNEUMATICOS E SOBRESSALENTES </v>
      </c>
      <c r="H20" s="23" t="s">
        <v>62</v>
      </c>
      <c r="I20" s="22" t="s">
        <v>2444</v>
      </c>
      <c r="J20" s="23">
        <f t="shared" si="3"/>
        <v>39</v>
      </c>
      <c r="K20" s="22" t="s">
        <v>2444</v>
      </c>
      <c r="L20" s="22" t="s">
        <v>16</v>
      </c>
      <c r="M20" s="22" t="s">
        <v>17</v>
      </c>
      <c r="N20" s="22" t="s">
        <v>24</v>
      </c>
      <c r="O20" s="22" t="s">
        <v>17</v>
      </c>
      <c r="P20" s="19" t="str">
        <f>VLOOKUP(IFERROR(SUM(MID(L20,1,1),MID(M20,1,1),MID(N20,1,1),MID(O20,1,1)),0),Níveis!$A$2:$B$18,2,FALSE)</f>
        <v>Média</v>
      </c>
      <c r="Q20" s="19" t="s">
        <v>18</v>
      </c>
    </row>
    <row r="21" spans="1:17" x14ac:dyDescent="0.2">
      <c r="A21" s="19" t="s">
        <v>11</v>
      </c>
      <c r="B21" s="19" t="str">
        <f t="shared" si="0"/>
        <v>6 - 6</v>
      </c>
      <c r="C21" s="24" t="s">
        <v>64</v>
      </c>
      <c r="D21" s="25" t="s">
        <v>64</v>
      </c>
      <c r="E21" s="22" t="str">
        <f t="shared" si="1"/>
        <v>MAT050 - BOMBAS</v>
      </c>
      <c r="F21" s="23" t="s">
        <v>65</v>
      </c>
      <c r="G21" s="23" t="str">
        <f t="shared" si="2"/>
        <v>MAT050005 - BOMBAS ALTERNATIVAS E SOBRESSALENTES</v>
      </c>
      <c r="H21" s="23" t="s">
        <v>66</v>
      </c>
      <c r="I21" s="22" t="s">
        <v>67</v>
      </c>
      <c r="J21" s="23">
        <f t="shared" si="3"/>
        <v>36</v>
      </c>
      <c r="K21" s="22" t="s">
        <v>67</v>
      </c>
      <c r="L21" s="22" t="s">
        <v>16</v>
      </c>
      <c r="M21" s="22" t="s">
        <v>17</v>
      </c>
      <c r="N21" s="22" t="s">
        <v>16</v>
      </c>
      <c r="O21" s="22" t="s">
        <v>17</v>
      </c>
      <c r="P21" s="19" t="str">
        <f>VLOOKUP(IFERROR(SUM(MID(L21,1,1),MID(M21,1,1),MID(N21,1,1),MID(O21,1,1)),0),Níveis!$A$2:$B$18,2,FALSE)</f>
        <v>Média</v>
      </c>
      <c r="Q21" s="19" t="s">
        <v>18</v>
      </c>
    </row>
    <row r="22" spans="1:17" x14ac:dyDescent="0.2">
      <c r="A22" s="19" t="s">
        <v>11</v>
      </c>
      <c r="B22" s="19" t="str">
        <f t="shared" si="0"/>
        <v>6 - 6</v>
      </c>
      <c r="C22" s="24" t="s">
        <v>64</v>
      </c>
      <c r="D22" s="25" t="s">
        <v>64</v>
      </c>
      <c r="E22" s="22" t="str">
        <f t="shared" si="1"/>
        <v>MAT050 - BOMBAS</v>
      </c>
      <c r="F22" s="23" t="s">
        <v>68</v>
      </c>
      <c r="G22" s="23" t="str">
        <f t="shared" si="2"/>
        <v>MAT050010 - BOMBAS CENTRIFUGAS E SOBRESSALENTES</v>
      </c>
      <c r="H22" s="23" t="s">
        <v>69</v>
      </c>
      <c r="I22" s="22" t="s">
        <v>2521</v>
      </c>
      <c r="J22" s="23">
        <f t="shared" si="3"/>
        <v>35</v>
      </c>
      <c r="K22" s="22" t="s">
        <v>2521</v>
      </c>
      <c r="L22" s="22" t="s">
        <v>16</v>
      </c>
      <c r="M22" s="22" t="s">
        <v>39</v>
      </c>
      <c r="N22" s="22" t="s">
        <v>16</v>
      </c>
      <c r="O22" s="22" t="s">
        <v>17</v>
      </c>
      <c r="P22" s="19" t="str">
        <f>VLOOKUP(IFERROR(SUM(MID(L22,1,1),MID(M22,1,1),MID(N22,1,1),MID(O22,1,1)),0),Níveis!$A$2:$B$18,2,FALSE)</f>
        <v>Média</v>
      </c>
      <c r="Q22" s="19" t="s">
        <v>18</v>
      </c>
    </row>
    <row r="23" spans="1:17" x14ac:dyDescent="0.2">
      <c r="A23" s="19" t="s">
        <v>11</v>
      </c>
      <c r="B23" s="19" t="str">
        <f t="shared" si="0"/>
        <v>6 - 6</v>
      </c>
      <c r="C23" s="24" t="s">
        <v>64</v>
      </c>
      <c r="D23" s="25" t="s">
        <v>64</v>
      </c>
      <c r="E23" s="22" t="str">
        <f t="shared" si="1"/>
        <v>MAT050 - BOMBAS</v>
      </c>
      <c r="F23" s="23" t="s">
        <v>71</v>
      </c>
      <c r="G23" s="23" t="str">
        <f t="shared" si="2"/>
        <v xml:space="preserve">MAT050015 - BOMBAS DE PISTAO ALTERNATIVO E SOBRESSALENTES </v>
      </c>
      <c r="H23" s="23" t="s">
        <v>72</v>
      </c>
      <c r="I23" s="22" t="s">
        <v>2401</v>
      </c>
      <c r="J23" s="23">
        <f t="shared" si="3"/>
        <v>46</v>
      </c>
      <c r="K23" s="22" t="s">
        <v>2401</v>
      </c>
      <c r="L23" s="22" t="s">
        <v>17</v>
      </c>
      <c r="M23" s="22" t="s">
        <v>39</v>
      </c>
      <c r="N23" s="22" t="s">
        <v>17</v>
      </c>
      <c r="O23" s="22" t="s">
        <v>17</v>
      </c>
      <c r="P23" s="19" t="str">
        <f>VLOOKUP(IFERROR(SUM(MID(L23,1,1),MID(M23,1,1),MID(N23,1,1),MID(O23,1,1)),0),Níveis!$A$2:$B$18,2,FALSE)</f>
        <v>Média</v>
      </c>
      <c r="Q23" s="19" t="s">
        <v>18</v>
      </c>
    </row>
    <row r="24" spans="1:17" x14ac:dyDescent="0.2">
      <c r="A24" s="19" t="s">
        <v>11</v>
      </c>
      <c r="B24" s="19" t="str">
        <f t="shared" si="0"/>
        <v>6 - 6</v>
      </c>
      <c r="C24" s="24" t="s">
        <v>64</v>
      </c>
      <c r="D24" s="25" t="s">
        <v>64</v>
      </c>
      <c r="E24" s="22" t="str">
        <f t="shared" si="1"/>
        <v>MAT050 - BOMBAS</v>
      </c>
      <c r="F24" s="23" t="s">
        <v>74</v>
      </c>
      <c r="G24" s="23" t="str">
        <f t="shared" si="2"/>
        <v>MAT050020 - BOMBAS DE DIAFRAGMA E SOBRESSALENTES</v>
      </c>
      <c r="H24" s="23" t="s">
        <v>75</v>
      </c>
      <c r="I24" s="22" t="s">
        <v>76</v>
      </c>
      <c r="J24" s="23">
        <f t="shared" si="3"/>
        <v>36</v>
      </c>
      <c r="K24" s="22" t="s">
        <v>76</v>
      </c>
      <c r="L24" s="22" t="s">
        <v>17</v>
      </c>
      <c r="M24" s="22" t="s">
        <v>39</v>
      </c>
      <c r="N24" s="22" t="s">
        <v>17</v>
      </c>
      <c r="O24" s="22" t="s">
        <v>17</v>
      </c>
      <c r="P24" s="19" t="str">
        <f>VLOOKUP(IFERROR(SUM(MID(L24,1,1),MID(M24,1,1),MID(N24,1,1),MID(O24,1,1)),0),Níveis!$A$2:$B$18,2,FALSE)</f>
        <v>Média</v>
      </c>
      <c r="Q24" s="19" t="s">
        <v>18</v>
      </c>
    </row>
    <row r="25" spans="1:17" x14ac:dyDescent="0.2">
      <c r="A25" s="19" t="s">
        <v>11</v>
      </c>
      <c r="B25" s="19" t="str">
        <f t="shared" si="0"/>
        <v>6 - 6</v>
      </c>
      <c r="C25" s="24" t="s">
        <v>64</v>
      </c>
      <c r="D25" s="25" t="s">
        <v>64</v>
      </c>
      <c r="E25" s="22" t="str">
        <f t="shared" si="1"/>
        <v>MAT050 - BOMBAS</v>
      </c>
      <c r="F25" s="23" t="s">
        <v>77</v>
      </c>
      <c r="G25" s="23" t="str">
        <f t="shared" si="2"/>
        <v>MAT050025 - BOMBAS DE ENGRENAGEM E SOBRESSALENTES</v>
      </c>
      <c r="H25" s="23" t="s">
        <v>78</v>
      </c>
      <c r="I25" s="22" t="s">
        <v>79</v>
      </c>
      <c r="J25" s="23">
        <f t="shared" si="3"/>
        <v>37</v>
      </c>
      <c r="K25" s="22" t="s">
        <v>79</v>
      </c>
      <c r="L25" s="22" t="s">
        <v>16</v>
      </c>
      <c r="M25" s="22" t="s">
        <v>39</v>
      </c>
      <c r="N25" s="22" t="s">
        <v>17</v>
      </c>
      <c r="O25" s="22" t="s">
        <v>17</v>
      </c>
      <c r="P25" s="19" t="str">
        <f>VLOOKUP(IFERROR(SUM(MID(L25,1,1),MID(M25,1,1),MID(N25,1,1),MID(O25,1,1)),0),Níveis!$A$2:$B$18,2,FALSE)</f>
        <v>Média</v>
      </c>
      <c r="Q25" s="19" t="s">
        <v>18</v>
      </c>
    </row>
    <row r="26" spans="1:17" x14ac:dyDescent="0.2">
      <c r="A26" s="19" t="s">
        <v>11</v>
      </c>
      <c r="B26" s="19" t="str">
        <f t="shared" si="0"/>
        <v>6 - 6</v>
      </c>
      <c r="C26" s="24" t="s">
        <v>64</v>
      </c>
      <c r="D26" s="25" t="s">
        <v>64</v>
      </c>
      <c r="E26" s="22" t="str">
        <f t="shared" si="1"/>
        <v>MAT050 - BOMBAS</v>
      </c>
      <c r="F26" s="23" t="s">
        <v>80</v>
      </c>
      <c r="G26" s="23" t="str">
        <f t="shared" si="2"/>
        <v>MAT050030 - BOMBAS DE FLUXOS AXIAIS E SOBRESSALENTES</v>
      </c>
      <c r="H26" s="23" t="s">
        <v>81</v>
      </c>
      <c r="I26" s="22" t="s">
        <v>82</v>
      </c>
      <c r="J26" s="23">
        <f t="shared" si="3"/>
        <v>40</v>
      </c>
      <c r="K26" s="22" t="s">
        <v>82</v>
      </c>
      <c r="L26" s="22" t="s">
        <v>16</v>
      </c>
      <c r="M26" s="22" t="s">
        <v>17</v>
      </c>
      <c r="N26" s="22" t="s">
        <v>17</v>
      </c>
      <c r="O26" s="22" t="s">
        <v>17</v>
      </c>
      <c r="P26" s="19" t="str">
        <f>VLOOKUP(IFERROR(SUM(MID(L26,1,1),MID(M26,1,1),MID(N26,1,1),MID(O26,1,1)),0),Níveis!$A$2:$B$18,2,FALSE)</f>
        <v>Média</v>
      </c>
      <c r="Q26" s="19" t="s">
        <v>18</v>
      </c>
    </row>
    <row r="27" spans="1:17" x14ac:dyDescent="0.2">
      <c r="A27" s="19" t="s">
        <v>11</v>
      </c>
      <c r="B27" s="19" t="str">
        <f t="shared" si="0"/>
        <v>6 - 6</v>
      </c>
      <c r="C27" s="24" t="s">
        <v>64</v>
      </c>
      <c r="D27" s="25" t="s">
        <v>64</v>
      </c>
      <c r="E27" s="22" t="str">
        <f t="shared" si="1"/>
        <v>MAT050 - BOMBAS</v>
      </c>
      <c r="F27" s="23" t="s">
        <v>83</v>
      </c>
      <c r="G27" s="23" t="str">
        <f t="shared" si="2"/>
        <v>MAT050035 - BOMBAS DE INJECAO E SOBRESSALENTES</v>
      </c>
      <c r="H27" s="23" t="s">
        <v>84</v>
      </c>
      <c r="I27" s="22" t="s">
        <v>2402</v>
      </c>
      <c r="J27" s="23">
        <f t="shared" si="3"/>
        <v>34</v>
      </c>
      <c r="K27" s="22" t="s">
        <v>2402</v>
      </c>
      <c r="L27" s="22" t="s">
        <v>17</v>
      </c>
      <c r="M27" s="22" t="s">
        <v>17</v>
      </c>
      <c r="N27" s="22" t="s">
        <v>17</v>
      </c>
      <c r="O27" s="22" t="s">
        <v>17</v>
      </c>
      <c r="P27" s="19" t="str">
        <f>VLOOKUP(IFERROR(SUM(MID(L27,1,1),MID(M27,1,1),MID(N27,1,1),MID(O27,1,1)),0),Níveis!$A$2:$B$18,2,FALSE)</f>
        <v>Média</v>
      </c>
      <c r="Q27" s="19" t="s">
        <v>18</v>
      </c>
    </row>
    <row r="28" spans="1:17" x14ac:dyDescent="0.2">
      <c r="A28" s="19" t="s">
        <v>11</v>
      </c>
      <c r="B28" s="19" t="str">
        <f t="shared" si="0"/>
        <v>6 - 6</v>
      </c>
      <c r="C28" s="24" t="s">
        <v>64</v>
      </c>
      <c r="D28" s="25" t="s">
        <v>64</v>
      </c>
      <c r="E28" s="22" t="str">
        <f t="shared" si="1"/>
        <v>MAT050 - BOMBAS</v>
      </c>
      <c r="F28" s="23" t="s">
        <v>86</v>
      </c>
      <c r="G28" s="23" t="str">
        <f t="shared" si="2"/>
        <v>MAT050040 - BOMBAS DE JATOS E SOBRESSALENTES</v>
      </c>
      <c r="H28" s="23" t="s">
        <v>87</v>
      </c>
      <c r="I28" s="22" t="s">
        <v>88</v>
      </c>
      <c r="J28" s="23">
        <f t="shared" si="3"/>
        <v>32</v>
      </c>
      <c r="K28" s="22" t="s">
        <v>88</v>
      </c>
      <c r="L28" s="22" t="s">
        <v>17</v>
      </c>
      <c r="M28" s="22" t="s">
        <v>17</v>
      </c>
      <c r="N28" s="22" t="s">
        <v>17</v>
      </c>
      <c r="O28" s="22" t="s">
        <v>17</v>
      </c>
      <c r="P28" s="19" t="str">
        <f>VLOOKUP(IFERROR(SUM(MID(L28,1,1),MID(M28,1,1),MID(N28,1,1),MID(O28,1,1)),0),Níveis!$A$2:$B$18,2,FALSE)</f>
        <v>Média</v>
      </c>
      <c r="Q28" s="19" t="s">
        <v>18</v>
      </c>
    </row>
    <row r="29" spans="1:17" x14ac:dyDescent="0.2">
      <c r="A29" s="19" t="s">
        <v>11</v>
      </c>
      <c r="B29" s="19" t="str">
        <f t="shared" si="0"/>
        <v>6 - 6</v>
      </c>
      <c r="C29" s="24" t="s">
        <v>64</v>
      </c>
      <c r="D29" s="25" t="s">
        <v>64</v>
      </c>
      <c r="E29" s="22" t="str">
        <f t="shared" si="1"/>
        <v>MAT050 - BOMBAS</v>
      </c>
      <c r="F29" s="23" t="s">
        <v>89</v>
      </c>
      <c r="G29" s="23" t="str">
        <f t="shared" si="2"/>
        <v>MAT050045 - BOMBAS DE VACUO E SOBRESSALENTES</v>
      </c>
      <c r="H29" s="23" t="s">
        <v>90</v>
      </c>
      <c r="I29" s="22" t="s">
        <v>2445</v>
      </c>
      <c r="J29" s="23">
        <f t="shared" si="3"/>
        <v>32</v>
      </c>
      <c r="K29" s="22" t="s">
        <v>2445</v>
      </c>
      <c r="L29" s="22" t="s">
        <v>16</v>
      </c>
      <c r="M29" s="22" t="s">
        <v>17</v>
      </c>
      <c r="N29" s="22" t="s">
        <v>16</v>
      </c>
      <c r="O29" s="22" t="s">
        <v>17</v>
      </c>
      <c r="P29" s="19" t="str">
        <f>VLOOKUP(IFERROR(SUM(MID(L29,1,1),MID(M29,1,1),MID(N29,1,1),MID(O29,1,1)),0),Níveis!$A$2:$B$18,2,FALSE)</f>
        <v>Média</v>
      </c>
      <c r="Q29" s="19" t="s">
        <v>18</v>
      </c>
    </row>
    <row r="30" spans="1:17" x14ac:dyDescent="0.2">
      <c r="A30" s="19" t="s">
        <v>11</v>
      </c>
      <c r="B30" s="19" t="str">
        <f t="shared" si="0"/>
        <v>6 - 6</v>
      </c>
      <c r="C30" s="24" t="s">
        <v>64</v>
      </c>
      <c r="D30" s="25" t="s">
        <v>64</v>
      </c>
      <c r="E30" s="22" t="str">
        <f t="shared" si="1"/>
        <v>MAT050 - BOMBAS</v>
      </c>
      <c r="F30" s="23" t="s">
        <v>92</v>
      </c>
      <c r="G30" s="23" t="str">
        <f t="shared" si="2"/>
        <v>MAT050050 - BOMBAS DOSADORAS E SOBRESSALENTES</v>
      </c>
      <c r="H30" s="23" t="s">
        <v>93</v>
      </c>
      <c r="I30" s="22" t="s">
        <v>94</v>
      </c>
      <c r="J30" s="23">
        <f t="shared" si="3"/>
        <v>33</v>
      </c>
      <c r="K30" s="22" t="s">
        <v>94</v>
      </c>
      <c r="L30" s="22" t="s">
        <v>16</v>
      </c>
      <c r="M30" s="22" t="s">
        <v>17</v>
      </c>
      <c r="N30" s="22" t="s">
        <v>16</v>
      </c>
      <c r="O30" s="22" t="s">
        <v>17</v>
      </c>
      <c r="P30" s="19" t="str">
        <f>VLOOKUP(IFERROR(SUM(MID(L30,1,1),MID(M30,1,1),MID(N30,1,1),MID(O30,1,1)),0),Níveis!$A$2:$B$18,2,FALSE)</f>
        <v>Média</v>
      </c>
      <c r="Q30" s="19" t="s">
        <v>18</v>
      </c>
    </row>
    <row r="31" spans="1:17" x14ac:dyDescent="0.2">
      <c r="A31" s="19" t="s">
        <v>11</v>
      </c>
      <c r="B31" s="19" t="str">
        <f t="shared" si="0"/>
        <v>6 - 6</v>
      </c>
      <c r="C31" s="24" t="s">
        <v>64</v>
      </c>
      <c r="D31" s="25" t="s">
        <v>64</v>
      </c>
      <c r="E31" s="22" t="str">
        <f t="shared" si="1"/>
        <v>MAT050 - BOMBAS</v>
      </c>
      <c r="F31" s="23" t="s">
        <v>95</v>
      </c>
      <c r="G31" s="23" t="str">
        <f t="shared" si="2"/>
        <v>MAT050055 - BOMBAS HIDRAULICAS E SOBRESSALENTES</v>
      </c>
      <c r="H31" s="23" t="s">
        <v>96</v>
      </c>
      <c r="I31" s="22" t="s">
        <v>2446</v>
      </c>
      <c r="J31" s="23">
        <f t="shared" si="3"/>
        <v>35</v>
      </c>
      <c r="K31" s="22" t="s">
        <v>2446</v>
      </c>
      <c r="L31" s="22" t="s">
        <v>16</v>
      </c>
      <c r="M31" s="22" t="s">
        <v>17</v>
      </c>
      <c r="N31" s="22" t="s">
        <v>16</v>
      </c>
      <c r="O31" s="22" t="s">
        <v>17</v>
      </c>
      <c r="P31" s="19" t="str">
        <f>VLOOKUP(IFERROR(SUM(MID(L31,1,1),MID(M31,1,1),MID(N31,1,1),MID(O31,1,1)),0),Níveis!$A$2:$B$18,2,FALSE)</f>
        <v>Média</v>
      </c>
      <c r="Q31" s="19" t="s">
        <v>18</v>
      </c>
    </row>
    <row r="32" spans="1:17" x14ac:dyDescent="0.2">
      <c r="A32" s="19" t="s">
        <v>11</v>
      </c>
      <c r="B32" s="19" t="str">
        <f t="shared" si="0"/>
        <v>6 - 6</v>
      </c>
      <c r="C32" s="24" t="s">
        <v>64</v>
      </c>
      <c r="D32" s="25" t="s">
        <v>64</v>
      </c>
      <c r="E32" s="22" t="str">
        <f t="shared" si="1"/>
        <v>MAT050 - BOMBAS</v>
      </c>
      <c r="F32" s="23" t="s">
        <v>98</v>
      </c>
      <c r="G32" s="23" t="str">
        <f t="shared" si="2"/>
        <v>MAT050060 - BOMBAS PARAFUSO E SOBRESSALENTES</v>
      </c>
      <c r="H32" s="23" t="s">
        <v>99</v>
      </c>
      <c r="I32" s="22" t="s">
        <v>100</v>
      </c>
      <c r="J32" s="23">
        <f t="shared" si="3"/>
        <v>32</v>
      </c>
      <c r="K32" s="22" t="s">
        <v>100</v>
      </c>
      <c r="L32" s="22" t="s">
        <v>16</v>
      </c>
      <c r="M32" s="22" t="s">
        <v>17</v>
      </c>
      <c r="N32" s="22" t="s">
        <v>16</v>
      </c>
      <c r="O32" s="22" t="s">
        <v>17</v>
      </c>
      <c r="P32" s="19" t="str">
        <f>VLOOKUP(IFERROR(SUM(MID(L32,1,1),MID(M32,1,1),MID(N32,1,1),MID(O32,1,1)),0),Níveis!$A$2:$B$18,2,FALSE)</f>
        <v>Média</v>
      </c>
      <c r="Q32" s="19" t="s">
        <v>18</v>
      </c>
    </row>
    <row r="33" spans="1:17" x14ac:dyDescent="0.2">
      <c r="A33" s="19" t="s">
        <v>11</v>
      </c>
      <c r="B33" s="19" t="str">
        <f t="shared" si="0"/>
        <v>6 - 6</v>
      </c>
      <c r="C33" s="24" t="s">
        <v>64</v>
      </c>
      <c r="D33" s="25" t="s">
        <v>64</v>
      </c>
      <c r="E33" s="22" t="str">
        <f t="shared" si="1"/>
        <v>MAT050 - BOMBAS</v>
      </c>
      <c r="F33" s="23" t="s">
        <v>101</v>
      </c>
      <c r="G33" s="23" t="str">
        <f t="shared" si="2"/>
        <v xml:space="preserve">MAT050065 - BOMBAS PERISTALTICAS E SOBRESSALENTES </v>
      </c>
      <c r="H33" s="23" t="s">
        <v>102</v>
      </c>
      <c r="I33" s="22" t="s">
        <v>2447</v>
      </c>
      <c r="J33" s="23">
        <f t="shared" si="3"/>
        <v>38</v>
      </c>
      <c r="K33" s="22" t="s">
        <v>2447</v>
      </c>
      <c r="L33" s="22" t="s">
        <v>17</v>
      </c>
      <c r="M33" s="22" t="s">
        <v>39</v>
      </c>
      <c r="N33" s="22" t="s">
        <v>17</v>
      </c>
      <c r="O33" s="22" t="s">
        <v>17</v>
      </c>
      <c r="P33" s="19" t="str">
        <f>VLOOKUP(IFERROR(SUM(MID(L33,1,1),MID(M33,1,1),MID(N33,1,1),MID(O33,1,1)),0),Níveis!$A$2:$B$18,2,FALSE)</f>
        <v>Média</v>
      </c>
      <c r="Q33" s="19" t="s">
        <v>18</v>
      </c>
    </row>
    <row r="34" spans="1:17" x14ac:dyDescent="0.2">
      <c r="A34" s="19" t="s">
        <v>11</v>
      </c>
      <c r="B34" s="19" t="str">
        <f t="shared" si="0"/>
        <v>6 - 6</v>
      </c>
      <c r="C34" s="24" t="s">
        <v>64</v>
      </c>
      <c r="D34" s="25" t="s">
        <v>64</v>
      </c>
      <c r="E34" s="22" t="str">
        <f t="shared" si="1"/>
        <v>MAT050 - BOMBAS</v>
      </c>
      <c r="F34" s="23" t="s">
        <v>104</v>
      </c>
      <c r="G34" s="23" t="str">
        <f t="shared" si="2"/>
        <v>MAT050070 - BOMBAS ROTATIVAS E SOBRESSALENTES</v>
      </c>
      <c r="H34" s="23" t="s">
        <v>105</v>
      </c>
      <c r="I34" s="22" t="s">
        <v>106</v>
      </c>
      <c r="J34" s="23">
        <f t="shared" si="3"/>
        <v>33</v>
      </c>
      <c r="K34" s="22" t="s">
        <v>106</v>
      </c>
      <c r="L34" s="22" t="s">
        <v>17</v>
      </c>
      <c r="M34" s="22" t="s">
        <v>17</v>
      </c>
      <c r="N34" s="22" t="s">
        <v>17</v>
      </c>
      <c r="O34" s="22" t="s">
        <v>17</v>
      </c>
      <c r="P34" s="19" t="str">
        <f>VLOOKUP(IFERROR(SUM(MID(L34,1,1),MID(M34,1,1),MID(N34,1,1),MID(O34,1,1)),0),Níveis!$A$2:$B$18,2,FALSE)</f>
        <v>Média</v>
      </c>
      <c r="Q34" s="19" t="s">
        <v>18</v>
      </c>
    </row>
    <row r="35" spans="1:17" x14ac:dyDescent="0.2">
      <c r="A35" s="19" t="s">
        <v>11</v>
      </c>
      <c r="B35" s="19" t="str">
        <f t="shared" si="0"/>
        <v>6 - 6</v>
      </c>
      <c r="C35" s="24" t="s">
        <v>64</v>
      </c>
      <c r="D35" s="25" t="s">
        <v>64</v>
      </c>
      <c r="E35" s="22" t="str">
        <f t="shared" si="1"/>
        <v>MAT050 - BOMBAS</v>
      </c>
      <c r="F35" s="23" t="s">
        <v>107</v>
      </c>
      <c r="G35" s="23" t="str">
        <f t="shared" si="2"/>
        <v>MAT050075 - BOMBAS SUBMERSSIVEIS E SOBRESSALENTES</v>
      </c>
      <c r="H35" s="23" t="s">
        <v>108</v>
      </c>
      <c r="I35" s="22" t="s">
        <v>2522</v>
      </c>
      <c r="J35" s="23">
        <f t="shared" si="3"/>
        <v>37</v>
      </c>
      <c r="K35" s="22" t="s">
        <v>2522</v>
      </c>
      <c r="L35" s="22" t="s">
        <v>16</v>
      </c>
      <c r="M35" s="22" t="s">
        <v>17</v>
      </c>
      <c r="N35" s="22" t="s">
        <v>17</v>
      </c>
      <c r="O35" s="22" t="s">
        <v>17</v>
      </c>
      <c r="P35" s="19" t="str">
        <f>VLOOKUP(IFERROR(SUM(MID(L35,1,1),MID(M35,1,1),MID(N35,1,1),MID(O35,1,1)),0),Níveis!$A$2:$B$18,2,FALSE)</f>
        <v>Média</v>
      </c>
      <c r="Q35" s="19" t="s">
        <v>18</v>
      </c>
    </row>
    <row r="36" spans="1:17" x14ac:dyDescent="0.2">
      <c r="A36" s="19" t="s">
        <v>11</v>
      </c>
      <c r="B36" s="19" t="str">
        <f t="shared" si="0"/>
        <v>20 - 83</v>
      </c>
      <c r="C36" s="24" t="s">
        <v>110</v>
      </c>
      <c r="D36" s="25" t="s">
        <v>111</v>
      </c>
      <c r="E36" s="22" t="str">
        <f t="shared" si="1"/>
        <v>MAT060 - COMBUSTIVEIS, ADITIVOS PARA COMBUSTIVEIS, LUBRIFICANTES E MATERIAIS ANTI-CORROSIVOS</v>
      </c>
      <c r="F36" s="23" t="s">
        <v>112</v>
      </c>
      <c r="G36" s="23" t="str">
        <f t="shared" si="2"/>
        <v>MAT060005 - ADITIVOS PARA COMBUSTIVEIS</v>
      </c>
      <c r="H36" s="23" t="s">
        <v>113</v>
      </c>
      <c r="I36" s="22" t="s">
        <v>2523</v>
      </c>
      <c r="J36" s="23">
        <f t="shared" si="3"/>
        <v>26</v>
      </c>
      <c r="K36" s="22" t="s">
        <v>2523</v>
      </c>
      <c r="L36" s="22" t="s">
        <v>16</v>
      </c>
      <c r="M36" s="22" t="s">
        <v>16</v>
      </c>
      <c r="N36" s="22" t="s">
        <v>16</v>
      </c>
      <c r="O36" s="22" t="s">
        <v>39</v>
      </c>
      <c r="P36" s="19" t="str">
        <f>VLOOKUP(IFERROR(SUM(MID(L36,1,1),MID(M36,1,1),MID(N36,1,1),MID(O36,1,1)),0),Níveis!$A$2:$B$18,2,FALSE)</f>
        <v>Média</v>
      </c>
      <c r="Q36" s="19" t="s">
        <v>18</v>
      </c>
    </row>
    <row r="37" spans="1:17" x14ac:dyDescent="0.2">
      <c r="A37" s="19" t="s">
        <v>11</v>
      </c>
      <c r="B37" s="19" t="str">
        <f t="shared" si="0"/>
        <v>20 - 83</v>
      </c>
      <c r="C37" s="24" t="s">
        <v>110</v>
      </c>
      <c r="D37" s="25" t="s">
        <v>111</v>
      </c>
      <c r="E37" s="22" t="str">
        <f t="shared" si="1"/>
        <v>MAT060 - COMBUSTIVEIS, ADITIVOS PARA COMBUSTIVEIS, LUBRIFICANTES E MATERIAIS ANTI-CORROSIVOS</v>
      </c>
      <c r="F37" s="23" t="s">
        <v>115</v>
      </c>
      <c r="G37" s="23" t="str">
        <f t="shared" si="2"/>
        <v>MAT060010 - AGUA POTAVEL PARA EMBARCACOES</v>
      </c>
      <c r="H37" s="23" t="s">
        <v>116</v>
      </c>
      <c r="I37" s="22" t="s">
        <v>2512</v>
      </c>
      <c r="J37" s="23">
        <f t="shared" si="3"/>
        <v>29</v>
      </c>
      <c r="K37" s="22" t="s">
        <v>2512</v>
      </c>
      <c r="L37" s="22" t="s">
        <v>16</v>
      </c>
      <c r="M37" s="22" t="s">
        <v>24</v>
      </c>
      <c r="N37" s="22" t="s">
        <v>16</v>
      </c>
      <c r="O37" s="22" t="s">
        <v>39</v>
      </c>
      <c r="P37" s="19" t="str">
        <f>VLOOKUP(IFERROR(SUM(MID(L37,1,1),MID(M37,1,1),MID(N37,1,1),MID(O37,1,1)),0),Níveis!$A$2:$B$18,2,FALSE)</f>
        <v>Média</v>
      </c>
      <c r="Q37" s="19" t="s">
        <v>18</v>
      </c>
    </row>
    <row r="38" spans="1:17" x14ac:dyDescent="0.2">
      <c r="A38" s="19" t="s">
        <v>11</v>
      </c>
      <c r="B38" s="19" t="str">
        <f t="shared" si="0"/>
        <v>20 - 83</v>
      </c>
      <c r="C38" s="24" t="s">
        <v>110</v>
      </c>
      <c r="D38" s="25" t="s">
        <v>111</v>
      </c>
      <c r="E38" s="22" t="str">
        <f t="shared" si="1"/>
        <v>MAT060 - COMBUSTIVEIS, ADITIVOS PARA COMBUSTIVEIS, LUBRIFICANTES E MATERIAIS ANTI-CORROSIVOS</v>
      </c>
      <c r="F38" s="23" t="s">
        <v>118</v>
      </c>
      <c r="G38" s="23" t="str">
        <f t="shared" si="2"/>
        <v>MAT060015 - CARVAO ATIVO</v>
      </c>
      <c r="H38" s="23" t="s">
        <v>119</v>
      </c>
      <c r="I38" s="22" t="s">
        <v>2403</v>
      </c>
      <c r="J38" s="23">
        <f t="shared" si="3"/>
        <v>12</v>
      </c>
      <c r="K38" s="22" t="s">
        <v>2403</v>
      </c>
      <c r="L38" s="22" t="s">
        <v>16</v>
      </c>
      <c r="M38" s="22" t="s">
        <v>17</v>
      </c>
      <c r="N38" s="22" t="s">
        <v>16</v>
      </c>
      <c r="O38" s="22" t="s">
        <v>39</v>
      </c>
      <c r="P38" s="19" t="str">
        <f>VLOOKUP(IFERROR(SUM(MID(L38,1,1),MID(M38,1,1),MID(N38,1,1),MID(O38,1,1)),0),Níveis!$A$2:$B$18,2,FALSE)</f>
        <v>Média</v>
      </c>
      <c r="Q38" s="19" t="s">
        <v>18</v>
      </c>
    </row>
    <row r="39" spans="1:17" x14ac:dyDescent="0.2">
      <c r="A39" s="19" t="s">
        <v>11</v>
      </c>
      <c r="B39" s="19" t="str">
        <f t="shared" si="0"/>
        <v>20 - 83</v>
      </c>
      <c r="C39" s="24" t="s">
        <v>110</v>
      </c>
      <c r="D39" s="25" t="s">
        <v>111</v>
      </c>
      <c r="E39" s="22" t="str">
        <f t="shared" si="1"/>
        <v>MAT060 - COMBUSTIVEIS, ADITIVOS PARA COMBUSTIVEIS, LUBRIFICANTES E MATERIAIS ANTI-CORROSIVOS</v>
      </c>
      <c r="F39" s="23" t="s">
        <v>121</v>
      </c>
      <c r="G39" s="23" t="str">
        <f t="shared" si="2"/>
        <v>MAT060020 - CERAS, OLEOS E SOLVENTES</v>
      </c>
      <c r="H39" s="23" t="s">
        <v>122</v>
      </c>
      <c r="I39" s="22" t="s">
        <v>2489</v>
      </c>
      <c r="J39" s="23">
        <f t="shared" si="3"/>
        <v>24</v>
      </c>
      <c r="K39" s="22" t="s">
        <v>2489</v>
      </c>
      <c r="L39" s="22" t="s">
        <v>16</v>
      </c>
      <c r="M39" s="22" t="s">
        <v>39</v>
      </c>
      <c r="N39" s="22" t="s">
        <v>16</v>
      </c>
      <c r="O39" s="22" t="s">
        <v>39</v>
      </c>
      <c r="P39" s="19" t="str">
        <f>VLOOKUP(IFERROR(SUM(MID(L39,1,1),MID(M39,1,1),MID(N39,1,1),MID(O39,1,1)),0),Níveis!$A$2:$B$18,2,FALSE)</f>
        <v>Média</v>
      </c>
      <c r="Q39" s="19" t="s">
        <v>18</v>
      </c>
    </row>
    <row r="40" spans="1:17" x14ac:dyDescent="0.2">
      <c r="A40" s="19" t="s">
        <v>11</v>
      </c>
      <c r="B40" s="19" t="str">
        <f t="shared" si="0"/>
        <v>20 - 83</v>
      </c>
      <c r="C40" s="24" t="s">
        <v>110</v>
      </c>
      <c r="D40" s="25" t="s">
        <v>111</v>
      </c>
      <c r="E40" s="22" t="str">
        <f t="shared" si="1"/>
        <v>MAT060 - COMBUSTIVEIS, ADITIVOS PARA COMBUSTIVEIS, LUBRIFICANTES E MATERIAIS ANTI-CORROSIVOS</v>
      </c>
      <c r="F40" s="23" t="s">
        <v>124</v>
      </c>
      <c r="G40" s="23" t="str">
        <f t="shared" si="2"/>
        <v>MAT060025 - COMBUSTIVEIS AUTOMOTIVOS</v>
      </c>
      <c r="H40" s="23" t="s">
        <v>125</v>
      </c>
      <c r="I40" s="22" t="s">
        <v>2524</v>
      </c>
      <c r="J40" s="23">
        <f t="shared" si="3"/>
        <v>24</v>
      </c>
      <c r="K40" s="22" t="s">
        <v>2524</v>
      </c>
      <c r="L40" s="22" t="s">
        <v>16</v>
      </c>
      <c r="M40" s="22" t="s">
        <v>17</v>
      </c>
      <c r="N40" s="22" t="s">
        <v>16</v>
      </c>
      <c r="O40" s="22" t="s">
        <v>39</v>
      </c>
      <c r="P40" s="19" t="str">
        <f>VLOOKUP(IFERROR(SUM(MID(L40,1,1),MID(M40,1,1),MID(N40,1,1),MID(O40,1,1)),0),Níveis!$A$2:$B$18,2,FALSE)</f>
        <v>Média</v>
      </c>
      <c r="Q40" s="19" t="s">
        <v>18</v>
      </c>
    </row>
    <row r="41" spans="1:17" x14ac:dyDescent="0.2">
      <c r="A41" s="19" t="s">
        <v>11</v>
      </c>
      <c r="B41" s="19" t="str">
        <f t="shared" si="0"/>
        <v>20 - 83</v>
      </c>
      <c r="C41" s="24" t="s">
        <v>110</v>
      </c>
      <c r="D41" s="25" t="s">
        <v>111</v>
      </c>
      <c r="E41" s="22" t="str">
        <f t="shared" si="1"/>
        <v>MAT060 - COMBUSTIVEIS, ADITIVOS PARA COMBUSTIVEIS, LUBRIFICANTES E MATERIAIS ANTI-CORROSIVOS</v>
      </c>
      <c r="F41" s="23" t="s">
        <v>127</v>
      </c>
      <c r="G41" s="23" t="str">
        <f t="shared" si="2"/>
        <v>MAT060030 - COMBUSTIVEIS DE AVIACAO</v>
      </c>
      <c r="H41" s="23" t="s">
        <v>128</v>
      </c>
      <c r="I41" s="22" t="s">
        <v>2525</v>
      </c>
      <c r="J41" s="23">
        <f t="shared" si="3"/>
        <v>23</v>
      </c>
      <c r="K41" s="22" t="s">
        <v>2525</v>
      </c>
      <c r="L41" s="22" t="s">
        <v>16</v>
      </c>
      <c r="M41" s="22" t="s">
        <v>16</v>
      </c>
      <c r="N41" s="22" t="s">
        <v>16</v>
      </c>
      <c r="O41" s="22" t="s">
        <v>39</v>
      </c>
      <c r="P41" s="19" t="str">
        <f>VLOOKUP(IFERROR(SUM(MID(L41,1,1),MID(M41,1,1),MID(N41,1,1),MID(O41,1,1)),0),Níveis!$A$2:$B$18,2,FALSE)</f>
        <v>Média</v>
      </c>
      <c r="Q41" s="19" t="s">
        <v>18</v>
      </c>
    </row>
    <row r="42" spans="1:17" x14ac:dyDescent="0.2">
      <c r="A42" s="19" t="s">
        <v>11</v>
      </c>
      <c r="B42" s="19" t="str">
        <f t="shared" si="0"/>
        <v>20 - 83</v>
      </c>
      <c r="C42" s="24" t="s">
        <v>110</v>
      </c>
      <c r="D42" s="25" t="s">
        <v>111</v>
      </c>
      <c r="E42" s="22" t="str">
        <f t="shared" si="1"/>
        <v>MAT060 - COMBUSTIVEIS, ADITIVOS PARA COMBUSTIVEIS, LUBRIFICANTES E MATERIAIS ANTI-CORROSIVOS</v>
      </c>
      <c r="F42" s="23" t="s">
        <v>130</v>
      </c>
      <c r="G42" s="23" t="str">
        <f t="shared" si="2"/>
        <v>MAT060035 - COMBUSTIVEIS GASOSOS</v>
      </c>
      <c r="H42" s="23" t="s">
        <v>131</v>
      </c>
      <c r="I42" s="22" t="s">
        <v>2526</v>
      </c>
      <c r="J42" s="23">
        <f t="shared" si="3"/>
        <v>20</v>
      </c>
      <c r="K42" s="22" t="s">
        <v>2526</v>
      </c>
      <c r="L42" s="22" t="s">
        <v>39</v>
      </c>
      <c r="M42" s="22" t="s">
        <v>17</v>
      </c>
      <c r="N42" s="22" t="s">
        <v>16</v>
      </c>
      <c r="O42" s="22" t="s">
        <v>39</v>
      </c>
      <c r="P42" s="19" t="str">
        <f>VLOOKUP(IFERROR(SUM(MID(L42,1,1),MID(M42,1,1),MID(N42,1,1),MID(O42,1,1)),0),Níveis!$A$2:$B$18,2,FALSE)</f>
        <v>Média</v>
      </c>
      <c r="Q42" s="19" t="s">
        <v>18</v>
      </c>
    </row>
    <row r="43" spans="1:17" x14ac:dyDescent="0.2">
      <c r="A43" s="19" t="s">
        <v>11</v>
      </c>
      <c r="B43" s="19" t="str">
        <f t="shared" si="0"/>
        <v>20 - 83</v>
      </c>
      <c r="C43" s="24" t="s">
        <v>110</v>
      </c>
      <c r="D43" s="25" t="s">
        <v>111</v>
      </c>
      <c r="E43" s="22" t="str">
        <f t="shared" si="1"/>
        <v>MAT060 - COMBUSTIVEIS, ADITIVOS PARA COMBUSTIVEIS, LUBRIFICANTES E MATERIAIS ANTI-CORROSIVOS</v>
      </c>
      <c r="F43" s="23" t="s">
        <v>133</v>
      </c>
      <c r="G43" s="23" t="str">
        <f t="shared" si="2"/>
        <v>MAT060040 - DIESEL MARITIMO</v>
      </c>
      <c r="H43" s="23" t="s">
        <v>134</v>
      </c>
      <c r="I43" s="22" t="s">
        <v>2527</v>
      </c>
      <c r="J43" s="23">
        <f t="shared" si="3"/>
        <v>15</v>
      </c>
      <c r="K43" s="22" t="s">
        <v>2527</v>
      </c>
      <c r="L43" s="22" t="s">
        <v>16</v>
      </c>
      <c r="M43" s="22" t="s">
        <v>39</v>
      </c>
      <c r="N43" s="22" t="s">
        <v>16</v>
      </c>
      <c r="O43" s="22" t="s">
        <v>39</v>
      </c>
      <c r="P43" s="19" t="str">
        <f>VLOOKUP(IFERROR(SUM(MID(L43,1,1),MID(M43,1,1),MID(N43,1,1),MID(O43,1,1)),0),Níveis!$A$2:$B$18,2,FALSE)</f>
        <v>Média</v>
      </c>
      <c r="Q43" s="19" t="s">
        <v>18</v>
      </c>
    </row>
    <row r="44" spans="1:17" x14ac:dyDescent="0.2">
      <c r="A44" s="19" t="s">
        <v>11</v>
      </c>
      <c r="B44" s="19" t="str">
        <f t="shared" si="0"/>
        <v>20 - 83</v>
      </c>
      <c r="C44" s="24" t="s">
        <v>110</v>
      </c>
      <c r="D44" s="25" t="s">
        <v>111</v>
      </c>
      <c r="E44" s="22" t="str">
        <f t="shared" si="1"/>
        <v>MAT060 - COMBUSTIVEIS, ADITIVOS PARA COMBUSTIVEIS, LUBRIFICANTES E MATERIAIS ANTI-CORROSIVOS</v>
      </c>
      <c r="F44" s="23" t="s">
        <v>136</v>
      </c>
      <c r="G44" s="23" t="str">
        <f t="shared" si="2"/>
        <v>MAT060045 - GASES REFRIGERANTES</v>
      </c>
      <c r="H44" s="23" t="s">
        <v>137</v>
      </c>
      <c r="I44" s="22" t="s">
        <v>138</v>
      </c>
      <c r="J44" s="23">
        <f t="shared" si="3"/>
        <v>19</v>
      </c>
      <c r="K44" s="22" t="s">
        <v>138</v>
      </c>
      <c r="L44" s="22" t="s">
        <v>39</v>
      </c>
      <c r="M44" s="22" t="s">
        <v>17</v>
      </c>
      <c r="N44" s="22" t="s">
        <v>16</v>
      </c>
      <c r="O44" s="22" t="s">
        <v>39</v>
      </c>
      <c r="P44" s="19" t="str">
        <f>VLOOKUP(IFERROR(SUM(MID(L44,1,1),MID(M44,1,1),MID(N44,1,1),MID(O44,1,1)),0),Níveis!$A$2:$B$18,2,FALSE)</f>
        <v>Média</v>
      </c>
      <c r="Q44" s="19" t="s">
        <v>18</v>
      </c>
    </row>
    <row r="45" spans="1:17" x14ac:dyDescent="0.2">
      <c r="A45" s="19" t="s">
        <v>11</v>
      </c>
      <c r="B45" s="19" t="str">
        <f t="shared" si="0"/>
        <v>20 - 83</v>
      </c>
      <c r="C45" s="24" t="s">
        <v>110</v>
      </c>
      <c r="D45" s="25" t="s">
        <v>111</v>
      </c>
      <c r="E45" s="22" t="str">
        <f t="shared" si="1"/>
        <v>MAT060 - COMBUSTIVEIS, ADITIVOS PARA COMBUSTIVEIS, LUBRIFICANTES E MATERIAIS ANTI-CORROSIVOS</v>
      </c>
      <c r="F45" s="23" t="s">
        <v>139</v>
      </c>
      <c r="G45" s="23" t="str">
        <f t="shared" si="2"/>
        <v>MAT060050 - OLEO COMBUSTIVEL</v>
      </c>
      <c r="H45" s="23" t="s">
        <v>140</v>
      </c>
      <c r="I45" s="22" t="s">
        <v>2528</v>
      </c>
      <c r="J45" s="23">
        <f t="shared" si="3"/>
        <v>16</v>
      </c>
      <c r="K45" s="22" t="s">
        <v>2528</v>
      </c>
      <c r="L45" s="22" t="s">
        <v>16</v>
      </c>
      <c r="M45" s="22" t="s">
        <v>39</v>
      </c>
      <c r="N45" s="22" t="s">
        <v>16</v>
      </c>
      <c r="O45" s="22" t="s">
        <v>39</v>
      </c>
      <c r="P45" s="19" t="str">
        <f>VLOOKUP(IFERROR(SUM(MID(L45,1,1),MID(M45,1,1),MID(N45,1,1),MID(O45,1,1)),0),Níveis!$A$2:$B$18,2,FALSE)</f>
        <v>Média</v>
      </c>
      <c r="Q45" s="19" t="s">
        <v>18</v>
      </c>
    </row>
    <row r="46" spans="1:17" x14ac:dyDescent="0.2">
      <c r="A46" s="19" t="s">
        <v>11</v>
      </c>
      <c r="B46" s="19" t="str">
        <f t="shared" si="0"/>
        <v>20 - 83</v>
      </c>
      <c r="C46" s="24" t="s">
        <v>110</v>
      </c>
      <c r="D46" s="25" t="s">
        <v>111</v>
      </c>
      <c r="E46" s="22" t="str">
        <f t="shared" si="1"/>
        <v>MAT060 - COMBUSTIVEIS, ADITIVOS PARA COMBUSTIVEIS, LUBRIFICANTES E MATERIAIS ANTI-CORROSIVOS</v>
      </c>
      <c r="F46" s="23" t="s">
        <v>142</v>
      </c>
      <c r="G46" s="23" t="str">
        <f t="shared" si="2"/>
        <v>MAT060055 - OLEOS E GRAXAS LUBRIFICANTES</v>
      </c>
      <c r="H46" s="23" t="s">
        <v>143</v>
      </c>
      <c r="I46" s="22" t="s">
        <v>2490</v>
      </c>
      <c r="J46" s="23">
        <f t="shared" si="3"/>
        <v>28</v>
      </c>
      <c r="K46" s="22" t="s">
        <v>2490</v>
      </c>
      <c r="L46" s="22" t="s">
        <v>16</v>
      </c>
      <c r="M46" s="22" t="s">
        <v>17</v>
      </c>
      <c r="N46" s="22" t="s">
        <v>16</v>
      </c>
      <c r="O46" s="22" t="s">
        <v>39</v>
      </c>
      <c r="P46" s="19" t="str">
        <f>VLOOKUP(IFERROR(SUM(MID(L46,1,1),MID(M46,1,1),MID(N46,1,1),MID(O46,1,1)),0),Níveis!$A$2:$B$18,2,FALSE)</f>
        <v>Média</v>
      </c>
      <c r="Q46" s="19" t="s">
        <v>18</v>
      </c>
    </row>
    <row r="47" spans="1:17" x14ac:dyDescent="0.2">
      <c r="A47" s="19" t="s">
        <v>11</v>
      </c>
      <c r="B47" s="19" t="str">
        <f t="shared" si="0"/>
        <v>20 - 83</v>
      </c>
      <c r="C47" s="24" t="s">
        <v>110</v>
      </c>
      <c r="D47" s="25" t="s">
        <v>111</v>
      </c>
      <c r="E47" s="22" t="str">
        <f t="shared" si="1"/>
        <v>MAT060 - COMBUSTIVEIS, ADITIVOS PARA COMBUSTIVEIS, LUBRIFICANTES E MATERIAIS ANTI-CORROSIVOS</v>
      </c>
      <c r="F47" s="23" t="s">
        <v>145</v>
      </c>
      <c r="G47" s="23" t="str">
        <f t="shared" si="2"/>
        <v>MAT060060 - QUEROSENE</v>
      </c>
      <c r="H47" s="23" t="s">
        <v>146</v>
      </c>
      <c r="I47" s="22" t="s">
        <v>147</v>
      </c>
      <c r="J47" s="23">
        <f t="shared" si="3"/>
        <v>9</v>
      </c>
      <c r="K47" s="22" t="s">
        <v>147</v>
      </c>
      <c r="L47" s="22" t="s">
        <v>16</v>
      </c>
      <c r="M47" s="22" t="s">
        <v>16</v>
      </c>
      <c r="N47" s="22" t="s">
        <v>16</v>
      </c>
      <c r="O47" s="22" t="s">
        <v>39</v>
      </c>
      <c r="P47" s="19" t="str">
        <f>VLOOKUP(IFERROR(SUM(MID(L47,1,1),MID(M47,1,1),MID(N47,1,1),MID(O47,1,1)),0),Níveis!$A$2:$B$18,2,FALSE)</f>
        <v>Média</v>
      </c>
      <c r="Q47" s="19" t="s">
        <v>18</v>
      </c>
    </row>
    <row r="48" spans="1:17" x14ac:dyDescent="0.2">
      <c r="A48" s="19" t="s">
        <v>11</v>
      </c>
      <c r="B48" s="19" t="str">
        <f t="shared" si="0"/>
        <v>12 - 12</v>
      </c>
      <c r="C48" s="24" t="s">
        <v>148</v>
      </c>
      <c r="D48" s="25" t="s">
        <v>148</v>
      </c>
      <c r="E48" s="22" t="str">
        <f t="shared" si="1"/>
        <v>MAT070 - COMPRESSORES</v>
      </c>
      <c r="F48" s="23" t="s">
        <v>149</v>
      </c>
      <c r="G48" s="23" t="str">
        <f t="shared" si="2"/>
        <v>MAT070005 - COMPRESSORES ALTERNATIVOS E SOBRESSALENTES</v>
      </c>
      <c r="H48" s="23" t="s">
        <v>150</v>
      </c>
      <c r="I48" s="22" t="s">
        <v>151</v>
      </c>
      <c r="J48" s="23">
        <f t="shared" si="3"/>
        <v>42</v>
      </c>
      <c r="K48" s="22" t="s">
        <v>151</v>
      </c>
      <c r="L48" s="22" t="s">
        <v>17</v>
      </c>
      <c r="M48" s="22" t="s">
        <v>17</v>
      </c>
      <c r="N48" s="22" t="s">
        <v>17</v>
      </c>
      <c r="O48" s="22" t="s">
        <v>17</v>
      </c>
      <c r="P48" s="19" t="str">
        <f>VLOOKUP(IFERROR(SUM(MID(L48,1,1),MID(M48,1,1),MID(N48,1,1),MID(O48,1,1)),0),Níveis!$A$2:$B$18,2,FALSE)</f>
        <v>Média</v>
      </c>
      <c r="Q48" s="19" t="s">
        <v>18</v>
      </c>
    </row>
    <row r="49" spans="1:17" x14ac:dyDescent="0.2">
      <c r="A49" s="19" t="s">
        <v>11</v>
      </c>
      <c r="B49" s="19" t="str">
        <f t="shared" si="0"/>
        <v>12 - 12</v>
      </c>
      <c r="C49" s="24" t="s">
        <v>148</v>
      </c>
      <c r="D49" s="25" t="s">
        <v>148</v>
      </c>
      <c r="E49" s="22" t="str">
        <f t="shared" si="1"/>
        <v>MAT070 - COMPRESSORES</v>
      </c>
      <c r="F49" s="23" t="s">
        <v>152</v>
      </c>
      <c r="G49" s="23" t="str">
        <f t="shared" si="2"/>
        <v>MAT070010 - COMPRESSORES AXIAIS E SOBRESSALENTES</v>
      </c>
      <c r="H49" s="23" t="s">
        <v>153</v>
      </c>
      <c r="I49" s="22" t="s">
        <v>154</v>
      </c>
      <c r="J49" s="23">
        <f t="shared" si="3"/>
        <v>36</v>
      </c>
      <c r="K49" s="22" t="s">
        <v>154</v>
      </c>
      <c r="L49" s="22" t="s">
        <v>17</v>
      </c>
      <c r="M49" s="22" t="s">
        <v>17</v>
      </c>
      <c r="N49" s="22" t="s">
        <v>17</v>
      </c>
      <c r="O49" s="22" t="s">
        <v>17</v>
      </c>
      <c r="P49" s="19" t="str">
        <f>VLOOKUP(IFERROR(SUM(MID(L49,1,1),MID(M49,1,1),MID(N49,1,1),MID(O49,1,1)),0),Níveis!$A$2:$B$18,2,FALSE)</f>
        <v>Média</v>
      </c>
      <c r="Q49" s="19" t="s">
        <v>18</v>
      </c>
    </row>
    <row r="50" spans="1:17" x14ac:dyDescent="0.2">
      <c r="A50" s="19" t="s">
        <v>11</v>
      </c>
      <c r="B50" s="19" t="str">
        <f t="shared" si="0"/>
        <v>12 - 12</v>
      </c>
      <c r="C50" s="24" t="s">
        <v>148</v>
      </c>
      <c r="D50" s="25" t="s">
        <v>148</v>
      </c>
      <c r="E50" s="22" t="str">
        <f t="shared" si="1"/>
        <v>MAT070 - COMPRESSORES</v>
      </c>
      <c r="F50" s="23" t="s">
        <v>155</v>
      </c>
      <c r="G50" s="23" t="str">
        <f t="shared" si="2"/>
        <v>MAT070015 - COMPRESSORES CENTRIFUGOS E SOBRESSALENTES</v>
      </c>
      <c r="H50" s="23" t="s">
        <v>156</v>
      </c>
      <c r="I50" s="22" t="s">
        <v>2529</v>
      </c>
      <c r="J50" s="23">
        <f t="shared" si="3"/>
        <v>41</v>
      </c>
      <c r="K50" s="22" t="s">
        <v>2529</v>
      </c>
      <c r="L50" s="22" t="s">
        <v>17</v>
      </c>
      <c r="M50" s="22" t="s">
        <v>17</v>
      </c>
      <c r="N50" s="22" t="s">
        <v>17</v>
      </c>
      <c r="O50" s="22" t="s">
        <v>17</v>
      </c>
      <c r="P50" s="19" t="str">
        <f>VLOOKUP(IFERROR(SUM(MID(L50,1,1),MID(M50,1,1),MID(N50,1,1),MID(O50,1,1)),0),Níveis!$A$2:$B$18,2,FALSE)</f>
        <v>Média</v>
      </c>
      <c r="Q50" s="19" t="s">
        <v>18</v>
      </c>
    </row>
    <row r="51" spans="1:17" x14ac:dyDescent="0.2">
      <c r="A51" s="19" t="s">
        <v>11</v>
      </c>
      <c r="B51" s="19" t="str">
        <f t="shared" si="0"/>
        <v>12 - 12</v>
      </c>
      <c r="C51" s="24" t="s">
        <v>148</v>
      </c>
      <c r="D51" s="25" t="s">
        <v>148</v>
      </c>
      <c r="E51" s="22" t="str">
        <f t="shared" si="1"/>
        <v>MAT070 - COMPRESSORES</v>
      </c>
      <c r="F51" s="23" t="s">
        <v>158</v>
      </c>
      <c r="G51" s="23" t="str">
        <f t="shared" si="2"/>
        <v>MAT070020 - COMPRESSORES DE ANEL LIQUIDO E SOBRESSALENTES</v>
      </c>
      <c r="H51" s="23" t="s">
        <v>159</v>
      </c>
      <c r="I51" s="22" t="s">
        <v>2530</v>
      </c>
      <c r="J51" s="23">
        <f t="shared" si="3"/>
        <v>45</v>
      </c>
      <c r="K51" s="22" t="s">
        <v>2530</v>
      </c>
      <c r="L51" s="22" t="s">
        <v>17</v>
      </c>
      <c r="M51" s="22" t="s">
        <v>17</v>
      </c>
      <c r="N51" s="22" t="s">
        <v>17</v>
      </c>
      <c r="O51" s="22" t="s">
        <v>17</v>
      </c>
      <c r="P51" s="19" t="str">
        <f>VLOOKUP(IFERROR(SUM(MID(L51,1,1),MID(M51,1,1),MID(N51,1,1),MID(O51,1,1)),0),Níveis!$A$2:$B$18,2,FALSE)</f>
        <v>Média</v>
      </c>
      <c r="Q51" s="19" t="s">
        <v>18</v>
      </c>
    </row>
    <row r="52" spans="1:17" x14ac:dyDescent="0.2">
      <c r="A52" s="19" t="s">
        <v>11</v>
      </c>
      <c r="B52" s="19" t="str">
        <f t="shared" si="0"/>
        <v>12 - 12</v>
      </c>
      <c r="C52" s="24" t="s">
        <v>148</v>
      </c>
      <c r="D52" s="25" t="s">
        <v>148</v>
      </c>
      <c r="E52" s="22" t="str">
        <f t="shared" si="1"/>
        <v>MAT070 - COMPRESSORES</v>
      </c>
      <c r="F52" s="23" t="s">
        <v>161</v>
      </c>
      <c r="G52" s="23" t="str">
        <f t="shared" si="2"/>
        <v>MAT070025 - COMPRESSORES DE AR E SOBRESSALENTES</v>
      </c>
      <c r="H52" s="23" t="s">
        <v>162</v>
      </c>
      <c r="I52" s="22" t="s">
        <v>163</v>
      </c>
      <c r="J52" s="23">
        <f t="shared" si="3"/>
        <v>35</v>
      </c>
      <c r="K52" s="22" t="s">
        <v>163</v>
      </c>
      <c r="L52" s="22" t="s">
        <v>16</v>
      </c>
      <c r="M52" s="22" t="s">
        <v>16</v>
      </c>
      <c r="N52" s="22" t="s">
        <v>16</v>
      </c>
      <c r="O52" s="22" t="s">
        <v>17</v>
      </c>
      <c r="P52" s="19" t="str">
        <f>VLOOKUP(IFERROR(SUM(MID(L52,1,1),MID(M52,1,1),MID(N52,1,1),MID(O52,1,1)),0),Níveis!$A$2:$B$18,2,FALSE)</f>
        <v>Média</v>
      </c>
      <c r="Q52" s="19" t="s">
        <v>18</v>
      </c>
    </row>
    <row r="53" spans="1:17" x14ac:dyDescent="0.2">
      <c r="A53" s="19" t="s">
        <v>11</v>
      </c>
      <c r="B53" s="19" t="str">
        <f t="shared" si="0"/>
        <v>12 - 12</v>
      </c>
      <c r="C53" s="24" t="s">
        <v>148</v>
      </c>
      <c r="D53" s="25" t="s">
        <v>148</v>
      </c>
      <c r="E53" s="22" t="str">
        <f t="shared" si="1"/>
        <v>MAT070 - COMPRESSORES</v>
      </c>
      <c r="F53" s="23" t="s">
        <v>164</v>
      </c>
      <c r="G53" s="23" t="str">
        <f t="shared" si="2"/>
        <v>MAT070030 - COMPRESSORES DE PALHETAS E SOBRESSALENTES</v>
      </c>
      <c r="H53" s="23" t="s">
        <v>165</v>
      </c>
      <c r="I53" s="22" t="s">
        <v>166</v>
      </c>
      <c r="J53" s="23">
        <f t="shared" si="3"/>
        <v>41</v>
      </c>
      <c r="K53" s="22" t="s">
        <v>166</v>
      </c>
      <c r="L53" s="22" t="s">
        <v>17</v>
      </c>
      <c r="M53" s="22" t="s">
        <v>17</v>
      </c>
      <c r="N53" s="22" t="s">
        <v>17</v>
      </c>
      <c r="O53" s="22" t="s">
        <v>17</v>
      </c>
      <c r="P53" s="19" t="str">
        <f>VLOOKUP(IFERROR(SUM(MID(L53,1,1),MID(M53,1,1),MID(N53,1,1),MID(O53,1,1)),0),Níveis!$A$2:$B$18,2,FALSE)</f>
        <v>Média</v>
      </c>
      <c r="Q53" s="19" t="s">
        <v>18</v>
      </c>
    </row>
    <row r="54" spans="1:17" x14ac:dyDescent="0.2">
      <c r="A54" s="19" t="s">
        <v>11</v>
      </c>
      <c r="B54" s="19" t="str">
        <f t="shared" si="0"/>
        <v>12 - 12</v>
      </c>
      <c r="C54" s="24" t="s">
        <v>148</v>
      </c>
      <c r="D54" s="25" t="s">
        <v>148</v>
      </c>
      <c r="E54" s="22" t="str">
        <f t="shared" si="1"/>
        <v>MAT070 - COMPRESSORES</v>
      </c>
      <c r="F54" s="23" t="s">
        <v>167</v>
      </c>
      <c r="G54" s="23" t="str">
        <f t="shared" si="2"/>
        <v>MAT070035 - COMPRESSORES DE PISTAO E SOBRESSALENTES</v>
      </c>
      <c r="H54" s="23" t="s">
        <v>168</v>
      </c>
      <c r="I54" s="22" t="s">
        <v>2404</v>
      </c>
      <c r="J54" s="23">
        <f t="shared" si="3"/>
        <v>39</v>
      </c>
      <c r="K54" s="22" t="s">
        <v>2404</v>
      </c>
      <c r="L54" s="22" t="s">
        <v>17</v>
      </c>
      <c r="M54" s="22" t="s">
        <v>17</v>
      </c>
      <c r="N54" s="22" t="s">
        <v>17</v>
      </c>
      <c r="O54" s="22" t="s">
        <v>17</v>
      </c>
      <c r="P54" s="19" t="str">
        <f>VLOOKUP(IFERROR(SUM(MID(L54,1,1),MID(M54,1,1),MID(N54,1,1),MID(O54,1,1)),0),Níveis!$A$2:$B$18,2,FALSE)</f>
        <v>Média</v>
      </c>
      <c r="Q54" s="19" t="s">
        <v>18</v>
      </c>
    </row>
    <row r="55" spans="1:17" x14ac:dyDescent="0.2">
      <c r="A55" s="19" t="s">
        <v>11</v>
      </c>
      <c r="B55" s="19" t="str">
        <f t="shared" si="0"/>
        <v>12 - 12</v>
      </c>
      <c r="C55" s="24" t="s">
        <v>148</v>
      </c>
      <c r="D55" s="25" t="s">
        <v>148</v>
      </c>
      <c r="E55" s="22" t="str">
        <f t="shared" si="1"/>
        <v>MAT070 - COMPRESSORES</v>
      </c>
      <c r="F55" s="23" t="s">
        <v>170</v>
      </c>
      <c r="G55" s="23" t="str">
        <f t="shared" si="2"/>
        <v>MAT070040 - COMPRESSORES PARAFUSOS E SOBRESSALENTES</v>
      </c>
      <c r="H55" s="23" t="s">
        <v>171</v>
      </c>
      <c r="I55" s="22" t="s">
        <v>172</v>
      </c>
      <c r="J55" s="23">
        <f t="shared" si="3"/>
        <v>39</v>
      </c>
      <c r="K55" s="22" t="s">
        <v>172</v>
      </c>
      <c r="L55" s="22" t="s">
        <v>16</v>
      </c>
      <c r="M55" s="22" t="s">
        <v>16</v>
      </c>
      <c r="N55" s="22" t="s">
        <v>17</v>
      </c>
      <c r="O55" s="22" t="s">
        <v>17</v>
      </c>
      <c r="P55" s="19" t="str">
        <f>VLOOKUP(IFERROR(SUM(MID(L55,1,1),MID(M55,1,1),MID(N55,1,1),MID(O55,1,1)),0),Níveis!$A$2:$B$18,2,FALSE)</f>
        <v>Média</v>
      </c>
      <c r="Q55" s="19" t="s">
        <v>18</v>
      </c>
    </row>
    <row r="56" spans="1:17" x14ac:dyDescent="0.2">
      <c r="A56" s="19" t="s">
        <v>11</v>
      </c>
      <c r="B56" s="19" t="str">
        <f t="shared" si="0"/>
        <v>12 - 12</v>
      </c>
      <c r="C56" s="24" t="s">
        <v>148</v>
      </c>
      <c r="D56" s="25" t="s">
        <v>148</v>
      </c>
      <c r="E56" s="22" t="str">
        <f t="shared" si="1"/>
        <v>MAT070 - COMPRESSORES</v>
      </c>
      <c r="F56" s="23" t="s">
        <v>173</v>
      </c>
      <c r="G56" s="23" t="str">
        <f t="shared" si="2"/>
        <v>MAT070045 - COMPRESSORES ROTATIVOS E SOBRESSALENTES</v>
      </c>
      <c r="H56" s="23" t="s">
        <v>174</v>
      </c>
      <c r="I56" s="22" t="s">
        <v>175</v>
      </c>
      <c r="J56" s="23">
        <f t="shared" si="3"/>
        <v>39</v>
      </c>
      <c r="K56" s="22" t="s">
        <v>175</v>
      </c>
      <c r="L56" s="22" t="s">
        <v>16</v>
      </c>
      <c r="M56" s="22" t="s">
        <v>16</v>
      </c>
      <c r="N56" s="22" t="s">
        <v>17</v>
      </c>
      <c r="O56" s="22" t="s">
        <v>17</v>
      </c>
      <c r="P56" s="19" t="str">
        <f>VLOOKUP(IFERROR(SUM(MID(L56,1,1),MID(M56,1,1),MID(N56,1,1),MID(O56,1,1)),0),Níveis!$A$2:$B$18,2,FALSE)</f>
        <v>Média</v>
      </c>
      <c r="Q56" s="19" t="s">
        <v>18</v>
      </c>
    </row>
    <row r="57" spans="1:17" x14ac:dyDescent="0.2">
      <c r="A57" s="19" t="s">
        <v>11</v>
      </c>
      <c r="B57" s="19" t="str">
        <f t="shared" si="0"/>
        <v>12 - 12</v>
      </c>
      <c r="C57" s="24" t="s">
        <v>148</v>
      </c>
      <c r="D57" s="25" t="s">
        <v>148</v>
      </c>
      <c r="E57" s="22" t="str">
        <f t="shared" si="1"/>
        <v>MAT070 - COMPRESSORES</v>
      </c>
      <c r="F57" s="23" t="s">
        <v>176</v>
      </c>
      <c r="G57" s="23" t="str">
        <f t="shared" si="2"/>
        <v>MAT070050 - COMPRESSORES SCROLL E SOBRESSALENTES</v>
      </c>
      <c r="H57" s="23" t="s">
        <v>177</v>
      </c>
      <c r="I57" s="22" t="s">
        <v>178</v>
      </c>
      <c r="J57" s="23">
        <f t="shared" si="3"/>
        <v>36</v>
      </c>
      <c r="K57" s="22" t="s">
        <v>178</v>
      </c>
      <c r="L57" s="22" t="s">
        <v>16</v>
      </c>
      <c r="M57" s="22" t="s">
        <v>16</v>
      </c>
      <c r="N57" s="22" t="s">
        <v>16</v>
      </c>
      <c r="O57" s="22" t="s">
        <v>17</v>
      </c>
      <c r="P57" s="19" t="str">
        <f>VLOOKUP(IFERROR(SUM(MID(L57,1,1),MID(M57,1,1),MID(N57,1,1),MID(O57,1,1)),0),Níveis!$A$2:$B$18,2,FALSE)</f>
        <v>Média</v>
      </c>
      <c r="Q57" s="19" t="s">
        <v>18</v>
      </c>
    </row>
    <row r="58" spans="1:17" x14ac:dyDescent="0.2">
      <c r="A58" s="19" t="s">
        <v>11</v>
      </c>
      <c r="B58" s="19" t="str">
        <f t="shared" si="0"/>
        <v>16 - 16</v>
      </c>
      <c r="C58" s="24" t="s">
        <v>179</v>
      </c>
      <c r="D58" s="25" t="s">
        <v>179</v>
      </c>
      <c r="E58" s="22" t="str">
        <f t="shared" si="1"/>
        <v>MAT080 - CONSTRUCAO CIVIL</v>
      </c>
      <c r="F58" s="23" t="s">
        <v>180</v>
      </c>
      <c r="G58" s="23" t="str">
        <f t="shared" si="2"/>
        <v>MAT080005 - ALVENARIA</v>
      </c>
      <c r="H58" s="23" t="s">
        <v>181</v>
      </c>
      <c r="I58" s="22" t="s">
        <v>182</v>
      </c>
      <c r="J58" s="23">
        <f t="shared" si="3"/>
        <v>9</v>
      </c>
      <c r="K58" s="22" t="s">
        <v>182</v>
      </c>
      <c r="L58" s="22" t="s">
        <v>16</v>
      </c>
      <c r="M58" s="22" t="s">
        <v>24</v>
      </c>
      <c r="N58" s="22" t="s">
        <v>24</v>
      </c>
      <c r="O58" s="22" t="s">
        <v>17</v>
      </c>
      <c r="P58" s="19" t="str">
        <f>VLOOKUP(IFERROR(SUM(MID(L58,1,1),MID(M58,1,1),MID(N58,1,1),MID(O58,1,1)),0),Níveis!$A$2:$B$18,2,FALSE)</f>
        <v>Baixa</v>
      </c>
      <c r="Q58" s="19" t="s">
        <v>25</v>
      </c>
    </row>
    <row r="59" spans="1:17" x14ac:dyDescent="0.2">
      <c r="A59" s="19" t="s">
        <v>11</v>
      </c>
      <c r="B59" s="19" t="str">
        <f t="shared" si="0"/>
        <v>16 - 16</v>
      </c>
      <c r="C59" s="24" t="s">
        <v>179</v>
      </c>
      <c r="D59" s="25" t="s">
        <v>179</v>
      </c>
      <c r="E59" s="22" t="str">
        <f t="shared" si="1"/>
        <v>MAT080 - CONSTRUCAO CIVIL</v>
      </c>
      <c r="F59" s="23" t="s">
        <v>183</v>
      </c>
      <c r="G59" s="23" t="str">
        <f t="shared" si="2"/>
        <v>MAT080010 - CABINES E ABRIGOS</v>
      </c>
      <c r="H59" s="23" t="s">
        <v>184</v>
      </c>
      <c r="I59" s="22" t="s">
        <v>185</v>
      </c>
      <c r="J59" s="23">
        <f t="shared" si="3"/>
        <v>17</v>
      </c>
      <c r="K59" s="22" t="s">
        <v>185</v>
      </c>
      <c r="L59" s="22" t="s">
        <v>17</v>
      </c>
      <c r="M59" s="22" t="s">
        <v>24</v>
      </c>
      <c r="N59" s="22" t="s">
        <v>24</v>
      </c>
      <c r="O59" s="22" t="s">
        <v>17</v>
      </c>
      <c r="P59" s="19" t="str">
        <f>VLOOKUP(IFERROR(SUM(MID(L59,1,1),MID(M59,1,1),MID(N59,1,1),MID(O59,1,1)),0),Níveis!$A$2:$B$18,2,FALSE)</f>
        <v>Baixa</v>
      </c>
      <c r="Q59" s="19" t="s">
        <v>25</v>
      </c>
    </row>
    <row r="60" spans="1:17" x14ac:dyDescent="0.2">
      <c r="A60" s="19" t="s">
        <v>11</v>
      </c>
      <c r="B60" s="19" t="str">
        <f t="shared" si="0"/>
        <v>16 - 16</v>
      </c>
      <c r="C60" s="24" t="s">
        <v>179</v>
      </c>
      <c r="D60" s="25" t="s">
        <v>179</v>
      </c>
      <c r="E60" s="22" t="str">
        <f t="shared" si="1"/>
        <v>MAT080 - CONSTRUCAO CIVIL</v>
      </c>
      <c r="F60" s="23" t="s">
        <v>186</v>
      </c>
      <c r="G60" s="23" t="str">
        <f t="shared" si="2"/>
        <v>MAT080015 - CONCRETOS E ARGAMASSAS</v>
      </c>
      <c r="H60" s="23" t="s">
        <v>187</v>
      </c>
      <c r="I60" s="22" t="s">
        <v>188</v>
      </c>
      <c r="J60" s="23">
        <f t="shared" si="3"/>
        <v>22</v>
      </c>
      <c r="K60" s="22" t="s">
        <v>188</v>
      </c>
      <c r="L60" s="22" t="s">
        <v>17</v>
      </c>
      <c r="M60" s="22" t="s">
        <v>24</v>
      </c>
      <c r="N60" s="22" t="s">
        <v>24</v>
      </c>
      <c r="O60" s="22" t="s">
        <v>17</v>
      </c>
      <c r="P60" s="19" t="str">
        <f>VLOOKUP(IFERROR(SUM(MID(L60,1,1),MID(M60,1,1),MID(N60,1,1),MID(O60,1,1)),0),Níveis!$A$2:$B$18,2,FALSE)</f>
        <v>Baixa</v>
      </c>
      <c r="Q60" s="19" t="s">
        <v>25</v>
      </c>
    </row>
    <row r="61" spans="1:17" x14ac:dyDescent="0.2">
      <c r="A61" s="19" t="s">
        <v>11</v>
      </c>
      <c r="B61" s="19" t="str">
        <f t="shared" si="0"/>
        <v>16 - 16</v>
      </c>
      <c r="C61" s="24" t="s">
        <v>179</v>
      </c>
      <c r="D61" s="25" t="s">
        <v>179</v>
      </c>
      <c r="E61" s="22" t="str">
        <f t="shared" si="1"/>
        <v>MAT080 - CONSTRUCAO CIVIL</v>
      </c>
      <c r="F61" s="23" t="s">
        <v>189</v>
      </c>
      <c r="G61" s="23" t="str">
        <f t="shared" si="2"/>
        <v>MAT080020 - FERRAGENS</v>
      </c>
      <c r="H61" s="23" t="s">
        <v>190</v>
      </c>
      <c r="I61" s="22" t="s">
        <v>191</v>
      </c>
      <c r="J61" s="23">
        <f t="shared" si="3"/>
        <v>9</v>
      </c>
      <c r="K61" s="22" t="s">
        <v>191</v>
      </c>
      <c r="L61" s="22" t="s">
        <v>17</v>
      </c>
      <c r="M61" s="22" t="s">
        <v>24</v>
      </c>
      <c r="N61" s="22" t="s">
        <v>24</v>
      </c>
      <c r="O61" s="22" t="s">
        <v>17</v>
      </c>
      <c r="P61" s="19" t="str">
        <f>VLOOKUP(IFERROR(SUM(MID(L61,1,1),MID(M61,1,1),MID(N61,1,1),MID(O61,1,1)),0),Níveis!$A$2:$B$18,2,FALSE)</f>
        <v>Baixa</v>
      </c>
      <c r="Q61" s="19" t="s">
        <v>25</v>
      </c>
    </row>
    <row r="62" spans="1:17" x14ac:dyDescent="0.2">
      <c r="A62" s="19" t="s">
        <v>11</v>
      </c>
      <c r="B62" s="19" t="str">
        <f t="shared" si="0"/>
        <v>16 - 16</v>
      </c>
      <c r="C62" s="24" t="s">
        <v>179</v>
      </c>
      <c r="D62" s="25" t="s">
        <v>179</v>
      </c>
      <c r="E62" s="22" t="str">
        <f t="shared" si="1"/>
        <v>MAT080 - CONSTRUCAO CIVIL</v>
      </c>
      <c r="F62" s="23" t="s">
        <v>192</v>
      </c>
      <c r="G62" s="23" t="str">
        <f t="shared" si="2"/>
        <v>MAT080025 - EQUIPAMENTOS E MATERIAIS HIDROSANITARIOS</v>
      </c>
      <c r="H62" s="23" t="s">
        <v>193</v>
      </c>
      <c r="I62" s="22" t="s">
        <v>2448</v>
      </c>
      <c r="J62" s="23">
        <f t="shared" si="3"/>
        <v>40</v>
      </c>
      <c r="K62" s="22" t="s">
        <v>2448</v>
      </c>
      <c r="L62" s="22" t="s">
        <v>17</v>
      </c>
      <c r="M62" s="22" t="s">
        <v>24</v>
      </c>
      <c r="N62" s="22" t="s">
        <v>24</v>
      </c>
      <c r="O62" s="22" t="s">
        <v>17</v>
      </c>
      <c r="P62" s="19" t="str">
        <f>VLOOKUP(IFERROR(SUM(MID(L62,1,1),MID(M62,1,1),MID(N62,1,1),MID(O62,1,1)),0),Níveis!$A$2:$B$18,2,FALSE)</f>
        <v>Baixa</v>
      </c>
      <c r="Q62" s="19" t="s">
        <v>25</v>
      </c>
    </row>
    <row r="63" spans="1:17" x14ac:dyDescent="0.2">
      <c r="A63" s="19" t="s">
        <v>11</v>
      </c>
      <c r="B63" s="19" t="str">
        <f t="shared" si="0"/>
        <v>16 - 16</v>
      </c>
      <c r="C63" s="24" t="s">
        <v>179</v>
      </c>
      <c r="D63" s="25" t="s">
        <v>179</v>
      </c>
      <c r="E63" s="22" t="str">
        <f t="shared" si="1"/>
        <v>MAT080 - CONSTRUCAO CIVIL</v>
      </c>
      <c r="F63" s="23" t="s">
        <v>195</v>
      </c>
      <c r="G63" s="23" t="str">
        <f t="shared" si="2"/>
        <v>MAT080030 - TINTAS OBRA CIVIL</v>
      </c>
      <c r="H63" s="23" t="s">
        <v>196</v>
      </c>
      <c r="I63" s="22" t="s">
        <v>197</v>
      </c>
      <c r="J63" s="23">
        <f t="shared" si="3"/>
        <v>17</v>
      </c>
      <c r="K63" s="22" t="s">
        <v>197</v>
      </c>
      <c r="L63" s="22" t="s">
        <v>16</v>
      </c>
      <c r="M63" s="22" t="s">
        <v>24</v>
      </c>
      <c r="N63" s="22" t="s">
        <v>24</v>
      </c>
      <c r="O63" s="22" t="s">
        <v>17</v>
      </c>
      <c r="P63" s="19" t="str">
        <f>VLOOKUP(IFERROR(SUM(MID(L63,1,1),MID(M63,1,1),MID(N63,1,1),MID(O63,1,1)),0),Níveis!$A$2:$B$18,2,FALSE)</f>
        <v>Baixa</v>
      </c>
      <c r="Q63" s="19" t="s">
        <v>25</v>
      </c>
    </row>
    <row r="64" spans="1:17" x14ac:dyDescent="0.2">
      <c r="A64" s="19" t="s">
        <v>11</v>
      </c>
      <c r="B64" s="19" t="str">
        <f t="shared" si="0"/>
        <v>16 - 16</v>
      </c>
      <c r="C64" s="24" t="s">
        <v>179</v>
      </c>
      <c r="D64" s="25" t="s">
        <v>179</v>
      </c>
      <c r="E64" s="22" t="str">
        <f t="shared" si="1"/>
        <v>MAT080 - CONSTRUCAO CIVIL</v>
      </c>
      <c r="F64" s="23" t="s">
        <v>198</v>
      </c>
      <c r="G64" s="23" t="str">
        <f t="shared" si="2"/>
        <v>MAT080035 - TUBOS E CONEXOES EM PVC</v>
      </c>
      <c r="H64" s="23" t="s">
        <v>199</v>
      </c>
      <c r="I64" s="22" t="s">
        <v>2513</v>
      </c>
      <c r="J64" s="23">
        <f t="shared" si="3"/>
        <v>23</v>
      </c>
      <c r="K64" s="22" t="s">
        <v>2513</v>
      </c>
      <c r="L64" s="22" t="s">
        <v>16</v>
      </c>
      <c r="M64" s="22" t="s">
        <v>24</v>
      </c>
      <c r="N64" s="22" t="s">
        <v>24</v>
      </c>
      <c r="O64" s="22" t="s">
        <v>17</v>
      </c>
      <c r="P64" s="19" t="str">
        <f>VLOOKUP(IFERROR(SUM(MID(L64,1,1),MID(M64,1,1),MID(N64,1,1),MID(O64,1,1)),0),Níveis!$A$2:$B$18,2,FALSE)</f>
        <v>Baixa</v>
      </c>
      <c r="Q64" s="19" t="s">
        <v>25</v>
      </c>
    </row>
    <row r="65" spans="1:17" x14ac:dyDescent="0.2">
      <c r="A65" s="19" t="s">
        <v>11</v>
      </c>
      <c r="B65" s="19" t="str">
        <f t="shared" si="0"/>
        <v>17 - 20</v>
      </c>
      <c r="C65" s="24" t="s">
        <v>1885</v>
      </c>
      <c r="D65" s="25" t="s">
        <v>201</v>
      </c>
      <c r="E65" s="22" t="str">
        <f t="shared" si="1"/>
        <v>MAT090 - ELEMENTOS DE FIXACAO</v>
      </c>
      <c r="F65" s="23" t="s">
        <v>202</v>
      </c>
      <c r="G65" s="23" t="str">
        <f t="shared" si="2"/>
        <v>MAT090005 - ABRACADEIRAS</v>
      </c>
      <c r="H65" s="23" t="s">
        <v>203</v>
      </c>
      <c r="I65" s="22" t="s">
        <v>2376</v>
      </c>
      <c r="J65" s="23">
        <f t="shared" si="3"/>
        <v>12</v>
      </c>
      <c r="K65" s="22" t="s">
        <v>2376</v>
      </c>
      <c r="L65" s="22" t="s">
        <v>16</v>
      </c>
      <c r="M65" s="22" t="s">
        <v>17</v>
      </c>
      <c r="N65" s="22" t="s">
        <v>24</v>
      </c>
      <c r="O65" s="22" t="s">
        <v>17</v>
      </c>
      <c r="P65" s="19" t="str">
        <f>VLOOKUP(IFERROR(SUM(MID(L65,1,1),MID(M65,1,1),MID(N65,1,1),MID(O65,1,1)),0),Níveis!$A$2:$B$18,2,FALSE)</f>
        <v>Média</v>
      </c>
      <c r="Q65" s="19" t="s">
        <v>18</v>
      </c>
    </row>
    <row r="66" spans="1:17" x14ac:dyDescent="0.2">
      <c r="A66" s="19" t="s">
        <v>11</v>
      </c>
      <c r="B66" s="19" t="str">
        <f t="shared" si="0"/>
        <v>17 - 20</v>
      </c>
      <c r="C66" s="24" t="s">
        <v>1885</v>
      </c>
      <c r="D66" s="25" t="s">
        <v>201</v>
      </c>
      <c r="E66" s="22" t="str">
        <f t="shared" si="1"/>
        <v>MAT090 - ELEMENTOS DE FIXACAO</v>
      </c>
      <c r="F66" s="23" t="s">
        <v>205</v>
      </c>
      <c r="G66" s="23" t="str">
        <f t="shared" si="2"/>
        <v>MAT090010 - AMPOLAS QUIMICAS</v>
      </c>
      <c r="H66" s="23" t="s">
        <v>206</v>
      </c>
      <c r="I66" s="22" t="s">
        <v>2531</v>
      </c>
      <c r="J66" s="23">
        <f t="shared" si="3"/>
        <v>16</v>
      </c>
      <c r="K66" s="22" t="s">
        <v>2531</v>
      </c>
      <c r="L66" s="22" t="s">
        <v>16</v>
      </c>
      <c r="M66" s="22" t="s">
        <v>17</v>
      </c>
      <c r="N66" s="22" t="s">
        <v>24</v>
      </c>
      <c r="O66" s="22" t="s">
        <v>17</v>
      </c>
      <c r="P66" s="19" t="str">
        <f>VLOOKUP(IFERROR(SUM(MID(L66,1,1),MID(M66,1,1),MID(N66,1,1),MID(O66,1,1)),0),Níveis!$A$2:$B$18,2,FALSE)</f>
        <v>Média</v>
      </c>
      <c r="Q66" s="19" t="s">
        <v>18</v>
      </c>
    </row>
    <row r="67" spans="1:17" x14ac:dyDescent="0.2">
      <c r="A67" s="19" t="s">
        <v>11</v>
      </c>
      <c r="B67" s="19" t="str">
        <f t="shared" si="0"/>
        <v>17 - 20</v>
      </c>
      <c r="C67" s="24" t="s">
        <v>1885</v>
      </c>
      <c r="D67" s="25" t="s">
        <v>201</v>
      </c>
      <c r="E67" s="22" t="str">
        <f t="shared" si="1"/>
        <v>MAT090 - ELEMENTOS DE FIXACAO</v>
      </c>
      <c r="F67" s="23" t="s">
        <v>208</v>
      </c>
      <c r="G67" s="23" t="str">
        <f t="shared" si="2"/>
        <v>MAT090015 - ANEIS E PINOS ELASTICOS</v>
      </c>
      <c r="H67" s="23" t="s">
        <v>209</v>
      </c>
      <c r="I67" s="22" t="s">
        <v>2449</v>
      </c>
      <c r="J67" s="23">
        <f t="shared" si="3"/>
        <v>23</v>
      </c>
      <c r="K67" s="22" t="s">
        <v>2449</v>
      </c>
      <c r="L67" s="22" t="s">
        <v>16</v>
      </c>
      <c r="M67" s="22" t="s">
        <v>17</v>
      </c>
      <c r="N67" s="22" t="s">
        <v>24</v>
      </c>
      <c r="O67" s="22" t="s">
        <v>17</v>
      </c>
      <c r="P67" s="19" t="str">
        <f>VLOOKUP(IFERROR(SUM(MID(L67,1,1),MID(M67,1,1),MID(N67,1,1),MID(O67,1,1)),0),Níveis!$A$2:$B$18,2,FALSE)</f>
        <v>Média</v>
      </c>
      <c r="Q67" s="19" t="s">
        <v>18</v>
      </c>
    </row>
    <row r="68" spans="1:17" x14ac:dyDescent="0.2">
      <c r="A68" s="19" t="s">
        <v>11</v>
      </c>
      <c r="B68" s="19" t="str">
        <f t="shared" si="0"/>
        <v>17 - 20</v>
      </c>
      <c r="C68" s="24" t="s">
        <v>1885</v>
      </c>
      <c r="D68" s="25" t="s">
        <v>201</v>
      </c>
      <c r="E68" s="22" t="str">
        <f t="shared" si="1"/>
        <v>MAT090 - ELEMENTOS DE FIXACAO</v>
      </c>
      <c r="F68" s="23" t="s">
        <v>211</v>
      </c>
      <c r="G68" s="23" t="str">
        <f t="shared" si="2"/>
        <v>MAT090020 - ARRUELAS</v>
      </c>
      <c r="H68" s="23" t="s">
        <v>212</v>
      </c>
      <c r="I68" s="22" t="s">
        <v>213</v>
      </c>
      <c r="J68" s="23">
        <f t="shared" si="3"/>
        <v>8</v>
      </c>
      <c r="K68" s="22" t="s">
        <v>213</v>
      </c>
      <c r="L68" s="22" t="s">
        <v>16</v>
      </c>
      <c r="M68" s="22" t="s">
        <v>17</v>
      </c>
      <c r="N68" s="22" t="s">
        <v>24</v>
      </c>
      <c r="O68" s="22" t="s">
        <v>17</v>
      </c>
      <c r="P68" s="19" t="str">
        <f>VLOOKUP(IFERROR(SUM(MID(L68,1,1),MID(M68,1,1),MID(N68,1,1),MID(O68,1,1)),0),Níveis!$A$2:$B$18,2,FALSE)</f>
        <v>Média</v>
      </c>
      <c r="Q68" s="19" t="s">
        <v>18</v>
      </c>
    </row>
    <row r="69" spans="1:17" x14ac:dyDescent="0.2">
      <c r="A69" s="19" t="s">
        <v>11</v>
      </c>
      <c r="B69" s="19" t="str">
        <f t="shared" si="0"/>
        <v>17 - 20</v>
      </c>
      <c r="C69" s="24" t="s">
        <v>1885</v>
      </c>
      <c r="D69" s="25" t="s">
        <v>201</v>
      </c>
      <c r="E69" s="22" t="str">
        <f t="shared" si="1"/>
        <v>MAT090 - ELEMENTOS DE FIXACAO</v>
      </c>
      <c r="F69" s="23" t="s">
        <v>214</v>
      </c>
      <c r="G69" s="23" t="str">
        <f t="shared" si="2"/>
        <v>MAT090025 - CONTRA-PINOS</v>
      </c>
      <c r="H69" s="23" t="s">
        <v>215</v>
      </c>
      <c r="I69" s="22" t="s">
        <v>216</v>
      </c>
      <c r="J69" s="23">
        <f t="shared" si="3"/>
        <v>12</v>
      </c>
      <c r="K69" s="22" t="s">
        <v>216</v>
      </c>
      <c r="L69" s="22" t="s">
        <v>16</v>
      </c>
      <c r="M69" s="22" t="s">
        <v>17</v>
      </c>
      <c r="N69" s="22" t="s">
        <v>24</v>
      </c>
      <c r="O69" s="22" t="s">
        <v>17</v>
      </c>
      <c r="P69" s="19" t="str">
        <f>VLOOKUP(IFERROR(SUM(MID(L69,1,1),MID(M69,1,1),MID(N69,1,1),MID(O69,1,1)),0),Níveis!$A$2:$B$18,2,FALSE)</f>
        <v>Média</v>
      </c>
      <c r="Q69" s="19" t="s">
        <v>18</v>
      </c>
    </row>
    <row r="70" spans="1:17" x14ac:dyDescent="0.2">
      <c r="A70" s="19" t="s">
        <v>11</v>
      </c>
      <c r="B70" s="19" t="str">
        <f t="shared" si="0"/>
        <v>17 - 20</v>
      </c>
      <c r="C70" s="24" t="s">
        <v>1885</v>
      </c>
      <c r="D70" s="25" t="s">
        <v>201</v>
      </c>
      <c r="E70" s="22" t="str">
        <f t="shared" si="1"/>
        <v>MAT090 - ELEMENTOS DE FIXACAO</v>
      </c>
      <c r="F70" s="23" t="s">
        <v>217</v>
      </c>
      <c r="G70" s="23" t="str">
        <f t="shared" si="2"/>
        <v>MAT090030 - PARAFUSOS</v>
      </c>
      <c r="H70" s="23" t="s">
        <v>218</v>
      </c>
      <c r="I70" s="22" t="s">
        <v>219</v>
      </c>
      <c r="J70" s="23">
        <f t="shared" si="3"/>
        <v>9</v>
      </c>
      <c r="K70" s="22" t="s">
        <v>219</v>
      </c>
      <c r="L70" s="22" t="s">
        <v>16</v>
      </c>
      <c r="M70" s="22" t="s">
        <v>17</v>
      </c>
      <c r="N70" s="22" t="s">
        <v>24</v>
      </c>
      <c r="O70" s="22" t="s">
        <v>17</v>
      </c>
      <c r="P70" s="19" t="str">
        <f>VLOOKUP(IFERROR(SUM(MID(L70,1,1),MID(M70,1,1),MID(N70,1,1),MID(O70,1,1)),0),Níveis!$A$2:$B$18,2,FALSE)</f>
        <v>Média</v>
      </c>
      <c r="Q70" s="19" t="s">
        <v>18</v>
      </c>
    </row>
    <row r="71" spans="1:17" x14ac:dyDescent="0.2">
      <c r="A71" s="19" t="s">
        <v>11</v>
      </c>
      <c r="B71" s="19" t="str">
        <f t="shared" si="0"/>
        <v>17 - 20</v>
      </c>
      <c r="C71" s="24" t="s">
        <v>1885</v>
      </c>
      <c r="D71" s="25" t="s">
        <v>201</v>
      </c>
      <c r="E71" s="22" t="str">
        <f t="shared" si="1"/>
        <v>MAT090 - ELEMENTOS DE FIXACAO</v>
      </c>
      <c r="F71" s="23" t="s">
        <v>220</v>
      </c>
      <c r="G71" s="23" t="str">
        <f t="shared" si="2"/>
        <v>MAT090035 - PORCAS</v>
      </c>
      <c r="H71" s="23" t="s">
        <v>221</v>
      </c>
      <c r="I71" s="22" t="s">
        <v>222</v>
      </c>
      <c r="J71" s="23">
        <f t="shared" si="3"/>
        <v>6</v>
      </c>
      <c r="K71" s="22" t="s">
        <v>222</v>
      </c>
      <c r="L71" s="22" t="s">
        <v>16</v>
      </c>
      <c r="M71" s="22" t="s">
        <v>17</v>
      </c>
      <c r="N71" s="22" t="s">
        <v>24</v>
      </c>
      <c r="O71" s="22" t="s">
        <v>17</v>
      </c>
      <c r="P71" s="19" t="str">
        <f>VLOOKUP(IFERROR(SUM(MID(L71,1,1),MID(M71,1,1),MID(N71,1,1),MID(O71,1,1)),0),Níveis!$A$2:$B$18,2,FALSE)</f>
        <v>Média</v>
      </c>
      <c r="Q71" s="19" t="s">
        <v>18</v>
      </c>
    </row>
    <row r="72" spans="1:17" x14ac:dyDescent="0.2">
      <c r="A72" s="19" t="s">
        <v>11</v>
      </c>
      <c r="B72" s="19" t="str">
        <f t="shared" si="0"/>
        <v>17 - 20</v>
      </c>
      <c r="C72" s="24" t="s">
        <v>1885</v>
      </c>
      <c r="D72" s="25" t="s">
        <v>223</v>
      </c>
      <c r="E72" s="22" t="str">
        <f t="shared" si="1"/>
        <v>MAT100 - ELEMENTOS DE VEDACAO</v>
      </c>
      <c r="F72" s="23" t="s">
        <v>224</v>
      </c>
      <c r="G72" s="23" t="str">
        <f t="shared" si="2"/>
        <v>MAT100005 - DIAFRAGMAS</v>
      </c>
      <c r="H72" s="23" t="s">
        <v>225</v>
      </c>
      <c r="I72" s="22" t="s">
        <v>226</v>
      </c>
      <c r="J72" s="23">
        <f t="shared" si="3"/>
        <v>10</v>
      </c>
      <c r="K72" s="22" t="s">
        <v>226</v>
      </c>
      <c r="L72" s="22" t="s">
        <v>16</v>
      </c>
      <c r="M72" s="22" t="s">
        <v>17</v>
      </c>
      <c r="N72" s="22" t="s">
        <v>24</v>
      </c>
      <c r="O72" s="22" t="s">
        <v>17</v>
      </c>
      <c r="P72" s="19" t="str">
        <f>VLOOKUP(IFERROR(SUM(MID(L72,1,1),MID(M72,1,1),MID(N72,1,1),MID(O72,1,1)),0),Níveis!$A$2:$B$18,2,FALSE)</f>
        <v>Média</v>
      </c>
      <c r="Q72" s="19" t="s">
        <v>18</v>
      </c>
    </row>
    <row r="73" spans="1:17" x14ac:dyDescent="0.2">
      <c r="A73" s="19" t="s">
        <v>11</v>
      </c>
      <c r="B73" s="19" t="str">
        <f t="shared" ref="B73:B136" si="4">LEN(C73)&amp;" - "&amp;LEN(D73)</f>
        <v>17 - 20</v>
      </c>
      <c r="C73" s="24" t="s">
        <v>1885</v>
      </c>
      <c r="D73" s="25" t="s">
        <v>223</v>
      </c>
      <c r="E73" s="22" t="str">
        <f t="shared" ref="E73:E136" si="5">_xlfn.CONCAT(LEFT(H73,6)," - ",D73)</f>
        <v>MAT100 - ELEMENTOS DE VEDACAO</v>
      </c>
      <c r="F73" s="23" t="s">
        <v>227</v>
      </c>
      <c r="G73" s="23" t="str">
        <f t="shared" ref="G73:G136" si="6">_xlfn.CONCAT(H73," - ",K73)</f>
        <v>MAT100010 - GAXETAS</v>
      </c>
      <c r="H73" s="23" t="s">
        <v>228</v>
      </c>
      <c r="I73" s="22" t="s">
        <v>229</v>
      </c>
      <c r="J73" s="23">
        <f t="shared" ref="J73:J136" si="7">LEN(K73)</f>
        <v>7</v>
      </c>
      <c r="K73" s="22" t="s">
        <v>229</v>
      </c>
      <c r="L73" s="22" t="s">
        <v>16</v>
      </c>
      <c r="M73" s="22" t="s">
        <v>17</v>
      </c>
      <c r="N73" s="22" t="s">
        <v>24</v>
      </c>
      <c r="O73" s="22" t="s">
        <v>17</v>
      </c>
      <c r="P73" s="19" t="str">
        <f>VLOOKUP(IFERROR(SUM(MID(L73,1,1),MID(M73,1,1),MID(N73,1,1),MID(O73,1,1)),0),Níveis!$A$2:$B$18,2,FALSE)</f>
        <v>Média</v>
      </c>
      <c r="Q73" s="19" t="s">
        <v>18</v>
      </c>
    </row>
    <row r="74" spans="1:17" x14ac:dyDescent="0.2">
      <c r="A74" s="19" t="s">
        <v>11</v>
      </c>
      <c r="B74" s="19" t="str">
        <f t="shared" si="4"/>
        <v>17 - 20</v>
      </c>
      <c r="C74" s="24" t="s">
        <v>1885</v>
      </c>
      <c r="D74" s="25" t="s">
        <v>223</v>
      </c>
      <c r="E74" s="22" t="str">
        <f t="shared" si="5"/>
        <v>MAT100 - ELEMENTOS DE VEDACAO</v>
      </c>
      <c r="F74" s="23" t="s">
        <v>230</v>
      </c>
      <c r="G74" s="23" t="str">
        <f t="shared" si="6"/>
        <v>MAT100015 - JUNTAS</v>
      </c>
      <c r="H74" s="23" t="s">
        <v>231</v>
      </c>
      <c r="I74" s="22" t="s">
        <v>232</v>
      </c>
      <c r="J74" s="23">
        <f t="shared" si="7"/>
        <v>6</v>
      </c>
      <c r="K74" s="22" t="s">
        <v>232</v>
      </c>
      <c r="L74" s="22" t="s">
        <v>39</v>
      </c>
      <c r="M74" s="22" t="s">
        <v>17</v>
      </c>
      <c r="N74" s="22" t="s">
        <v>24</v>
      </c>
      <c r="O74" s="22" t="s">
        <v>17</v>
      </c>
      <c r="P74" s="19" t="str">
        <f>VLOOKUP(IFERROR(SUM(MID(L74,1,1),MID(M74,1,1),MID(N74,1,1),MID(O74,1,1)),0),Níveis!$A$2:$B$18,2,FALSE)</f>
        <v>Média</v>
      </c>
      <c r="Q74" s="19" t="s">
        <v>18</v>
      </c>
    </row>
    <row r="75" spans="1:17" x14ac:dyDescent="0.2">
      <c r="A75" s="19" t="s">
        <v>11</v>
      </c>
      <c r="B75" s="19" t="str">
        <f t="shared" si="4"/>
        <v>17 - 20</v>
      </c>
      <c r="C75" s="24" t="s">
        <v>1885</v>
      </c>
      <c r="D75" s="25" t="s">
        <v>223</v>
      </c>
      <c r="E75" s="22" t="str">
        <f t="shared" si="5"/>
        <v>MAT100 - ELEMENTOS DE VEDACAO</v>
      </c>
      <c r="F75" s="23" t="s">
        <v>233</v>
      </c>
      <c r="G75" s="23" t="str">
        <f t="shared" si="6"/>
        <v>MAT100020 - O-RINGS</v>
      </c>
      <c r="H75" s="23" t="s">
        <v>234</v>
      </c>
      <c r="I75" s="22" t="s">
        <v>235</v>
      </c>
      <c r="J75" s="23">
        <f t="shared" si="7"/>
        <v>7</v>
      </c>
      <c r="K75" s="22" t="s">
        <v>235</v>
      </c>
      <c r="L75" s="22" t="s">
        <v>16</v>
      </c>
      <c r="M75" s="22" t="s">
        <v>17</v>
      </c>
      <c r="N75" s="22" t="s">
        <v>24</v>
      </c>
      <c r="O75" s="22" t="s">
        <v>17</v>
      </c>
      <c r="P75" s="19" t="str">
        <f>VLOOKUP(IFERROR(SUM(MID(L75,1,1),MID(M75,1,1),MID(N75,1,1),MID(O75,1,1)),0),Níveis!$A$2:$B$18,2,FALSE)</f>
        <v>Média</v>
      </c>
      <c r="Q75" s="19" t="s">
        <v>18</v>
      </c>
    </row>
    <row r="76" spans="1:17" x14ac:dyDescent="0.2">
      <c r="A76" s="19" t="s">
        <v>11</v>
      </c>
      <c r="B76" s="19" t="str">
        <f t="shared" si="4"/>
        <v>17 - 20</v>
      </c>
      <c r="C76" s="24" t="s">
        <v>1885</v>
      </c>
      <c r="D76" s="25" t="s">
        <v>223</v>
      </c>
      <c r="E76" s="22" t="str">
        <f t="shared" si="5"/>
        <v>MAT100 - ELEMENTOS DE VEDACAO</v>
      </c>
      <c r="F76" s="23" t="s">
        <v>236</v>
      </c>
      <c r="G76" s="23" t="str">
        <f t="shared" si="6"/>
        <v>MAT100025 - RETENTORES</v>
      </c>
      <c r="H76" s="23" t="s">
        <v>237</v>
      </c>
      <c r="I76" s="22" t="s">
        <v>238</v>
      </c>
      <c r="J76" s="23">
        <f t="shared" si="7"/>
        <v>10</v>
      </c>
      <c r="K76" s="22" t="s">
        <v>238</v>
      </c>
      <c r="L76" s="22" t="s">
        <v>16</v>
      </c>
      <c r="M76" s="22" t="s">
        <v>17</v>
      </c>
      <c r="N76" s="22" t="s">
        <v>24</v>
      </c>
      <c r="O76" s="22" t="s">
        <v>17</v>
      </c>
      <c r="P76" s="19" t="str">
        <f>VLOOKUP(IFERROR(SUM(MID(L76,1,1),MID(M76,1,1),MID(N76,1,1),MID(O76,1,1)),0),Níveis!$A$2:$B$18,2,FALSE)</f>
        <v>Média</v>
      </c>
      <c r="Q76" s="19" t="s">
        <v>18</v>
      </c>
    </row>
    <row r="77" spans="1:17" x14ac:dyDescent="0.2">
      <c r="A77" s="19" t="s">
        <v>11</v>
      </c>
      <c r="B77" s="19" t="str">
        <f t="shared" si="4"/>
        <v>17 - 20</v>
      </c>
      <c r="C77" s="24" t="s">
        <v>1885</v>
      </c>
      <c r="D77" s="25" t="s">
        <v>223</v>
      </c>
      <c r="E77" s="22" t="str">
        <f t="shared" si="5"/>
        <v>MAT100 - ELEMENTOS DE VEDACAO</v>
      </c>
      <c r="F77" s="23" t="s">
        <v>239</v>
      </c>
      <c r="G77" s="23" t="str">
        <f t="shared" si="6"/>
        <v>MAT100030 - SELOS MECÂNICOS</v>
      </c>
      <c r="H77" s="23" t="s">
        <v>240</v>
      </c>
      <c r="I77" s="22" t="s">
        <v>241</v>
      </c>
      <c r="J77" s="23">
        <f t="shared" si="7"/>
        <v>15</v>
      </c>
      <c r="K77" s="22" t="s">
        <v>241</v>
      </c>
      <c r="L77" s="22" t="s">
        <v>17</v>
      </c>
      <c r="M77" s="22" t="s">
        <v>17</v>
      </c>
      <c r="N77" s="22" t="s">
        <v>24</v>
      </c>
      <c r="O77" s="22" t="s">
        <v>17</v>
      </c>
      <c r="P77" s="19" t="str">
        <f>VLOOKUP(IFERROR(SUM(MID(L77,1,1),MID(M77,1,1),MID(N77,1,1),MID(O77,1,1)),0),Níveis!$A$2:$B$18,2,FALSE)</f>
        <v>Média</v>
      </c>
      <c r="Q77" s="19" t="s">
        <v>18</v>
      </c>
    </row>
    <row r="78" spans="1:17" x14ac:dyDescent="0.2">
      <c r="A78" s="19" t="s">
        <v>11</v>
      </c>
      <c r="B78" s="19" t="str">
        <f t="shared" si="4"/>
        <v>4 - 4</v>
      </c>
      <c r="C78" s="24" t="s">
        <v>242</v>
      </c>
      <c r="D78" s="25" t="s">
        <v>242</v>
      </c>
      <c r="E78" s="22" t="str">
        <f t="shared" si="5"/>
        <v>MAT110 - EPCS</v>
      </c>
      <c r="F78" s="23" t="s">
        <v>243</v>
      </c>
      <c r="G78" s="23" t="str">
        <f t="shared" si="6"/>
        <v>MAT110005 - BARREIRAS DE LUMINOSIDADE</v>
      </c>
      <c r="H78" s="23" t="s">
        <v>244</v>
      </c>
      <c r="I78" s="22" t="s">
        <v>245</v>
      </c>
      <c r="J78" s="23">
        <f t="shared" si="7"/>
        <v>25</v>
      </c>
      <c r="K78" s="22" t="s">
        <v>245</v>
      </c>
      <c r="L78" s="22" t="s">
        <v>39</v>
      </c>
      <c r="M78" s="22" t="s">
        <v>17</v>
      </c>
      <c r="N78" s="22" t="s">
        <v>24</v>
      </c>
      <c r="O78" s="22" t="s">
        <v>17</v>
      </c>
      <c r="P78" s="19" t="str">
        <f>VLOOKUP(IFERROR(SUM(MID(L78,1,1),MID(M78,1,1),MID(N78,1,1),MID(O78,1,1)),0),Níveis!$A$2:$B$18,2,FALSE)</f>
        <v>Média</v>
      </c>
      <c r="Q78" s="19" t="s">
        <v>18</v>
      </c>
    </row>
    <row r="79" spans="1:17" x14ac:dyDescent="0.2">
      <c r="A79" s="19" t="s">
        <v>11</v>
      </c>
      <c r="B79" s="19" t="str">
        <f t="shared" si="4"/>
        <v>4 - 4</v>
      </c>
      <c r="C79" s="24" t="s">
        <v>242</v>
      </c>
      <c r="D79" s="25" t="s">
        <v>242</v>
      </c>
      <c r="E79" s="22" t="str">
        <f t="shared" si="5"/>
        <v>MAT110 - EPCS</v>
      </c>
      <c r="F79" s="23" t="s">
        <v>246</v>
      </c>
      <c r="G79" s="23" t="str">
        <f t="shared" si="6"/>
        <v>MAT110010 - CHUVEIROS DE SEGURANCA E LAVA OLHOS</v>
      </c>
      <c r="H79" s="23" t="s">
        <v>247</v>
      </c>
      <c r="I79" s="22" t="s">
        <v>2377</v>
      </c>
      <c r="J79" s="23">
        <f t="shared" si="7"/>
        <v>35</v>
      </c>
      <c r="K79" s="22" t="s">
        <v>2377</v>
      </c>
      <c r="L79" s="22" t="s">
        <v>39</v>
      </c>
      <c r="M79" s="22" t="s">
        <v>17</v>
      </c>
      <c r="N79" s="22" t="s">
        <v>24</v>
      </c>
      <c r="O79" s="22" t="s">
        <v>17</v>
      </c>
      <c r="P79" s="19" t="str">
        <f>VLOOKUP(IFERROR(SUM(MID(L79,1,1),MID(M79,1,1),MID(N79,1,1),MID(O79,1,1)),0),Níveis!$A$2:$B$18,2,FALSE)</f>
        <v>Média</v>
      </c>
      <c r="Q79" s="19" t="s">
        <v>18</v>
      </c>
    </row>
    <row r="80" spans="1:17" x14ac:dyDescent="0.2">
      <c r="A80" s="19" t="s">
        <v>11</v>
      </c>
      <c r="B80" s="19" t="str">
        <f t="shared" si="4"/>
        <v>4 - 4</v>
      </c>
      <c r="C80" s="24" t="s">
        <v>242</v>
      </c>
      <c r="D80" s="25" t="s">
        <v>242</v>
      </c>
      <c r="E80" s="22" t="str">
        <f t="shared" si="5"/>
        <v>MAT110 - EPCS</v>
      </c>
      <c r="F80" s="23" t="s">
        <v>249</v>
      </c>
      <c r="G80" s="23" t="str">
        <f t="shared" si="6"/>
        <v>MAT110015 - DETECTORES DE GASES PORTATEIS</v>
      </c>
      <c r="H80" s="23" t="s">
        <v>250</v>
      </c>
      <c r="I80" s="22" t="s">
        <v>2450</v>
      </c>
      <c r="J80" s="23">
        <f t="shared" si="7"/>
        <v>29</v>
      </c>
      <c r="K80" s="22" t="s">
        <v>2450</v>
      </c>
      <c r="L80" s="22" t="s">
        <v>39</v>
      </c>
      <c r="M80" s="22" t="s">
        <v>17</v>
      </c>
      <c r="N80" s="22" t="s">
        <v>24</v>
      </c>
      <c r="O80" s="22" t="s">
        <v>17</v>
      </c>
      <c r="P80" s="19" t="str">
        <f>VLOOKUP(IFERROR(SUM(MID(L80,1,1),MID(M80,1,1),MID(N80,1,1),MID(O80,1,1)),0),Níveis!$A$2:$B$18,2,FALSE)</f>
        <v>Média</v>
      </c>
      <c r="Q80" s="19" t="s">
        <v>18</v>
      </c>
    </row>
    <row r="81" spans="1:17" x14ac:dyDescent="0.2">
      <c r="A81" s="19" t="s">
        <v>11</v>
      </c>
      <c r="B81" s="19" t="str">
        <f t="shared" si="4"/>
        <v>4 - 4</v>
      </c>
      <c r="C81" s="24" t="s">
        <v>242</v>
      </c>
      <c r="D81" s="25" t="s">
        <v>242</v>
      </c>
      <c r="E81" s="22" t="str">
        <f t="shared" si="5"/>
        <v>MAT110 - EPCS</v>
      </c>
      <c r="F81" s="23" t="s">
        <v>252</v>
      </c>
      <c r="G81" s="23" t="str">
        <f t="shared" si="6"/>
        <v>MAT110020 - EQUIPAMENTOS P/TRAB  ALTURA (TRAVA-QUEDAS, ANCOR E OUTROS)</v>
      </c>
      <c r="H81" s="23" t="s">
        <v>253</v>
      </c>
      <c r="I81" s="22" t="s">
        <v>2374</v>
      </c>
      <c r="J81" s="23">
        <f t="shared" si="7"/>
        <v>58</v>
      </c>
      <c r="K81" s="22" t="s">
        <v>2374</v>
      </c>
      <c r="L81" s="22" t="s">
        <v>39</v>
      </c>
      <c r="M81" s="22" t="s">
        <v>17</v>
      </c>
      <c r="N81" s="22" t="s">
        <v>24</v>
      </c>
      <c r="O81" s="22" t="s">
        <v>17</v>
      </c>
      <c r="P81" s="19" t="str">
        <f>VLOOKUP(IFERROR(SUM(MID(L81,1,1),MID(M81,1,1),MID(N81,1,1),MID(O81,1,1)),0),Níveis!$A$2:$B$18,2,FALSE)</f>
        <v>Média</v>
      </c>
      <c r="Q81" s="19" t="s">
        <v>18</v>
      </c>
    </row>
    <row r="82" spans="1:17" x14ac:dyDescent="0.2">
      <c r="A82" s="19" t="s">
        <v>11</v>
      </c>
      <c r="B82" s="19" t="str">
        <f t="shared" si="4"/>
        <v>4 - 4</v>
      </c>
      <c r="C82" s="24" t="s">
        <v>242</v>
      </c>
      <c r="D82" s="25" t="s">
        <v>242</v>
      </c>
      <c r="E82" s="22" t="str">
        <f t="shared" si="5"/>
        <v>MAT110 - EPCS</v>
      </c>
      <c r="F82" s="23" t="s">
        <v>255</v>
      </c>
      <c r="G82" s="23" t="str">
        <f t="shared" si="6"/>
        <v>MAT110025 - EQUIPAMENTOS PARA TRABALHO EM ESPACO CONFINADO</v>
      </c>
      <c r="H82" s="23" t="s">
        <v>256</v>
      </c>
      <c r="I82" s="22" t="s">
        <v>2378</v>
      </c>
      <c r="J82" s="23">
        <f t="shared" si="7"/>
        <v>46</v>
      </c>
      <c r="K82" s="22" t="s">
        <v>2378</v>
      </c>
      <c r="L82" s="22" t="s">
        <v>39</v>
      </c>
      <c r="M82" s="22" t="s">
        <v>17</v>
      </c>
      <c r="N82" s="22" t="s">
        <v>24</v>
      </c>
      <c r="O82" s="22" t="s">
        <v>17</v>
      </c>
      <c r="P82" s="19" t="str">
        <f>VLOOKUP(IFERROR(SUM(MID(L82,1,1),MID(M82,1,1),MID(N82,1,1),MID(O82,1,1)),0),Níveis!$A$2:$B$18,2,FALSE)</f>
        <v>Média</v>
      </c>
      <c r="Q82" s="19" t="s">
        <v>18</v>
      </c>
    </row>
    <row r="83" spans="1:17" x14ac:dyDescent="0.2">
      <c r="A83" s="19" t="s">
        <v>11</v>
      </c>
      <c r="B83" s="19" t="str">
        <f t="shared" si="4"/>
        <v>4 - 4</v>
      </c>
      <c r="C83" s="24" t="s">
        <v>242</v>
      </c>
      <c r="D83" s="25" t="s">
        <v>242</v>
      </c>
      <c r="E83" s="22" t="str">
        <f t="shared" si="5"/>
        <v>MAT110 - EPCS</v>
      </c>
      <c r="F83" s="23" t="s">
        <v>258</v>
      </c>
      <c r="G83" s="23" t="str">
        <f t="shared" si="6"/>
        <v>MAT110030 - FITAS ANTIDERRAPANTES</v>
      </c>
      <c r="H83" s="23" t="s">
        <v>259</v>
      </c>
      <c r="I83" s="22" t="s">
        <v>260</v>
      </c>
      <c r="J83" s="23">
        <f t="shared" si="7"/>
        <v>21</v>
      </c>
      <c r="K83" s="22" t="s">
        <v>260</v>
      </c>
      <c r="L83" s="22" t="s">
        <v>39</v>
      </c>
      <c r="M83" s="22" t="s">
        <v>17</v>
      </c>
      <c r="N83" s="22" t="s">
        <v>24</v>
      </c>
      <c r="O83" s="22" t="s">
        <v>17</v>
      </c>
      <c r="P83" s="19" t="str">
        <f>VLOOKUP(IFERROR(SUM(MID(L83,1,1),MID(M83,1,1),MID(N83,1,1),MID(O83,1,1)),0),Níveis!$A$2:$B$18,2,FALSE)</f>
        <v>Média</v>
      </c>
      <c r="Q83" s="19" t="s">
        <v>18</v>
      </c>
    </row>
    <row r="84" spans="1:17" x14ac:dyDescent="0.2">
      <c r="A84" s="19" t="s">
        <v>11</v>
      </c>
      <c r="B84" s="19" t="str">
        <f t="shared" si="4"/>
        <v>4 - 4</v>
      </c>
      <c r="C84" s="24" t="s">
        <v>242</v>
      </c>
      <c r="D84" s="25" t="s">
        <v>242</v>
      </c>
      <c r="E84" s="22" t="str">
        <f t="shared" si="5"/>
        <v>MAT110 - EPCS</v>
      </c>
      <c r="F84" s="23" t="s">
        <v>261</v>
      </c>
      <c r="G84" s="23" t="str">
        <f t="shared" si="6"/>
        <v>MAT110035 - SINALIZADORES DE SEGURANCA (PLACAS, CONES E FITAS)</v>
      </c>
      <c r="H84" s="23" t="s">
        <v>262</v>
      </c>
      <c r="I84" s="22" t="s">
        <v>2379</v>
      </c>
      <c r="J84" s="23">
        <f t="shared" si="7"/>
        <v>50</v>
      </c>
      <c r="K84" s="22" t="s">
        <v>2379</v>
      </c>
      <c r="L84" s="22" t="s">
        <v>17</v>
      </c>
      <c r="M84" s="22" t="s">
        <v>17</v>
      </c>
      <c r="N84" s="22" t="s">
        <v>16</v>
      </c>
      <c r="O84" s="22" t="s">
        <v>17</v>
      </c>
      <c r="P84" s="19" t="str">
        <f>VLOOKUP(IFERROR(SUM(MID(L84,1,1),MID(M84,1,1),MID(N84,1,1),MID(O84,1,1)),0),Níveis!$A$2:$B$18,2,FALSE)</f>
        <v>Média</v>
      </c>
      <c r="Q84" s="19" t="s">
        <v>18</v>
      </c>
    </row>
    <row r="85" spans="1:17" x14ac:dyDescent="0.2">
      <c r="A85" s="19" t="s">
        <v>11</v>
      </c>
      <c r="B85" s="19" t="str">
        <f t="shared" si="4"/>
        <v>4 - 4</v>
      </c>
      <c r="C85" s="24" t="s">
        <v>264</v>
      </c>
      <c r="D85" s="25" t="s">
        <v>264</v>
      </c>
      <c r="E85" s="22" t="str">
        <f t="shared" si="5"/>
        <v>MAT120 - EPIS</v>
      </c>
      <c r="F85" s="23" t="s">
        <v>265</v>
      </c>
      <c r="G85" s="23" t="str">
        <f t="shared" si="6"/>
        <v>MAT120005 - EPIS</v>
      </c>
      <c r="H85" s="23" t="s">
        <v>266</v>
      </c>
      <c r="I85" s="22" t="s">
        <v>264</v>
      </c>
      <c r="J85" s="23">
        <f t="shared" si="7"/>
        <v>4</v>
      </c>
      <c r="K85" s="22" t="s">
        <v>264</v>
      </c>
      <c r="L85" s="22" t="s">
        <v>39</v>
      </c>
      <c r="M85" s="22" t="s">
        <v>17</v>
      </c>
      <c r="N85" s="22" t="s">
        <v>24</v>
      </c>
      <c r="O85" s="22" t="s">
        <v>17</v>
      </c>
      <c r="P85" s="19" t="str">
        <f>VLOOKUP(IFERROR(SUM(MID(L85,1,1),MID(M85,1,1),MID(N85,1,1),MID(O85,1,1)),0),Níveis!$A$2:$B$18,2,FALSE)</f>
        <v>Média</v>
      </c>
      <c r="Q85" s="19" t="s">
        <v>18</v>
      </c>
    </row>
    <row r="86" spans="1:17" x14ac:dyDescent="0.2">
      <c r="A86" s="19" t="s">
        <v>11</v>
      </c>
      <c r="B86" s="19" t="str">
        <f t="shared" si="4"/>
        <v>20 - 42</v>
      </c>
      <c r="C86" s="24" t="s">
        <v>267</v>
      </c>
      <c r="D86" s="25" t="s">
        <v>268</v>
      </c>
      <c r="E86" s="22" t="str">
        <f t="shared" si="5"/>
        <v>MAT130 - EQUIPAMENTOS DE NAVEGACAO E POSICIONAMENTO</v>
      </c>
      <c r="F86" s="23" t="s">
        <v>269</v>
      </c>
      <c r="G86" s="23" t="str">
        <f t="shared" si="6"/>
        <v>MAT130005 - ANEMOMETROS</v>
      </c>
      <c r="H86" s="23" t="s">
        <v>270</v>
      </c>
      <c r="I86" s="22" t="s">
        <v>271</v>
      </c>
      <c r="J86" s="23">
        <f t="shared" si="7"/>
        <v>11</v>
      </c>
      <c r="K86" s="22" t="s">
        <v>271</v>
      </c>
      <c r="L86" s="22" t="s">
        <v>16</v>
      </c>
      <c r="M86" s="22" t="s">
        <v>17</v>
      </c>
      <c r="N86" s="22" t="s">
        <v>24</v>
      </c>
      <c r="O86" s="22" t="s">
        <v>39</v>
      </c>
      <c r="P86" s="19" t="str">
        <f>VLOOKUP(IFERROR(SUM(MID(L86,1,1),MID(M86,1,1),MID(N86,1,1),MID(O86,1,1)),0),Níveis!$A$2:$B$18,2,FALSE)</f>
        <v>Média</v>
      </c>
      <c r="Q86" s="19" t="s">
        <v>18</v>
      </c>
    </row>
    <row r="87" spans="1:17" x14ac:dyDescent="0.2">
      <c r="A87" s="19" t="s">
        <v>11</v>
      </c>
      <c r="B87" s="19" t="str">
        <f t="shared" si="4"/>
        <v>20 - 42</v>
      </c>
      <c r="C87" s="24" t="s">
        <v>267</v>
      </c>
      <c r="D87" s="25" t="s">
        <v>268</v>
      </c>
      <c r="E87" s="22" t="str">
        <f t="shared" si="5"/>
        <v>MAT130 - EQUIPAMENTOS DE NAVEGACAO E POSICIONAMENTO</v>
      </c>
      <c r="F87" s="23" t="s">
        <v>272</v>
      </c>
      <c r="G87" s="23" t="str">
        <f t="shared" si="6"/>
        <v>MAT130010 - BUSSOLAS, INCLUIDAS AS AGULHAS DE MAREAR E PARTES</v>
      </c>
      <c r="H87" s="23" t="s">
        <v>273</v>
      </c>
      <c r="I87" s="22" t="s">
        <v>274</v>
      </c>
      <c r="J87" s="23">
        <f t="shared" si="7"/>
        <v>49</v>
      </c>
      <c r="K87" s="22" t="s">
        <v>274</v>
      </c>
      <c r="L87" s="22" t="s">
        <v>16</v>
      </c>
      <c r="M87" s="22" t="s">
        <v>17</v>
      </c>
      <c r="N87" s="22" t="s">
        <v>24</v>
      </c>
      <c r="O87" s="22" t="s">
        <v>39</v>
      </c>
      <c r="P87" s="19" t="str">
        <f>VLOOKUP(IFERROR(SUM(MID(L87,1,1),MID(M87,1,1),MID(N87,1,1),MID(O87,1,1)),0),Níveis!$A$2:$B$18,2,FALSE)</f>
        <v>Média</v>
      </c>
      <c r="Q87" s="19" t="s">
        <v>18</v>
      </c>
    </row>
    <row r="88" spans="1:17" x14ac:dyDescent="0.2">
      <c r="A88" s="19" t="s">
        <v>11</v>
      </c>
      <c r="B88" s="19" t="str">
        <f t="shared" si="4"/>
        <v>20 - 42</v>
      </c>
      <c r="C88" s="24" t="s">
        <v>267</v>
      </c>
      <c r="D88" s="25" t="s">
        <v>268</v>
      </c>
      <c r="E88" s="22" t="str">
        <f t="shared" si="5"/>
        <v>MAT130 - EQUIPAMENTOS DE NAVEGACAO E POSICIONAMENTO</v>
      </c>
      <c r="F88" s="23" t="s">
        <v>275</v>
      </c>
      <c r="G88" s="23" t="str">
        <f t="shared" si="6"/>
        <v>MAT130015 - CONDICOES DE MAR E INDICADORES DE MOVIMENTO E SOBRESSALENTES</v>
      </c>
      <c r="H88" s="23" t="s">
        <v>276</v>
      </c>
      <c r="I88" s="22" t="s">
        <v>277</v>
      </c>
      <c r="J88" s="23">
        <f t="shared" si="7"/>
        <v>60</v>
      </c>
      <c r="K88" s="22" t="s">
        <v>277</v>
      </c>
      <c r="L88" s="22" t="s">
        <v>16</v>
      </c>
      <c r="M88" s="22" t="s">
        <v>17</v>
      </c>
      <c r="N88" s="22" t="s">
        <v>24</v>
      </c>
      <c r="O88" s="22" t="s">
        <v>39</v>
      </c>
      <c r="P88" s="19" t="str">
        <f>VLOOKUP(IFERROR(SUM(MID(L88,1,1),MID(M88,1,1),MID(N88,1,1),MID(O88,1,1)),0),Níveis!$A$2:$B$18,2,FALSE)</f>
        <v>Média</v>
      </c>
      <c r="Q88" s="19" t="s">
        <v>18</v>
      </c>
    </row>
    <row r="89" spans="1:17" x14ac:dyDescent="0.2">
      <c r="A89" s="19" t="s">
        <v>11</v>
      </c>
      <c r="B89" s="19" t="str">
        <f t="shared" si="4"/>
        <v>20 - 42</v>
      </c>
      <c r="C89" s="24" t="s">
        <v>267</v>
      </c>
      <c r="D89" s="25" t="s">
        <v>268</v>
      </c>
      <c r="E89" s="22" t="str">
        <f t="shared" si="5"/>
        <v>MAT130 - EQUIPAMENTOS DE NAVEGACAO E POSICIONAMENTO</v>
      </c>
      <c r="F89" s="23" t="s">
        <v>278</v>
      </c>
      <c r="G89" s="23" t="str">
        <f t="shared" si="6"/>
        <v>MAT130020 - INCLINOMETROS E SOBRESSALENTES</v>
      </c>
      <c r="H89" s="23" t="s">
        <v>279</v>
      </c>
      <c r="I89" s="22" t="s">
        <v>280</v>
      </c>
      <c r="J89" s="23">
        <f t="shared" si="7"/>
        <v>30</v>
      </c>
      <c r="K89" s="22" t="s">
        <v>280</v>
      </c>
      <c r="L89" s="22" t="s">
        <v>16</v>
      </c>
      <c r="M89" s="22" t="s">
        <v>17</v>
      </c>
      <c r="N89" s="22" t="s">
        <v>24</v>
      </c>
      <c r="O89" s="22" t="s">
        <v>39</v>
      </c>
      <c r="P89" s="19" t="str">
        <f>VLOOKUP(IFERROR(SUM(MID(L89,1,1),MID(M89,1,1),MID(N89,1,1),MID(O89,1,1)),0),Níveis!$A$2:$B$18,2,FALSE)</f>
        <v>Média</v>
      </c>
      <c r="Q89" s="19" t="s">
        <v>18</v>
      </c>
    </row>
    <row r="90" spans="1:17" x14ac:dyDescent="0.2">
      <c r="A90" s="19" t="s">
        <v>11</v>
      </c>
      <c r="B90" s="19" t="str">
        <f t="shared" si="4"/>
        <v>20 - 42</v>
      </c>
      <c r="C90" s="24" t="s">
        <v>267</v>
      </c>
      <c r="D90" s="25" t="s">
        <v>268</v>
      </c>
      <c r="E90" s="22" t="str">
        <f t="shared" si="5"/>
        <v>MAT130 - EQUIPAMENTOS DE NAVEGACAO E POSICIONAMENTO</v>
      </c>
      <c r="F90" s="23" t="s">
        <v>281</v>
      </c>
      <c r="G90" s="23" t="str">
        <f t="shared" si="6"/>
        <v>MAT130025 - INDICADOR DE ANGULO DOS RISERS E SOBRESSALENTES</v>
      </c>
      <c r="H90" s="23" t="s">
        <v>282</v>
      </c>
      <c r="I90" s="22" t="s">
        <v>283</v>
      </c>
      <c r="J90" s="23">
        <f t="shared" si="7"/>
        <v>47</v>
      </c>
      <c r="K90" s="22" t="s">
        <v>283</v>
      </c>
      <c r="L90" s="22" t="s">
        <v>16</v>
      </c>
      <c r="M90" s="22" t="s">
        <v>39</v>
      </c>
      <c r="N90" s="22" t="s">
        <v>17</v>
      </c>
      <c r="O90" s="22" t="s">
        <v>39</v>
      </c>
      <c r="P90" s="19" t="str">
        <f>VLOOKUP(IFERROR(SUM(MID(L90,1,1),MID(M90,1,1),MID(N90,1,1),MID(O90,1,1)),0),Níveis!$A$2:$B$18,2,FALSE)</f>
        <v>Média</v>
      </c>
      <c r="Q90" s="19" t="s">
        <v>18</v>
      </c>
    </row>
    <row r="91" spans="1:17" x14ac:dyDescent="0.2">
      <c r="A91" s="19" t="s">
        <v>11</v>
      </c>
      <c r="B91" s="19" t="str">
        <f t="shared" si="4"/>
        <v>20 - 42</v>
      </c>
      <c r="C91" s="24" t="s">
        <v>267</v>
      </c>
      <c r="D91" s="25" t="s">
        <v>268</v>
      </c>
      <c r="E91" s="22" t="str">
        <f t="shared" si="5"/>
        <v>MAT130 - EQUIPAMENTOS DE NAVEGACAO E POSICIONAMENTO</v>
      </c>
      <c r="F91" s="23" t="s">
        <v>284</v>
      </c>
      <c r="G91" s="23" t="str">
        <f t="shared" si="6"/>
        <v>MAT130030 - INDICADOR DE TENSAO DO SISTEMA DE ANCORAGEM E SOBRESSALENTES</v>
      </c>
      <c r="H91" s="23" t="s">
        <v>285</v>
      </c>
      <c r="I91" s="22" t="s">
        <v>286</v>
      </c>
      <c r="J91" s="23">
        <f t="shared" si="7"/>
        <v>60</v>
      </c>
      <c r="K91" s="22" t="s">
        <v>286</v>
      </c>
      <c r="L91" s="22" t="s">
        <v>16</v>
      </c>
      <c r="M91" s="22" t="s">
        <v>39</v>
      </c>
      <c r="N91" s="22" t="s">
        <v>16</v>
      </c>
      <c r="O91" s="22" t="s">
        <v>39</v>
      </c>
      <c r="P91" s="19" t="str">
        <f>VLOOKUP(IFERROR(SUM(MID(L91,1,1),MID(M91,1,1),MID(N91,1,1),MID(O91,1,1)),0),Níveis!$A$2:$B$18,2,FALSE)</f>
        <v>Média</v>
      </c>
      <c r="Q91" s="19" t="s">
        <v>18</v>
      </c>
    </row>
    <row r="92" spans="1:17" x14ac:dyDescent="0.2">
      <c r="A92" s="19" t="s">
        <v>11</v>
      </c>
      <c r="B92" s="19" t="str">
        <f t="shared" si="4"/>
        <v>20 - 42</v>
      </c>
      <c r="C92" s="24" t="s">
        <v>267</v>
      </c>
      <c r="D92" s="25" t="s">
        <v>268</v>
      </c>
      <c r="E92" s="22" t="str">
        <f t="shared" si="5"/>
        <v>MAT130 - EQUIPAMENTOS DE NAVEGACAO E POSICIONAMENTO</v>
      </c>
      <c r="F92" s="23" t="s">
        <v>287</v>
      </c>
      <c r="G92" s="23" t="str">
        <f t="shared" si="6"/>
        <v>MAT130035 - PILOTOS AUTOMATICOS E SOBRESSALENTES</v>
      </c>
      <c r="H92" s="23" t="s">
        <v>288</v>
      </c>
      <c r="I92" s="22" t="s">
        <v>289</v>
      </c>
      <c r="J92" s="23">
        <f t="shared" si="7"/>
        <v>36</v>
      </c>
      <c r="K92" s="22" t="s">
        <v>289</v>
      </c>
      <c r="L92" s="22" t="s">
        <v>16</v>
      </c>
      <c r="M92" s="22" t="s">
        <v>39</v>
      </c>
      <c r="N92" s="22" t="s">
        <v>16</v>
      </c>
      <c r="O92" s="22" t="s">
        <v>39</v>
      </c>
      <c r="P92" s="19" t="str">
        <f>VLOOKUP(IFERROR(SUM(MID(L92,1,1),MID(M92,1,1),MID(N92,1,1),MID(O92,1,1)),0),Níveis!$A$2:$B$18,2,FALSE)</f>
        <v>Média</v>
      </c>
      <c r="Q92" s="19" t="s">
        <v>18</v>
      </c>
    </row>
    <row r="93" spans="1:17" x14ac:dyDescent="0.2">
      <c r="A93" s="19" t="s">
        <v>11</v>
      </c>
      <c r="B93" s="19" t="str">
        <f t="shared" si="4"/>
        <v>20 - 42</v>
      </c>
      <c r="C93" s="24" t="s">
        <v>267</v>
      </c>
      <c r="D93" s="25" t="s">
        <v>268</v>
      </c>
      <c r="E93" s="22" t="str">
        <f t="shared" si="5"/>
        <v>MAT130 - EQUIPAMENTOS DE NAVEGACAO E POSICIONAMENTO</v>
      </c>
      <c r="F93" s="23" t="s">
        <v>290</v>
      </c>
      <c r="G93" s="23" t="str">
        <f t="shared" si="6"/>
        <v>MAT130040 - RADAR</v>
      </c>
      <c r="H93" s="23" t="s">
        <v>291</v>
      </c>
      <c r="I93" s="22" t="s">
        <v>292</v>
      </c>
      <c r="J93" s="23">
        <f t="shared" si="7"/>
        <v>5</v>
      </c>
      <c r="K93" s="22" t="s">
        <v>292</v>
      </c>
      <c r="L93" s="22" t="s">
        <v>16</v>
      </c>
      <c r="M93" s="22" t="s">
        <v>17</v>
      </c>
      <c r="N93" s="22" t="s">
        <v>24</v>
      </c>
      <c r="O93" s="22" t="s">
        <v>39</v>
      </c>
      <c r="P93" s="19" t="str">
        <f>VLOOKUP(IFERROR(SUM(MID(L93,1,1),MID(M93,1,1),MID(N93,1,1),MID(O93,1,1)),0),Níveis!$A$2:$B$18,2,FALSE)</f>
        <v>Média</v>
      </c>
      <c r="Q93" s="19" t="s">
        <v>18</v>
      </c>
    </row>
    <row r="94" spans="1:17" x14ac:dyDescent="0.2">
      <c r="A94" s="19" t="s">
        <v>11</v>
      </c>
      <c r="B94" s="19" t="str">
        <f t="shared" si="4"/>
        <v>20 - 42</v>
      </c>
      <c r="C94" s="24" t="s">
        <v>267</v>
      </c>
      <c r="D94" s="25" t="s">
        <v>268</v>
      </c>
      <c r="E94" s="22" t="str">
        <f t="shared" si="5"/>
        <v>MAT130 - EQUIPAMENTOS DE NAVEGACAO E POSICIONAMENTO</v>
      </c>
      <c r="F94" s="23" t="s">
        <v>293</v>
      </c>
      <c r="G94" s="23" t="str">
        <f t="shared" si="6"/>
        <v>MAT130045 - RADIOFAROL E SOBRESSALENTES</v>
      </c>
      <c r="H94" s="23" t="s">
        <v>294</v>
      </c>
      <c r="I94" s="22" t="s">
        <v>295</v>
      </c>
      <c r="J94" s="23">
        <f t="shared" si="7"/>
        <v>27</v>
      </c>
      <c r="K94" s="22" t="s">
        <v>295</v>
      </c>
      <c r="L94" s="22" t="s">
        <v>16</v>
      </c>
      <c r="M94" s="22" t="s">
        <v>17</v>
      </c>
      <c r="N94" s="22" t="s">
        <v>24</v>
      </c>
      <c r="O94" s="22" t="s">
        <v>39</v>
      </c>
      <c r="P94" s="19" t="str">
        <f>VLOOKUP(IFERROR(SUM(MID(L94,1,1),MID(M94,1,1),MID(N94,1,1),MID(O94,1,1)),0),Níveis!$A$2:$B$18,2,FALSE)</f>
        <v>Média</v>
      </c>
      <c r="Q94" s="19" t="s">
        <v>18</v>
      </c>
    </row>
    <row r="95" spans="1:17" x14ac:dyDescent="0.2">
      <c r="A95" s="19" t="s">
        <v>11</v>
      </c>
      <c r="B95" s="19" t="str">
        <f t="shared" si="4"/>
        <v>20 - 42</v>
      </c>
      <c r="C95" s="24" t="s">
        <v>267</v>
      </c>
      <c r="D95" s="25" t="s">
        <v>268</v>
      </c>
      <c r="E95" s="22" t="str">
        <f t="shared" si="5"/>
        <v>MAT130 - EQUIPAMENTOS DE NAVEGACAO E POSICIONAMENTO</v>
      </c>
      <c r="F95" s="23" t="s">
        <v>296</v>
      </c>
      <c r="G95" s="23" t="str">
        <f t="shared" si="6"/>
        <v>MAT130050 - SISTEMA DE POSICIONAMENTO ACUSTICO E SOBRESSALENTES</v>
      </c>
      <c r="H95" s="23" t="s">
        <v>297</v>
      </c>
      <c r="I95" s="22" t="s">
        <v>298</v>
      </c>
      <c r="J95" s="23">
        <f t="shared" si="7"/>
        <v>51</v>
      </c>
      <c r="K95" s="22" t="s">
        <v>298</v>
      </c>
      <c r="L95" s="22" t="s">
        <v>39</v>
      </c>
      <c r="M95" s="22" t="s">
        <v>39</v>
      </c>
      <c r="N95" s="22" t="s">
        <v>16</v>
      </c>
      <c r="O95" s="22" t="s">
        <v>39</v>
      </c>
      <c r="P95" s="19" t="str">
        <f>VLOOKUP(IFERROR(SUM(MID(L95,1,1),MID(M95,1,1),MID(N95,1,1),MID(O95,1,1)),0),Níveis!$A$2:$B$18,2,FALSE)</f>
        <v>Média</v>
      </c>
      <c r="Q95" s="19" t="s">
        <v>18</v>
      </c>
    </row>
    <row r="96" spans="1:17" x14ac:dyDescent="0.2">
      <c r="A96" s="19" t="s">
        <v>11</v>
      </c>
      <c r="B96" s="19" t="str">
        <f t="shared" si="4"/>
        <v>20 - 42</v>
      </c>
      <c r="C96" s="24" t="s">
        <v>267</v>
      </c>
      <c r="D96" s="25" t="s">
        <v>268</v>
      </c>
      <c r="E96" s="22" t="str">
        <f t="shared" si="5"/>
        <v>MAT130 - EQUIPAMENTOS DE NAVEGACAO E POSICIONAMENTO</v>
      </c>
      <c r="F96" s="23" t="s">
        <v>299</v>
      </c>
      <c r="G96" s="23" t="str">
        <f>_xlfn.CONCAT(H96," - ",K96)</f>
        <v>MAT130055 - SONDAS ACUST (ECOBATIMET) ULTRA-SONS (SONAR) E SOBRESS</v>
      </c>
      <c r="H96" s="23" t="s">
        <v>300</v>
      </c>
      <c r="I96" s="22" t="s">
        <v>2732</v>
      </c>
      <c r="J96" s="23">
        <f t="shared" si="7"/>
        <v>54</v>
      </c>
      <c r="K96" s="22" t="s">
        <v>2732</v>
      </c>
      <c r="L96" s="22" t="s">
        <v>16</v>
      </c>
      <c r="M96" s="22" t="s">
        <v>17</v>
      </c>
      <c r="N96" s="22" t="s">
        <v>24</v>
      </c>
      <c r="O96" s="22" t="s">
        <v>39</v>
      </c>
      <c r="P96" s="19" t="str">
        <f>VLOOKUP(IFERROR(SUM(MID(L96,1,1),MID(M96,1,1),MID(N96,1,1),MID(O96,1,1)),0),Níveis!$A$2:$B$18,2,FALSE)</f>
        <v>Média</v>
      </c>
      <c r="Q96" s="19" t="s">
        <v>18</v>
      </c>
    </row>
    <row r="97" spans="1:17" x14ac:dyDescent="0.2">
      <c r="A97" s="19" t="s">
        <v>11</v>
      </c>
      <c r="B97" s="19" t="str">
        <f t="shared" si="4"/>
        <v>12 - 25</v>
      </c>
      <c r="C97" s="24" t="s">
        <v>302</v>
      </c>
      <c r="D97" s="25" t="s">
        <v>303</v>
      </c>
      <c r="E97" s="22" t="str">
        <f t="shared" si="5"/>
        <v>MAT140 - EQUIPAMENTOS DE PROPULSAO</v>
      </c>
      <c r="F97" s="23" t="s">
        <v>304</v>
      </c>
      <c r="G97" s="23" t="str">
        <f t="shared" si="6"/>
        <v>MAT140005 - ANEMOMETRO E SOBRESSALENTES</v>
      </c>
      <c r="H97" s="23" t="s">
        <v>305</v>
      </c>
      <c r="I97" s="22" t="s">
        <v>306</v>
      </c>
      <c r="J97" s="23">
        <f t="shared" si="7"/>
        <v>27</v>
      </c>
      <c r="K97" s="22" t="s">
        <v>306</v>
      </c>
      <c r="L97" s="22" t="s">
        <v>16</v>
      </c>
      <c r="M97" s="22" t="s">
        <v>39</v>
      </c>
      <c r="N97" s="22" t="s">
        <v>16</v>
      </c>
      <c r="O97" s="22" t="s">
        <v>39</v>
      </c>
      <c r="P97" s="19" t="str">
        <f>VLOOKUP(IFERROR(SUM(MID(L97,1,1),MID(M97,1,1),MID(N97,1,1),MID(O97,1,1)),0),Níveis!$A$2:$B$18,2,FALSE)</f>
        <v>Média</v>
      </c>
      <c r="Q97" s="19" t="s">
        <v>18</v>
      </c>
    </row>
    <row r="98" spans="1:17" x14ac:dyDescent="0.2">
      <c r="A98" s="19" t="s">
        <v>11</v>
      </c>
      <c r="B98" s="19" t="str">
        <f t="shared" si="4"/>
        <v>12 - 25</v>
      </c>
      <c r="C98" s="24" t="s">
        <v>302</v>
      </c>
      <c r="D98" s="25" t="s">
        <v>303</v>
      </c>
      <c r="E98" s="22" t="str">
        <f t="shared" si="5"/>
        <v>MAT140 - EQUIPAMENTOS DE PROPULSAO</v>
      </c>
      <c r="F98" s="23" t="s">
        <v>307</v>
      </c>
      <c r="G98" s="23" t="str">
        <f t="shared" si="6"/>
        <v>MAT140010 - CONSOLE DE CONTROLE DE PROPULSAO E SOBRESSALENTES</v>
      </c>
      <c r="H98" s="23" t="s">
        <v>308</v>
      </c>
      <c r="I98" s="22" t="s">
        <v>309</v>
      </c>
      <c r="J98" s="23">
        <f t="shared" si="7"/>
        <v>49</v>
      </c>
      <c r="K98" s="22" t="s">
        <v>309</v>
      </c>
      <c r="L98" s="22" t="s">
        <v>16</v>
      </c>
      <c r="M98" s="22" t="s">
        <v>39</v>
      </c>
      <c r="N98" s="22" t="s">
        <v>16</v>
      </c>
      <c r="O98" s="22" t="s">
        <v>39</v>
      </c>
      <c r="P98" s="19" t="str">
        <f>VLOOKUP(IFERROR(SUM(MID(L98,1,1),MID(M98,1,1),MID(N98,1,1),MID(O98,1,1)),0),Níveis!$A$2:$B$18,2,FALSE)</f>
        <v>Média</v>
      </c>
      <c r="Q98" s="19" t="s">
        <v>18</v>
      </c>
    </row>
    <row r="99" spans="1:17" x14ac:dyDescent="0.2">
      <c r="A99" s="19" t="s">
        <v>11</v>
      </c>
      <c r="B99" s="19" t="str">
        <f t="shared" si="4"/>
        <v>12 - 25</v>
      </c>
      <c r="C99" s="24" t="s">
        <v>302</v>
      </c>
      <c r="D99" s="25" t="s">
        <v>303</v>
      </c>
      <c r="E99" s="22" t="str">
        <f t="shared" si="5"/>
        <v>MAT140 - EQUIPAMENTOS DE PROPULSAO</v>
      </c>
      <c r="F99" s="23" t="s">
        <v>310</v>
      </c>
      <c r="G99" s="23" t="str">
        <f t="shared" si="6"/>
        <v>MAT140015 - PROPULSORES (THRUSTERS) E SOBRESSALENTES</v>
      </c>
      <c r="H99" s="23" t="s">
        <v>311</v>
      </c>
      <c r="I99" s="22" t="s">
        <v>312</v>
      </c>
      <c r="J99" s="23">
        <f t="shared" si="7"/>
        <v>40</v>
      </c>
      <c r="K99" s="22" t="s">
        <v>312</v>
      </c>
      <c r="L99" s="22" t="s">
        <v>16</v>
      </c>
      <c r="M99" s="22" t="s">
        <v>39</v>
      </c>
      <c r="N99" s="22" t="s">
        <v>16</v>
      </c>
      <c r="O99" s="22" t="s">
        <v>39</v>
      </c>
      <c r="P99" s="19" t="str">
        <f>VLOOKUP(IFERROR(SUM(MID(L99,1,1),MID(M99,1,1),MID(N99,1,1),MID(O99,1,1)),0),Níveis!$A$2:$B$18,2,FALSE)</f>
        <v>Média</v>
      </c>
      <c r="Q99" s="19" t="s">
        <v>18</v>
      </c>
    </row>
    <row r="100" spans="1:17" x14ac:dyDescent="0.2">
      <c r="A100" s="19" t="s">
        <v>11</v>
      </c>
      <c r="B100" s="19" t="str">
        <f t="shared" si="4"/>
        <v>17 - 35</v>
      </c>
      <c r="C100" s="24" t="s">
        <v>313</v>
      </c>
      <c r="D100" s="25" t="s">
        <v>314</v>
      </c>
      <c r="E100" s="22" t="str">
        <f t="shared" si="5"/>
        <v>MAT150 - EQUIPAMENTOS E MATERIAIS PARA SOLDA</v>
      </c>
      <c r="F100" s="23" t="s">
        <v>315</v>
      </c>
      <c r="G100" s="23" t="str">
        <f t="shared" si="6"/>
        <v>MAT150005 - ELETRODOS E ARAMES</v>
      </c>
      <c r="H100" s="23" t="s">
        <v>316</v>
      </c>
      <c r="I100" s="22" t="s">
        <v>317</v>
      </c>
      <c r="J100" s="23">
        <f t="shared" si="7"/>
        <v>18</v>
      </c>
      <c r="K100" s="22" t="s">
        <v>317</v>
      </c>
      <c r="L100" s="22" t="s">
        <v>24</v>
      </c>
      <c r="M100" s="22" t="s">
        <v>24</v>
      </c>
      <c r="N100" s="22" t="s">
        <v>24</v>
      </c>
      <c r="O100" s="22" t="s">
        <v>17</v>
      </c>
      <c r="P100" s="19" t="str">
        <f>VLOOKUP(IFERROR(SUM(MID(L100,1,1),MID(M100,1,1),MID(N100,1,1),MID(O100,1,1)),0),Níveis!$A$2:$B$18,2,FALSE)</f>
        <v>Baixa</v>
      </c>
      <c r="Q100" s="19" t="s">
        <v>25</v>
      </c>
    </row>
    <row r="101" spans="1:17" x14ac:dyDescent="0.2">
      <c r="A101" s="19" t="s">
        <v>11</v>
      </c>
      <c r="B101" s="19" t="str">
        <f t="shared" si="4"/>
        <v>17 - 35</v>
      </c>
      <c r="C101" s="24" t="s">
        <v>313</v>
      </c>
      <c r="D101" s="25" t="s">
        <v>314</v>
      </c>
      <c r="E101" s="22" t="str">
        <f t="shared" si="5"/>
        <v>MAT150 - EQUIPAMENTOS E MATERIAIS PARA SOLDA</v>
      </c>
      <c r="F101" s="23" t="s">
        <v>318</v>
      </c>
      <c r="G101" s="23" t="str">
        <f t="shared" si="6"/>
        <v>MAT150010 - FERRAMENTAS P/SOLDA</v>
      </c>
      <c r="H101" s="23" t="s">
        <v>319</v>
      </c>
      <c r="I101" s="22" t="s">
        <v>320</v>
      </c>
      <c r="J101" s="23">
        <f t="shared" si="7"/>
        <v>19</v>
      </c>
      <c r="K101" s="22" t="s">
        <v>320</v>
      </c>
      <c r="L101" s="22" t="s">
        <v>24</v>
      </c>
      <c r="M101" s="22" t="s">
        <v>24</v>
      </c>
      <c r="N101" s="22" t="s">
        <v>24</v>
      </c>
      <c r="O101" s="22" t="s">
        <v>17</v>
      </c>
      <c r="P101" s="19" t="str">
        <f>VLOOKUP(IFERROR(SUM(MID(L101,1,1),MID(M101,1,1),MID(N101,1,1),MID(O101,1,1)),0),Níveis!$A$2:$B$18,2,FALSE)</f>
        <v>Baixa</v>
      </c>
      <c r="Q101" s="19" t="s">
        <v>25</v>
      </c>
    </row>
    <row r="102" spans="1:17" x14ac:dyDescent="0.2">
      <c r="A102" s="19" t="s">
        <v>11</v>
      </c>
      <c r="B102" s="19" t="str">
        <f t="shared" si="4"/>
        <v>17 - 35</v>
      </c>
      <c r="C102" s="24" t="s">
        <v>313</v>
      </c>
      <c r="D102" s="25" t="s">
        <v>314</v>
      </c>
      <c r="E102" s="22" t="str">
        <f t="shared" si="5"/>
        <v>MAT150 - EQUIPAMENTOS E MATERIAIS PARA SOLDA</v>
      </c>
      <c r="F102" s="23" t="s">
        <v>321</v>
      </c>
      <c r="G102" s="23" t="str">
        <f t="shared" si="6"/>
        <v>MAT150015 - GASES P/SOLDA</v>
      </c>
      <c r="H102" s="23" t="s">
        <v>322</v>
      </c>
      <c r="I102" s="22" t="s">
        <v>323</v>
      </c>
      <c r="J102" s="23">
        <f t="shared" si="7"/>
        <v>13</v>
      </c>
      <c r="K102" s="22" t="s">
        <v>323</v>
      </c>
      <c r="L102" s="22" t="s">
        <v>17</v>
      </c>
      <c r="M102" s="22" t="s">
        <v>17</v>
      </c>
      <c r="N102" s="22" t="s">
        <v>24</v>
      </c>
      <c r="O102" s="22" t="s">
        <v>17</v>
      </c>
      <c r="P102" s="19" t="str">
        <f>VLOOKUP(IFERROR(SUM(MID(L102,1,1),MID(M102,1,1),MID(N102,1,1),MID(O102,1,1)),0),Níveis!$A$2:$B$18,2,FALSE)</f>
        <v>Média</v>
      </c>
      <c r="Q102" s="19" t="s">
        <v>18</v>
      </c>
    </row>
    <row r="103" spans="1:17" x14ac:dyDescent="0.2">
      <c r="A103" s="19" t="s">
        <v>11</v>
      </c>
      <c r="B103" s="19" t="str">
        <f t="shared" si="4"/>
        <v>17 - 35</v>
      </c>
      <c r="C103" s="24" t="s">
        <v>313</v>
      </c>
      <c r="D103" s="25" t="s">
        <v>314</v>
      </c>
      <c r="E103" s="22" t="str">
        <f t="shared" si="5"/>
        <v>MAT150 - EQUIPAMENTOS E MATERIAIS PARA SOLDA</v>
      </c>
      <c r="F103" s="23" t="s">
        <v>324</v>
      </c>
      <c r="G103" s="23" t="str">
        <f t="shared" si="6"/>
        <v>MAT150020 - MAQUINAS DE SOLDA</v>
      </c>
      <c r="H103" s="23" t="s">
        <v>325</v>
      </c>
      <c r="I103" s="22" t="s">
        <v>326</v>
      </c>
      <c r="J103" s="23">
        <f t="shared" si="7"/>
        <v>17</v>
      </c>
      <c r="K103" s="22" t="s">
        <v>326</v>
      </c>
      <c r="L103" s="22" t="s">
        <v>17</v>
      </c>
      <c r="M103" s="22" t="s">
        <v>16</v>
      </c>
      <c r="N103" s="22" t="s">
        <v>24</v>
      </c>
      <c r="O103" s="22" t="s">
        <v>17</v>
      </c>
      <c r="P103" s="19" t="str">
        <f>VLOOKUP(IFERROR(SUM(MID(L103,1,1),MID(M103,1,1),MID(N103,1,1),MID(O103,1,1)),0),Níveis!$A$2:$B$18,2,FALSE)</f>
        <v>Média</v>
      </c>
      <c r="Q103" s="19" t="s">
        <v>18</v>
      </c>
    </row>
    <row r="104" spans="1:17" x14ac:dyDescent="0.2">
      <c r="A104" s="19" t="s">
        <v>11</v>
      </c>
      <c r="B104" s="19" t="str">
        <f t="shared" si="4"/>
        <v>18 - 33</v>
      </c>
      <c r="C104" s="24" t="s">
        <v>327</v>
      </c>
      <c r="D104" s="25" t="s">
        <v>328</v>
      </c>
      <c r="E104" s="22" t="str">
        <f t="shared" si="5"/>
        <v>MAT160 - EQUIPAMENTOS PARA GERACAO ENERGIA</v>
      </c>
      <c r="F104" s="23" t="s">
        <v>329</v>
      </c>
      <c r="G104" s="23" t="str">
        <f t="shared" si="6"/>
        <v>MAT160005 - CALDEIRAS E SOBRESSALENTES</v>
      </c>
      <c r="H104" s="23" t="s">
        <v>330</v>
      </c>
      <c r="I104" s="22" t="s">
        <v>331</v>
      </c>
      <c r="J104" s="23">
        <f t="shared" si="7"/>
        <v>26</v>
      </c>
      <c r="K104" s="22" t="s">
        <v>331</v>
      </c>
      <c r="L104" s="22" t="s">
        <v>39</v>
      </c>
      <c r="M104" s="22" t="s">
        <v>39</v>
      </c>
      <c r="N104" s="22" t="s">
        <v>24</v>
      </c>
      <c r="O104" s="22" t="s">
        <v>39</v>
      </c>
      <c r="P104" s="19" t="str">
        <f>VLOOKUP(IFERROR(SUM(MID(L104,1,1),MID(M104,1,1),MID(N104,1,1),MID(O104,1,1)),0),Níveis!$A$2:$B$18,2,FALSE)</f>
        <v>Média</v>
      </c>
      <c r="Q104" s="19" t="s">
        <v>18</v>
      </c>
    </row>
    <row r="105" spans="1:17" x14ac:dyDescent="0.2">
      <c r="A105" s="19" t="s">
        <v>11</v>
      </c>
      <c r="B105" s="19" t="str">
        <f t="shared" si="4"/>
        <v>18 - 33</v>
      </c>
      <c r="C105" s="24" t="s">
        <v>327</v>
      </c>
      <c r="D105" s="25" t="s">
        <v>328</v>
      </c>
      <c r="E105" s="22" t="str">
        <f t="shared" si="5"/>
        <v>MAT160 - EQUIPAMENTOS PARA GERACAO ENERGIA</v>
      </c>
      <c r="F105" s="23" t="s">
        <v>332</v>
      </c>
      <c r="G105" s="23" t="str">
        <f t="shared" si="6"/>
        <v>MAT160010 - TURBINAS A GAS E SOBRESSALENTES</v>
      </c>
      <c r="H105" s="23" t="s">
        <v>333</v>
      </c>
      <c r="I105" s="22" t="s">
        <v>2451</v>
      </c>
      <c r="J105" s="23">
        <f t="shared" si="7"/>
        <v>31</v>
      </c>
      <c r="K105" s="22" t="s">
        <v>2451</v>
      </c>
      <c r="L105" s="22" t="s">
        <v>39</v>
      </c>
      <c r="M105" s="22" t="s">
        <v>39</v>
      </c>
      <c r="N105" s="22" t="s">
        <v>24</v>
      </c>
      <c r="O105" s="22" t="s">
        <v>39</v>
      </c>
      <c r="P105" s="19" t="str">
        <f>VLOOKUP(IFERROR(SUM(MID(L105,1,1),MID(M105,1,1),MID(N105,1,1),MID(O105,1,1)),0),Níveis!$A$2:$B$18,2,FALSE)</f>
        <v>Média</v>
      </c>
      <c r="Q105" s="19" t="s">
        <v>18</v>
      </c>
    </row>
    <row r="106" spans="1:17" x14ac:dyDescent="0.2">
      <c r="A106" s="19" t="s">
        <v>11</v>
      </c>
      <c r="B106" s="19" t="str">
        <f t="shared" si="4"/>
        <v>18 - 33</v>
      </c>
      <c r="C106" s="24" t="s">
        <v>327</v>
      </c>
      <c r="D106" s="25" t="s">
        <v>328</v>
      </c>
      <c r="E106" s="22" t="str">
        <f t="shared" si="5"/>
        <v>MAT160 - EQUIPAMENTOS PARA GERACAO ENERGIA</v>
      </c>
      <c r="F106" s="23" t="s">
        <v>335</v>
      </c>
      <c r="G106" s="23" t="str">
        <f t="shared" si="6"/>
        <v>MAT160015 - TURBINAS A VAPOR E SOBRESSALENTES</v>
      </c>
      <c r="H106" s="23" t="s">
        <v>336</v>
      </c>
      <c r="I106" s="22" t="s">
        <v>337</v>
      </c>
      <c r="J106" s="23">
        <f t="shared" si="7"/>
        <v>33</v>
      </c>
      <c r="K106" s="22" t="s">
        <v>337</v>
      </c>
      <c r="L106" s="22" t="s">
        <v>39</v>
      </c>
      <c r="M106" s="22" t="s">
        <v>39</v>
      </c>
      <c r="N106" s="22" t="s">
        <v>24</v>
      </c>
      <c r="O106" s="22" t="s">
        <v>39</v>
      </c>
      <c r="P106" s="19" t="str">
        <f>VLOOKUP(IFERROR(SUM(MID(L106,1,1),MID(M106,1,1),MID(N106,1,1),MID(O106,1,1)),0),Níveis!$A$2:$B$18,2,FALSE)</f>
        <v>Média</v>
      </c>
      <c r="Q106" s="19" t="s">
        <v>18</v>
      </c>
    </row>
    <row r="107" spans="1:17" x14ac:dyDescent="0.2">
      <c r="A107" s="19" t="s">
        <v>11</v>
      </c>
      <c r="B107" s="19" t="str">
        <f t="shared" si="4"/>
        <v>11 - 11</v>
      </c>
      <c r="C107" s="24" t="s">
        <v>338</v>
      </c>
      <c r="D107" s="25" t="s">
        <v>338</v>
      </c>
      <c r="E107" s="22" t="str">
        <f t="shared" si="5"/>
        <v>MAT170 - FERRAMENTAS</v>
      </c>
      <c r="F107" s="23" t="s">
        <v>339</v>
      </c>
      <c r="G107" s="23" t="str">
        <f t="shared" si="6"/>
        <v>MAT170005 - CONSUMIVEIS (DISCOS DE CORTE, ABRASIVOS E REBOLOS)</v>
      </c>
      <c r="H107" s="23" t="s">
        <v>340</v>
      </c>
      <c r="I107" s="22" t="s">
        <v>2532</v>
      </c>
      <c r="J107" s="23">
        <f t="shared" si="7"/>
        <v>50</v>
      </c>
      <c r="K107" s="22" t="s">
        <v>2532</v>
      </c>
      <c r="L107" s="22" t="s">
        <v>16</v>
      </c>
      <c r="M107" s="22" t="s">
        <v>24</v>
      </c>
      <c r="N107" s="22" t="s">
        <v>24</v>
      </c>
      <c r="O107" s="22" t="s">
        <v>17</v>
      </c>
      <c r="P107" s="19" t="str">
        <f>VLOOKUP(IFERROR(SUM(MID(L107,1,1),MID(M107,1,1),MID(N107,1,1),MID(O107,1,1)),0),Níveis!$A$2:$B$18,2,FALSE)</f>
        <v>Baixa</v>
      </c>
      <c r="Q107" s="19" t="s">
        <v>25</v>
      </c>
    </row>
    <row r="108" spans="1:17" x14ac:dyDescent="0.2">
      <c r="A108" s="19" t="s">
        <v>11</v>
      </c>
      <c r="B108" s="19" t="str">
        <f t="shared" si="4"/>
        <v>11 - 11</v>
      </c>
      <c r="C108" s="24" t="s">
        <v>338</v>
      </c>
      <c r="D108" s="25" t="s">
        <v>338</v>
      </c>
      <c r="E108" s="22" t="str">
        <f t="shared" si="5"/>
        <v>MAT170 - FERRAMENTAS</v>
      </c>
      <c r="F108" s="23" t="s">
        <v>342</v>
      </c>
      <c r="G108" s="23" t="str">
        <f t="shared" si="6"/>
        <v>MAT170010 - FERRAMENTAS ELETRICAS</v>
      </c>
      <c r="H108" s="23" t="s">
        <v>343</v>
      </c>
      <c r="I108" s="22" t="s">
        <v>2431</v>
      </c>
      <c r="J108" s="23">
        <f t="shared" si="7"/>
        <v>21</v>
      </c>
      <c r="K108" s="22" t="s">
        <v>2431</v>
      </c>
      <c r="L108" s="22" t="s">
        <v>16</v>
      </c>
      <c r="M108" s="22" t="s">
        <v>24</v>
      </c>
      <c r="N108" s="22" t="s">
        <v>24</v>
      </c>
      <c r="O108" s="22" t="s">
        <v>17</v>
      </c>
      <c r="P108" s="19" t="str">
        <f>VLOOKUP(IFERROR(SUM(MID(L108,1,1),MID(M108,1,1),MID(N108,1,1),MID(O108,1,1)),0),Níveis!$A$2:$B$18,2,FALSE)</f>
        <v>Baixa</v>
      </c>
      <c r="Q108" s="19" t="s">
        <v>25</v>
      </c>
    </row>
    <row r="109" spans="1:17" x14ac:dyDescent="0.2">
      <c r="A109" s="19" t="s">
        <v>11</v>
      </c>
      <c r="B109" s="19" t="str">
        <f t="shared" si="4"/>
        <v>11 - 11</v>
      </c>
      <c r="C109" s="24" t="s">
        <v>338</v>
      </c>
      <c r="D109" s="25" t="s">
        <v>338</v>
      </c>
      <c r="E109" s="22" t="str">
        <f t="shared" si="5"/>
        <v>MAT170 - FERRAMENTAS</v>
      </c>
      <c r="F109" s="23" t="s">
        <v>345</v>
      </c>
      <c r="G109" s="23" t="str">
        <f t="shared" si="6"/>
        <v>MAT170015 - FERRAMENTAS HIDRAULICAS</v>
      </c>
      <c r="H109" s="23" t="s">
        <v>346</v>
      </c>
      <c r="I109" s="22" t="s">
        <v>347</v>
      </c>
      <c r="J109" s="23">
        <f t="shared" si="7"/>
        <v>23</v>
      </c>
      <c r="K109" s="22" t="s">
        <v>347</v>
      </c>
      <c r="L109" s="22" t="s">
        <v>16</v>
      </c>
      <c r="M109" s="22" t="s">
        <v>24</v>
      </c>
      <c r="N109" s="22" t="s">
        <v>24</v>
      </c>
      <c r="O109" s="22" t="s">
        <v>17</v>
      </c>
      <c r="P109" s="19" t="str">
        <f>VLOOKUP(IFERROR(SUM(MID(L109,1,1),MID(M109,1,1),MID(N109,1,1),MID(O109,1,1)),0),Níveis!$A$2:$B$18,2,FALSE)</f>
        <v>Baixa</v>
      </c>
      <c r="Q109" s="19" t="s">
        <v>25</v>
      </c>
    </row>
    <row r="110" spans="1:17" x14ac:dyDescent="0.2">
      <c r="A110" s="19" t="s">
        <v>11</v>
      </c>
      <c r="B110" s="19" t="str">
        <f t="shared" si="4"/>
        <v>11 - 11</v>
      </c>
      <c r="C110" s="24" t="s">
        <v>338</v>
      </c>
      <c r="D110" s="25" t="s">
        <v>338</v>
      </c>
      <c r="E110" s="22" t="str">
        <f t="shared" si="5"/>
        <v>MAT170 - FERRAMENTAS</v>
      </c>
      <c r="F110" s="23" t="s">
        <v>348</v>
      </c>
      <c r="G110" s="23" t="str">
        <f t="shared" si="6"/>
        <v>MAT170020 - FERRAMENTAS MANUAIS</v>
      </c>
      <c r="H110" s="23" t="s">
        <v>349</v>
      </c>
      <c r="I110" s="22" t="s">
        <v>350</v>
      </c>
      <c r="J110" s="23">
        <f t="shared" si="7"/>
        <v>19</v>
      </c>
      <c r="K110" s="22" t="s">
        <v>350</v>
      </c>
      <c r="L110" s="22" t="s">
        <v>16</v>
      </c>
      <c r="M110" s="22" t="s">
        <v>24</v>
      </c>
      <c r="N110" s="22" t="s">
        <v>24</v>
      </c>
      <c r="O110" s="22" t="s">
        <v>17</v>
      </c>
      <c r="P110" s="19" t="str">
        <f>VLOOKUP(IFERROR(SUM(MID(L110,1,1),MID(M110,1,1),MID(N110,1,1),MID(O110,1,1)),0),Níveis!$A$2:$B$18,2,FALSE)</f>
        <v>Baixa</v>
      </c>
      <c r="Q110" s="19" t="s">
        <v>25</v>
      </c>
    </row>
    <row r="111" spans="1:17" x14ac:dyDescent="0.2">
      <c r="A111" s="19" t="s">
        <v>11</v>
      </c>
      <c r="B111" s="19" t="str">
        <f t="shared" si="4"/>
        <v>11 - 11</v>
      </c>
      <c r="C111" s="24" t="s">
        <v>338</v>
      </c>
      <c r="D111" s="25" t="s">
        <v>338</v>
      </c>
      <c r="E111" s="22" t="str">
        <f t="shared" si="5"/>
        <v>MAT170 - FERRAMENTAS</v>
      </c>
      <c r="F111" s="23" t="s">
        <v>351</v>
      </c>
      <c r="G111" s="23" t="str">
        <f t="shared" si="6"/>
        <v>MAT170025 - FERRAMENTAS PNEUMATICAS</v>
      </c>
      <c r="H111" s="23" t="s">
        <v>352</v>
      </c>
      <c r="I111" s="22" t="s">
        <v>2452</v>
      </c>
      <c r="J111" s="23">
        <f t="shared" si="7"/>
        <v>23</v>
      </c>
      <c r="K111" s="22" t="s">
        <v>2452</v>
      </c>
      <c r="L111" s="22" t="s">
        <v>16</v>
      </c>
      <c r="M111" s="22" t="s">
        <v>24</v>
      </c>
      <c r="N111" s="22" t="s">
        <v>24</v>
      </c>
      <c r="O111" s="22" t="s">
        <v>17</v>
      </c>
      <c r="P111" s="19" t="str">
        <f>VLOOKUP(IFERROR(SUM(MID(L111,1,1),MID(M111,1,1),MID(N111,1,1),MID(O111,1,1)),0),Níveis!$A$2:$B$18,2,FALSE)</f>
        <v>Baixa</v>
      </c>
      <c r="Q111" s="19" t="s">
        <v>25</v>
      </c>
    </row>
    <row r="112" spans="1:17" x14ac:dyDescent="0.2">
      <c r="A112" s="19" t="s">
        <v>11</v>
      </c>
      <c r="B112" s="19" t="str">
        <f t="shared" si="4"/>
        <v>18 - 30</v>
      </c>
      <c r="C112" s="24" t="s">
        <v>354</v>
      </c>
      <c r="D112" s="25" t="s">
        <v>355</v>
      </c>
      <c r="E112" s="22" t="str">
        <f t="shared" si="5"/>
        <v>MAT180 - FILTROS E ELEMENTOS FILTRANTES</v>
      </c>
      <c r="F112" s="23" t="s">
        <v>356</v>
      </c>
      <c r="G112" s="23" t="str">
        <f t="shared" si="6"/>
        <v>MAT180005 - ELEMENTOS FILTRANTES</v>
      </c>
      <c r="H112" s="23" t="s">
        <v>357</v>
      </c>
      <c r="I112" s="22" t="s">
        <v>358</v>
      </c>
      <c r="J112" s="23">
        <f t="shared" si="7"/>
        <v>20</v>
      </c>
      <c r="K112" s="22" t="s">
        <v>358</v>
      </c>
      <c r="L112" s="22" t="s">
        <v>24</v>
      </c>
      <c r="M112" s="22" t="s">
        <v>17</v>
      </c>
      <c r="N112" s="22" t="s">
        <v>16</v>
      </c>
      <c r="O112" s="22" t="s">
        <v>17</v>
      </c>
      <c r="P112" s="19" t="str">
        <f>VLOOKUP(IFERROR(SUM(MID(L112,1,1),MID(M112,1,1),MID(N112,1,1),MID(O112,1,1)),0),Níveis!$A$2:$B$18,2,FALSE)</f>
        <v>Média</v>
      </c>
      <c r="Q112" s="19" t="s">
        <v>18</v>
      </c>
    </row>
    <row r="113" spans="1:17" x14ac:dyDescent="0.2">
      <c r="A113" s="19" t="s">
        <v>11</v>
      </c>
      <c r="B113" s="19" t="str">
        <f t="shared" si="4"/>
        <v>18 - 30</v>
      </c>
      <c r="C113" s="24" t="s">
        <v>354</v>
      </c>
      <c r="D113" s="25" t="s">
        <v>355</v>
      </c>
      <c r="E113" s="22" t="str">
        <f t="shared" si="5"/>
        <v>MAT180 - FILTROS E ELEMENTOS FILTRANTES</v>
      </c>
      <c r="F113" s="23" t="s">
        <v>359</v>
      </c>
      <c r="G113" s="23" t="str">
        <f t="shared" si="6"/>
        <v>MAT180010 - ELEMENTOS FILTRANTES COALESCEDOR</v>
      </c>
      <c r="H113" s="23" t="s">
        <v>360</v>
      </c>
      <c r="I113" s="22" t="s">
        <v>361</v>
      </c>
      <c r="J113" s="23">
        <f t="shared" si="7"/>
        <v>32</v>
      </c>
      <c r="K113" s="22" t="s">
        <v>361</v>
      </c>
      <c r="L113" s="22" t="s">
        <v>24</v>
      </c>
      <c r="M113" s="22" t="s">
        <v>17</v>
      </c>
      <c r="N113" s="22" t="s">
        <v>16</v>
      </c>
      <c r="O113" s="22" t="s">
        <v>17</v>
      </c>
      <c r="P113" s="19" t="str">
        <f>VLOOKUP(IFERROR(SUM(MID(L113,1,1),MID(M113,1,1),MID(N113,1,1),MID(O113,1,1)),0),Níveis!$A$2:$B$18,2,FALSE)</f>
        <v>Média</v>
      </c>
      <c r="Q113" s="19" t="s">
        <v>18</v>
      </c>
    </row>
    <row r="114" spans="1:17" x14ac:dyDescent="0.2">
      <c r="A114" s="19" t="s">
        <v>11</v>
      </c>
      <c r="B114" s="19" t="str">
        <f t="shared" si="4"/>
        <v>18 - 30</v>
      </c>
      <c r="C114" s="24" t="s">
        <v>354</v>
      </c>
      <c r="D114" s="25" t="s">
        <v>355</v>
      </c>
      <c r="E114" s="22" t="str">
        <f t="shared" si="5"/>
        <v>MAT180 - FILTROS E ELEMENTOS FILTRANTES</v>
      </c>
      <c r="F114" s="23" t="s">
        <v>362</v>
      </c>
      <c r="G114" s="23" t="str">
        <f t="shared" si="6"/>
        <v>MAT180015 - FILTROS COALESCEDOR</v>
      </c>
      <c r="H114" s="23" t="s">
        <v>363</v>
      </c>
      <c r="I114" s="22" t="s">
        <v>364</v>
      </c>
      <c r="J114" s="23">
        <f t="shared" si="7"/>
        <v>19</v>
      </c>
      <c r="K114" s="22" t="s">
        <v>364</v>
      </c>
      <c r="L114" s="22" t="s">
        <v>24</v>
      </c>
      <c r="M114" s="22" t="s">
        <v>17</v>
      </c>
      <c r="N114" s="22" t="s">
        <v>16</v>
      </c>
      <c r="O114" s="22" t="s">
        <v>17</v>
      </c>
      <c r="P114" s="19" t="str">
        <f>VLOOKUP(IFERROR(SUM(MID(L114,1,1),MID(M114,1,1),MID(N114,1,1),MID(O114,1,1)),0),Níveis!$A$2:$B$18,2,FALSE)</f>
        <v>Média</v>
      </c>
      <c r="Q114" s="19" t="s">
        <v>18</v>
      </c>
    </row>
    <row r="115" spans="1:17" x14ac:dyDescent="0.2">
      <c r="A115" s="19" t="s">
        <v>11</v>
      </c>
      <c r="B115" s="19" t="str">
        <f t="shared" si="4"/>
        <v>18 - 30</v>
      </c>
      <c r="C115" s="24" t="s">
        <v>354</v>
      </c>
      <c r="D115" s="25" t="s">
        <v>355</v>
      </c>
      <c r="E115" s="22" t="str">
        <f t="shared" si="5"/>
        <v>MAT180 - FILTROS E ELEMENTOS FILTRANTES</v>
      </c>
      <c r="F115" s="23" t="s">
        <v>365</v>
      </c>
      <c r="G115" s="23" t="str">
        <f t="shared" si="6"/>
        <v>MAT180020 - FILTROS DE AR</v>
      </c>
      <c r="H115" s="23" t="s">
        <v>366</v>
      </c>
      <c r="I115" s="22" t="s">
        <v>367</v>
      </c>
      <c r="J115" s="23">
        <f t="shared" si="7"/>
        <v>13</v>
      </c>
      <c r="K115" s="22" t="s">
        <v>367</v>
      </c>
      <c r="L115" s="22" t="s">
        <v>24</v>
      </c>
      <c r="M115" s="22" t="s">
        <v>17</v>
      </c>
      <c r="N115" s="22" t="s">
        <v>16</v>
      </c>
      <c r="O115" s="22" t="s">
        <v>17</v>
      </c>
      <c r="P115" s="19" t="str">
        <f>VLOOKUP(IFERROR(SUM(MID(L115,1,1),MID(M115,1,1),MID(N115,1,1),MID(O115,1,1)),0),Níveis!$A$2:$B$18,2,FALSE)</f>
        <v>Média</v>
      </c>
      <c r="Q115" s="19" t="s">
        <v>18</v>
      </c>
    </row>
    <row r="116" spans="1:17" x14ac:dyDescent="0.2">
      <c r="A116" s="19" t="s">
        <v>11</v>
      </c>
      <c r="B116" s="19" t="str">
        <f t="shared" si="4"/>
        <v>18 - 30</v>
      </c>
      <c r="C116" s="24" t="s">
        <v>354</v>
      </c>
      <c r="D116" s="25" t="s">
        <v>355</v>
      </c>
      <c r="E116" s="22" t="str">
        <f t="shared" si="5"/>
        <v>MAT180 - FILTROS E ELEMENTOS FILTRANTES</v>
      </c>
      <c r="F116" s="23" t="s">
        <v>368</v>
      </c>
      <c r="G116" s="23" t="str">
        <f t="shared" si="6"/>
        <v>MAT180025 - FILTROS DE COMBUSTIVEL</v>
      </c>
      <c r="H116" s="23" t="s">
        <v>369</v>
      </c>
      <c r="I116" s="22" t="s">
        <v>2533</v>
      </c>
      <c r="J116" s="23">
        <f t="shared" si="7"/>
        <v>22</v>
      </c>
      <c r="K116" s="22" t="s">
        <v>2533</v>
      </c>
      <c r="L116" s="22" t="s">
        <v>24</v>
      </c>
      <c r="M116" s="22" t="s">
        <v>17</v>
      </c>
      <c r="N116" s="22" t="s">
        <v>16</v>
      </c>
      <c r="O116" s="22" t="s">
        <v>17</v>
      </c>
      <c r="P116" s="19" t="str">
        <f>VLOOKUP(IFERROR(SUM(MID(L116,1,1),MID(M116,1,1),MID(N116,1,1),MID(O116,1,1)),0),Níveis!$A$2:$B$18,2,FALSE)</f>
        <v>Média</v>
      </c>
      <c r="Q116" s="19" t="s">
        <v>18</v>
      </c>
    </row>
    <row r="117" spans="1:17" x14ac:dyDescent="0.2">
      <c r="A117" s="19" t="s">
        <v>11</v>
      </c>
      <c r="B117" s="19" t="str">
        <f t="shared" si="4"/>
        <v>18 - 30</v>
      </c>
      <c r="C117" s="24" t="s">
        <v>354</v>
      </c>
      <c r="D117" s="25" t="s">
        <v>355</v>
      </c>
      <c r="E117" s="22" t="str">
        <f t="shared" si="5"/>
        <v>MAT180 - FILTROS E ELEMENTOS FILTRANTES</v>
      </c>
      <c r="F117" s="23" t="s">
        <v>371</v>
      </c>
      <c r="G117" s="23" t="str">
        <f t="shared" si="6"/>
        <v>MAT180030 - FILTROS DE OLEO HIDRAULICO</v>
      </c>
      <c r="H117" s="23" t="s">
        <v>372</v>
      </c>
      <c r="I117" s="22" t="s">
        <v>2491</v>
      </c>
      <c r="J117" s="23">
        <f t="shared" si="7"/>
        <v>26</v>
      </c>
      <c r="K117" s="22" t="s">
        <v>2491</v>
      </c>
      <c r="L117" s="22" t="s">
        <v>24</v>
      </c>
      <c r="M117" s="22" t="s">
        <v>17</v>
      </c>
      <c r="N117" s="22" t="s">
        <v>16</v>
      </c>
      <c r="O117" s="22" t="s">
        <v>17</v>
      </c>
      <c r="P117" s="19" t="str">
        <f>VLOOKUP(IFERROR(SUM(MID(L117,1,1),MID(M117,1,1),MID(N117,1,1),MID(O117,1,1)),0),Níveis!$A$2:$B$18,2,FALSE)</f>
        <v>Média</v>
      </c>
      <c r="Q117" s="19" t="s">
        <v>18</v>
      </c>
    </row>
    <row r="118" spans="1:17" x14ac:dyDescent="0.2">
      <c r="A118" s="19" t="s">
        <v>11</v>
      </c>
      <c r="B118" s="19" t="str">
        <f t="shared" si="4"/>
        <v>18 - 30</v>
      </c>
      <c r="C118" s="24" t="s">
        <v>354</v>
      </c>
      <c r="D118" s="25" t="s">
        <v>355</v>
      </c>
      <c r="E118" s="22" t="str">
        <f t="shared" si="5"/>
        <v>MAT180 - FILTROS E ELEMENTOS FILTRANTES</v>
      </c>
      <c r="F118" s="23" t="s">
        <v>374</v>
      </c>
      <c r="G118" s="23" t="str">
        <f t="shared" si="6"/>
        <v>MAT180035 - FILTROS DE OLEO LUBRIFICANTE</v>
      </c>
      <c r="H118" s="23" t="s">
        <v>375</v>
      </c>
      <c r="I118" s="22" t="s">
        <v>2492</v>
      </c>
      <c r="J118" s="23">
        <f t="shared" si="7"/>
        <v>28</v>
      </c>
      <c r="K118" s="22" t="s">
        <v>2492</v>
      </c>
      <c r="L118" s="22" t="s">
        <v>24</v>
      </c>
      <c r="M118" s="22" t="s">
        <v>17</v>
      </c>
      <c r="N118" s="22" t="s">
        <v>16</v>
      </c>
      <c r="O118" s="22" t="s">
        <v>17</v>
      </c>
      <c r="P118" s="19" t="str">
        <f>VLOOKUP(IFERROR(SUM(MID(L118,1,1),MID(M118,1,1),MID(N118,1,1),MID(O118,1,1)),0),Níveis!$A$2:$B$18,2,FALSE)</f>
        <v>Média</v>
      </c>
      <c r="Q118" s="19" t="s">
        <v>18</v>
      </c>
    </row>
    <row r="119" spans="1:17" x14ac:dyDescent="0.2">
      <c r="A119" s="19" t="s">
        <v>11</v>
      </c>
      <c r="B119" s="19" t="str">
        <f t="shared" si="4"/>
        <v>4 - 4</v>
      </c>
      <c r="C119" s="24" t="s">
        <v>377</v>
      </c>
      <c r="D119" s="25" t="s">
        <v>377</v>
      </c>
      <c r="E119" s="22" t="str">
        <f t="shared" si="5"/>
        <v>MAT190 - HVAC</v>
      </c>
      <c r="F119" s="23" t="s">
        <v>378</v>
      </c>
      <c r="G119" s="23" t="str">
        <f t="shared" si="6"/>
        <v>MAT190005 - AR CONDICIONADO E SOBRESSALENTES</v>
      </c>
      <c r="H119" s="23" t="s">
        <v>379</v>
      </c>
      <c r="I119" s="22" t="s">
        <v>380</v>
      </c>
      <c r="J119" s="23">
        <f t="shared" si="7"/>
        <v>32</v>
      </c>
      <c r="K119" s="22" t="s">
        <v>380</v>
      </c>
      <c r="L119" s="22" t="s">
        <v>16</v>
      </c>
      <c r="M119" s="22" t="s">
        <v>17</v>
      </c>
      <c r="N119" s="22" t="s">
        <v>24</v>
      </c>
      <c r="O119" s="22" t="s">
        <v>17</v>
      </c>
      <c r="P119" s="19" t="str">
        <f>VLOOKUP(IFERROR(SUM(MID(L119,1,1),MID(M119,1,1),MID(N119,1,1),MID(O119,1,1)),0),Níveis!$A$2:$B$18,2,FALSE)</f>
        <v>Média</v>
      </c>
      <c r="Q119" s="19" t="s">
        <v>18</v>
      </c>
    </row>
    <row r="120" spans="1:17" x14ac:dyDescent="0.2">
      <c r="A120" s="19" t="s">
        <v>11</v>
      </c>
      <c r="B120" s="19" t="str">
        <f t="shared" si="4"/>
        <v>4 - 4</v>
      </c>
      <c r="C120" s="24" t="s">
        <v>377</v>
      </c>
      <c r="D120" s="25" t="s">
        <v>377</v>
      </c>
      <c r="E120" s="22" t="str">
        <f t="shared" si="5"/>
        <v>MAT190 - HVAC</v>
      </c>
      <c r="F120" s="23" t="s">
        <v>381</v>
      </c>
      <c r="G120" s="23" t="str">
        <f t="shared" si="6"/>
        <v>MAT190010 - CHILLER E SOBRESSALENTES</v>
      </c>
      <c r="H120" s="23" t="s">
        <v>382</v>
      </c>
      <c r="I120" s="22" t="s">
        <v>383</v>
      </c>
      <c r="J120" s="23">
        <f t="shared" si="7"/>
        <v>24</v>
      </c>
      <c r="K120" s="22" t="s">
        <v>383</v>
      </c>
      <c r="L120" s="22" t="s">
        <v>16</v>
      </c>
      <c r="M120" s="22" t="s">
        <v>17</v>
      </c>
      <c r="N120" s="22" t="s">
        <v>24</v>
      </c>
      <c r="O120" s="22" t="s">
        <v>17</v>
      </c>
      <c r="P120" s="19" t="str">
        <f>VLOOKUP(IFERROR(SUM(MID(L120,1,1),MID(M120,1,1),MID(N120,1,1),MID(O120,1,1)),0),Níveis!$A$2:$B$18,2,FALSE)</f>
        <v>Média</v>
      </c>
      <c r="Q120" s="19" t="s">
        <v>18</v>
      </c>
    </row>
    <row r="121" spans="1:17" x14ac:dyDescent="0.2">
      <c r="A121" s="19" t="s">
        <v>11</v>
      </c>
      <c r="B121" s="19" t="str">
        <f t="shared" si="4"/>
        <v>4 - 4</v>
      </c>
      <c r="C121" s="24" t="s">
        <v>377</v>
      </c>
      <c r="D121" s="25" t="s">
        <v>377</v>
      </c>
      <c r="E121" s="22" t="str">
        <f t="shared" si="5"/>
        <v>MAT190 - HVAC</v>
      </c>
      <c r="F121" s="23" t="s">
        <v>384</v>
      </c>
      <c r="G121" s="23" t="str">
        <f t="shared" si="6"/>
        <v>MAT190015 - FANCOIL E SOBRESSALENTES</v>
      </c>
      <c r="H121" s="23" t="s">
        <v>385</v>
      </c>
      <c r="I121" s="22" t="s">
        <v>386</v>
      </c>
      <c r="J121" s="23">
        <f t="shared" si="7"/>
        <v>24</v>
      </c>
      <c r="K121" s="22" t="s">
        <v>386</v>
      </c>
      <c r="L121" s="22" t="s">
        <v>16</v>
      </c>
      <c r="M121" s="22" t="s">
        <v>17</v>
      </c>
      <c r="N121" s="22" t="s">
        <v>16</v>
      </c>
      <c r="O121" s="22" t="s">
        <v>17</v>
      </c>
      <c r="P121" s="19" t="str">
        <f>VLOOKUP(IFERROR(SUM(MID(L121,1,1),MID(M121,1,1),MID(N121,1,1),MID(O121,1,1)),0),Níveis!$A$2:$B$18,2,FALSE)</f>
        <v>Média</v>
      </c>
      <c r="Q121" s="19" t="s">
        <v>18</v>
      </c>
    </row>
    <row r="122" spans="1:17" x14ac:dyDescent="0.2">
      <c r="A122" s="19" t="s">
        <v>11</v>
      </c>
      <c r="B122" s="19" t="str">
        <f t="shared" si="4"/>
        <v>4 - 4</v>
      </c>
      <c r="C122" s="24" t="s">
        <v>377</v>
      </c>
      <c r="D122" s="25" t="s">
        <v>377</v>
      </c>
      <c r="E122" s="22" t="str">
        <f t="shared" si="5"/>
        <v>MAT190 - HVAC</v>
      </c>
      <c r="F122" s="23" t="s">
        <v>387</v>
      </c>
      <c r="G122" s="23" t="str">
        <f t="shared" si="6"/>
        <v>MAT190020 - TORRES DE RESFRIAMENTO E SOBRESSALENTES</v>
      </c>
      <c r="H122" s="23" t="s">
        <v>388</v>
      </c>
      <c r="I122" s="22" t="s">
        <v>389</v>
      </c>
      <c r="J122" s="23">
        <f t="shared" si="7"/>
        <v>39</v>
      </c>
      <c r="K122" s="22" t="s">
        <v>389</v>
      </c>
      <c r="L122" s="22" t="s">
        <v>16</v>
      </c>
      <c r="M122" s="22" t="s">
        <v>17</v>
      </c>
      <c r="N122" s="22" t="s">
        <v>24</v>
      </c>
      <c r="O122" s="22" t="s">
        <v>17</v>
      </c>
      <c r="P122" s="19" t="str">
        <f>VLOOKUP(IFERROR(SUM(MID(L122,1,1),MID(M122,1,1),MID(N122,1,1),MID(O122,1,1)),0),Níveis!$A$2:$B$18,2,FALSE)</f>
        <v>Média</v>
      </c>
      <c r="Q122" s="19" t="s">
        <v>18</v>
      </c>
    </row>
    <row r="123" spans="1:17" x14ac:dyDescent="0.2">
      <c r="A123" s="19" t="s">
        <v>11</v>
      </c>
      <c r="B123" s="19" t="str">
        <f t="shared" si="4"/>
        <v>20 - 22</v>
      </c>
      <c r="C123" s="26" t="s">
        <v>390</v>
      </c>
      <c r="D123" s="25" t="s">
        <v>391</v>
      </c>
      <c r="E123" s="22" t="str">
        <f t="shared" si="5"/>
        <v>MAT200 - MANGUEIRAS E TERMINAIS</v>
      </c>
      <c r="F123" s="23" t="s">
        <v>392</v>
      </c>
      <c r="G123" s="23" t="str">
        <f t="shared" si="6"/>
        <v>MAT200005 - MANGUEIRA MONTADA PARA USO INDUSTRIAL</v>
      </c>
      <c r="H123" s="23" t="s">
        <v>393</v>
      </c>
      <c r="I123" s="22" t="s">
        <v>394</v>
      </c>
      <c r="J123" s="23">
        <f t="shared" si="7"/>
        <v>37</v>
      </c>
      <c r="K123" s="22" t="s">
        <v>394</v>
      </c>
      <c r="L123" s="22" t="s">
        <v>16</v>
      </c>
      <c r="M123" s="22" t="s">
        <v>17</v>
      </c>
      <c r="N123" s="22" t="s">
        <v>16</v>
      </c>
      <c r="O123" s="22" t="s">
        <v>17</v>
      </c>
      <c r="P123" s="19" t="str">
        <f>VLOOKUP(IFERROR(SUM(MID(L123,1,1),MID(M123,1,1),MID(N123,1,1),MID(O123,1,1)),0),Níveis!$A$2:$B$18,2,FALSE)</f>
        <v>Média</v>
      </c>
      <c r="Q123" s="19" t="s">
        <v>18</v>
      </c>
    </row>
    <row r="124" spans="1:17" x14ac:dyDescent="0.2">
      <c r="A124" s="19" t="s">
        <v>11</v>
      </c>
      <c r="B124" s="19" t="str">
        <f t="shared" si="4"/>
        <v>20 - 22</v>
      </c>
      <c r="C124" s="26" t="s">
        <v>390</v>
      </c>
      <c r="D124" s="25" t="s">
        <v>391</v>
      </c>
      <c r="E124" s="22" t="str">
        <f t="shared" si="5"/>
        <v>MAT200 - MANGUEIRAS E TERMINAIS</v>
      </c>
      <c r="F124" s="23" t="s">
        <v>395</v>
      </c>
      <c r="G124" s="23" t="str">
        <f t="shared" si="6"/>
        <v>MAT200010 - MANGUEIRA P/PERF POCOS PETR OU MANGOTES DE DESCOQUEAMENTO</v>
      </c>
      <c r="H124" s="23" t="s">
        <v>396</v>
      </c>
      <c r="I124" s="22" t="s">
        <v>2380</v>
      </c>
      <c r="J124" s="23">
        <f t="shared" si="7"/>
        <v>57</v>
      </c>
      <c r="K124" s="22" t="s">
        <v>2380</v>
      </c>
      <c r="L124" s="22" t="s">
        <v>16</v>
      </c>
      <c r="M124" s="22" t="s">
        <v>17</v>
      </c>
      <c r="N124" s="22" t="s">
        <v>39</v>
      </c>
      <c r="O124" s="22" t="s">
        <v>17</v>
      </c>
      <c r="P124" s="19" t="str">
        <f>VLOOKUP(IFERROR(SUM(MID(L124,1,1),MID(M124,1,1),MID(N124,1,1),MID(O124,1,1)),0),Níveis!$A$2:$B$18,2,FALSE)</f>
        <v>Média</v>
      </c>
      <c r="Q124" s="19" t="s">
        <v>18</v>
      </c>
    </row>
    <row r="125" spans="1:17" x14ac:dyDescent="0.2">
      <c r="A125" s="19" t="s">
        <v>11</v>
      </c>
      <c r="B125" s="19" t="str">
        <f t="shared" si="4"/>
        <v>20 - 22</v>
      </c>
      <c r="C125" s="26" t="s">
        <v>390</v>
      </c>
      <c r="D125" s="25" t="s">
        <v>391</v>
      </c>
      <c r="E125" s="22" t="str">
        <f t="shared" si="5"/>
        <v>MAT200 - MANGUEIRAS E TERMINAIS</v>
      </c>
      <c r="F125" s="23" t="s">
        <v>398</v>
      </c>
      <c r="G125" s="23" t="str">
        <f t="shared" si="6"/>
        <v>MAT200015 - MANGUEIRA PARA TRANSFERÊNCIA DE DIESEL</v>
      </c>
      <c r="H125" s="23" t="s">
        <v>399</v>
      </c>
      <c r="I125" s="22" t="s">
        <v>400</v>
      </c>
      <c r="J125" s="23">
        <f t="shared" si="7"/>
        <v>38</v>
      </c>
      <c r="K125" s="22" t="s">
        <v>400</v>
      </c>
      <c r="L125" s="22" t="s">
        <v>16</v>
      </c>
      <c r="M125" s="22" t="s">
        <v>17</v>
      </c>
      <c r="N125" s="22" t="s">
        <v>39</v>
      </c>
      <c r="O125" s="22" t="s">
        <v>17</v>
      </c>
      <c r="P125" s="19" t="str">
        <f>VLOOKUP(IFERROR(SUM(MID(L125,1,1),MID(M125,1,1),MID(N125,1,1),MID(O125,1,1)),0),Níveis!$A$2:$B$18,2,FALSE)</f>
        <v>Média</v>
      </c>
      <c r="Q125" s="19" t="s">
        <v>18</v>
      </c>
    </row>
    <row r="126" spans="1:17" x14ac:dyDescent="0.2">
      <c r="A126" s="19" t="s">
        <v>11</v>
      </c>
      <c r="B126" s="19" t="str">
        <f t="shared" si="4"/>
        <v>20 - 22</v>
      </c>
      <c r="C126" s="26" t="s">
        <v>390</v>
      </c>
      <c r="D126" s="25" t="s">
        <v>391</v>
      </c>
      <c r="E126" s="22" t="str">
        <f t="shared" si="5"/>
        <v>MAT200 - MANGUEIRAS E TERMINAIS</v>
      </c>
      <c r="F126" s="23" t="s">
        <v>401</v>
      </c>
      <c r="G126" s="23" t="str">
        <f t="shared" si="6"/>
        <v>MAT200020 - MANGUEIRA SEM TERMINAIS PARA USO INDUSTRIAL</v>
      </c>
      <c r="H126" s="23" t="s">
        <v>402</v>
      </c>
      <c r="I126" s="22" t="s">
        <v>403</v>
      </c>
      <c r="J126" s="23">
        <f t="shared" si="7"/>
        <v>43</v>
      </c>
      <c r="K126" s="22" t="s">
        <v>403</v>
      </c>
      <c r="L126" s="22" t="s">
        <v>16</v>
      </c>
      <c r="M126" s="22" t="s">
        <v>17</v>
      </c>
      <c r="N126" s="22" t="s">
        <v>16</v>
      </c>
      <c r="O126" s="22" t="s">
        <v>17</v>
      </c>
      <c r="P126" s="19" t="str">
        <f>VLOOKUP(IFERROR(SUM(MID(L126,1,1),MID(M126,1,1),MID(N126,1,1),MID(O126,1,1)),0),Níveis!$A$2:$B$18,2,FALSE)</f>
        <v>Média</v>
      </c>
      <c r="Q126" s="19" t="s">
        <v>18</v>
      </c>
    </row>
    <row r="127" spans="1:17" x14ac:dyDescent="0.2">
      <c r="A127" s="19" t="s">
        <v>11</v>
      </c>
      <c r="B127" s="19" t="str">
        <f t="shared" si="4"/>
        <v>20 - 22</v>
      </c>
      <c r="C127" s="26" t="s">
        <v>390</v>
      </c>
      <c r="D127" s="25" t="s">
        <v>391</v>
      </c>
      <c r="E127" s="22" t="str">
        <f t="shared" si="5"/>
        <v>MAT200 - MANGUEIRAS E TERMINAIS</v>
      </c>
      <c r="F127" s="23" t="s">
        <v>404</v>
      </c>
      <c r="G127" s="23" t="str">
        <f t="shared" si="6"/>
        <v>MAT200025 - MANGUEIRAS PNEUMATICAS</v>
      </c>
      <c r="H127" s="23" t="s">
        <v>405</v>
      </c>
      <c r="I127" s="22" t="s">
        <v>2453</v>
      </c>
      <c r="J127" s="23">
        <f t="shared" si="7"/>
        <v>22</v>
      </c>
      <c r="K127" s="22" t="s">
        <v>2453</v>
      </c>
      <c r="L127" s="22" t="s">
        <v>16</v>
      </c>
      <c r="M127" s="22" t="s">
        <v>17</v>
      </c>
      <c r="N127" s="22" t="s">
        <v>16</v>
      </c>
      <c r="O127" s="22" t="s">
        <v>17</v>
      </c>
      <c r="P127" s="19" t="str">
        <f>VLOOKUP(IFERROR(SUM(MID(L127,1,1),MID(M127,1,1),MID(N127,1,1),MID(O127,1,1)),0),Níveis!$A$2:$B$18,2,FALSE)</f>
        <v>Média</v>
      </c>
      <c r="Q127" s="19" t="s">
        <v>18</v>
      </c>
    </row>
    <row r="128" spans="1:17" x14ac:dyDescent="0.2">
      <c r="A128" s="19" t="s">
        <v>11</v>
      </c>
      <c r="B128" s="19" t="str">
        <f t="shared" si="4"/>
        <v>20 - 22</v>
      </c>
      <c r="C128" s="26" t="s">
        <v>390</v>
      </c>
      <c r="D128" s="25" t="s">
        <v>391</v>
      </c>
      <c r="E128" s="22" t="str">
        <f t="shared" si="5"/>
        <v>MAT200 - MANGUEIRAS E TERMINAIS</v>
      </c>
      <c r="F128" s="23" t="s">
        <v>407</v>
      </c>
      <c r="G128" s="23" t="str">
        <f t="shared" si="6"/>
        <v>MAT200030 - TERMINAIS DE MANGUEIRA HIDRAULICA</v>
      </c>
      <c r="H128" s="23" t="s">
        <v>408</v>
      </c>
      <c r="I128" s="22" t="s">
        <v>2454</v>
      </c>
      <c r="J128" s="23">
        <f t="shared" si="7"/>
        <v>33</v>
      </c>
      <c r="K128" s="22" t="s">
        <v>2454</v>
      </c>
      <c r="L128" s="22" t="s">
        <v>16</v>
      </c>
      <c r="M128" s="22" t="s">
        <v>17</v>
      </c>
      <c r="N128" s="22" t="s">
        <v>16</v>
      </c>
      <c r="O128" s="22" t="s">
        <v>17</v>
      </c>
      <c r="P128" s="19" t="str">
        <f>VLOOKUP(IFERROR(SUM(MID(L128,1,1),MID(M128,1,1),MID(N128,1,1),MID(O128,1,1)),0),Níveis!$A$2:$B$18,2,FALSE)</f>
        <v>Média</v>
      </c>
      <c r="Q128" s="19" t="s">
        <v>18</v>
      </c>
    </row>
    <row r="129" spans="1:17" x14ac:dyDescent="0.2">
      <c r="A129" s="19" t="s">
        <v>11</v>
      </c>
      <c r="B129" s="19" t="str">
        <f t="shared" si="4"/>
        <v>20 - 22</v>
      </c>
      <c r="C129" s="26" t="s">
        <v>390</v>
      </c>
      <c r="D129" s="25" t="s">
        <v>391</v>
      </c>
      <c r="E129" s="22" t="str">
        <f t="shared" si="5"/>
        <v>MAT200 - MANGUEIRAS E TERMINAIS</v>
      </c>
      <c r="F129" s="23" t="s">
        <v>410</v>
      </c>
      <c r="G129" s="23" t="str">
        <f t="shared" si="6"/>
        <v>MAT200035 - TERMINAIS DE MANGUEIRA PNEUMATICA</v>
      </c>
      <c r="H129" s="23" t="s">
        <v>411</v>
      </c>
      <c r="I129" s="22" t="s">
        <v>2455</v>
      </c>
      <c r="J129" s="23">
        <f t="shared" si="7"/>
        <v>33</v>
      </c>
      <c r="K129" s="22" t="s">
        <v>2455</v>
      </c>
      <c r="L129" s="22" t="s">
        <v>16</v>
      </c>
      <c r="M129" s="22" t="s">
        <v>17</v>
      </c>
      <c r="N129" s="22" t="s">
        <v>16</v>
      </c>
      <c r="O129" s="22" t="s">
        <v>17</v>
      </c>
      <c r="P129" s="19" t="str">
        <f>VLOOKUP(IFERROR(SUM(MID(L129,1,1),MID(M129,1,1),MID(N129,1,1),MID(O129,1,1)),0),Níveis!$A$2:$B$18,2,FALSE)</f>
        <v>Média</v>
      </c>
      <c r="Q129" s="19" t="s">
        <v>18</v>
      </c>
    </row>
    <row r="130" spans="1:17" x14ac:dyDescent="0.2">
      <c r="A130" s="19" t="s">
        <v>11</v>
      </c>
      <c r="B130" s="19" t="str">
        <f t="shared" si="4"/>
        <v>19 - 34</v>
      </c>
      <c r="C130" s="24" t="s">
        <v>413</v>
      </c>
      <c r="D130" s="25" t="s">
        <v>414</v>
      </c>
      <c r="E130" s="22" t="str">
        <f t="shared" si="5"/>
        <v>MAT210 - MATERIAIS DE LIMPEZA E CONSERVACAO</v>
      </c>
      <c r="F130" s="23" t="s">
        <v>415</v>
      </c>
      <c r="G130" s="23" t="str">
        <f t="shared" si="6"/>
        <v>MAT210005 - MATERIAIS DE LIMPEZA</v>
      </c>
      <c r="H130" s="23" t="s">
        <v>416</v>
      </c>
      <c r="I130" s="22" t="s">
        <v>417</v>
      </c>
      <c r="J130" s="23">
        <f t="shared" si="7"/>
        <v>20</v>
      </c>
      <c r="K130" s="22" t="s">
        <v>417</v>
      </c>
      <c r="L130" s="22" t="s">
        <v>24</v>
      </c>
      <c r="M130" s="22" t="s">
        <v>24</v>
      </c>
      <c r="N130" s="22" t="s">
        <v>24</v>
      </c>
      <c r="O130" s="22" t="s">
        <v>17</v>
      </c>
      <c r="P130" s="19" t="str">
        <f>VLOOKUP(IFERROR(SUM(MID(L130,1,1),MID(M130,1,1),MID(N130,1,1),MID(O130,1,1)),0),Níveis!$A$2:$B$18,2,FALSE)</f>
        <v>Baixa</v>
      </c>
      <c r="Q130" s="19" t="s">
        <v>25</v>
      </c>
    </row>
    <row r="131" spans="1:17" x14ac:dyDescent="0.2">
      <c r="A131" s="19" t="s">
        <v>11</v>
      </c>
      <c r="B131" s="19" t="str">
        <f t="shared" si="4"/>
        <v>19 - 34</v>
      </c>
      <c r="C131" s="24" t="s">
        <v>413</v>
      </c>
      <c r="D131" s="25" t="s">
        <v>414</v>
      </c>
      <c r="E131" s="22" t="str">
        <f t="shared" si="5"/>
        <v>MAT210 - MATERIAIS DE LIMPEZA E CONSERVACAO</v>
      </c>
      <c r="F131" s="23" t="s">
        <v>418</v>
      </c>
      <c r="G131" s="23" t="str">
        <f t="shared" si="6"/>
        <v>MAT210010 - PRODUTOS DE LIMPEZA</v>
      </c>
      <c r="H131" s="23" t="s">
        <v>419</v>
      </c>
      <c r="I131" s="22" t="s">
        <v>420</v>
      </c>
      <c r="J131" s="23">
        <f t="shared" si="7"/>
        <v>19</v>
      </c>
      <c r="K131" s="22" t="s">
        <v>420</v>
      </c>
      <c r="L131" s="22" t="s">
        <v>24</v>
      </c>
      <c r="M131" s="22" t="s">
        <v>24</v>
      </c>
      <c r="N131" s="22" t="s">
        <v>24</v>
      </c>
      <c r="O131" s="22" t="s">
        <v>17</v>
      </c>
      <c r="P131" s="19" t="str">
        <f>VLOOKUP(IFERROR(SUM(MID(L131,1,1),MID(M131,1,1),MID(N131,1,1),MID(O131,1,1)),0),Níveis!$A$2:$B$18,2,FALSE)</f>
        <v>Baixa</v>
      </c>
      <c r="Q131" s="19" t="s">
        <v>25</v>
      </c>
    </row>
    <row r="132" spans="1:17" x14ac:dyDescent="0.2">
      <c r="A132" s="19" t="s">
        <v>11</v>
      </c>
      <c r="B132" s="19" t="str">
        <f t="shared" si="4"/>
        <v>18 - 39</v>
      </c>
      <c r="C132" s="24" t="s">
        <v>421</v>
      </c>
      <c r="D132" s="25" t="s">
        <v>422</v>
      </c>
      <c r="E132" s="22" t="str">
        <f t="shared" si="5"/>
        <v>MAT220 - EQUIPAMENTOS E MATERIAIS DE LABORATORIO</v>
      </c>
      <c r="F132" s="23" t="s">
        <v>423</v>
      </c>
      <c r="G132" s="23" t="str">
        <f t="shared" si="6"/>
        <v>MAT220005 - EQUIPAMENTOS DE LABORATORIO</v>
      </c>
      <c r="H132" s="23" t="s">
        <v>424</v>
      </c>
      <c r="I132" s="22" t="s">
        <v>2493</v>
      </c>
      <c r="J132" s="23">
        <f t="shared" si="7"/>
        <v>27</v>
      </c>
      <c r="K132" s="22" t="s">
        <v>2493</v>
      </c>
      <c r="L132" s="22" t="s">
        <v>16</v>
      </c>
      <c r="M132" s="22" t="s">
        <v>24</v>
      </c>
      <c r="N132" s="22" t="s">
        <v>24</v>
      </c>
      <c r="O132" s="22" t="s">
        <v>17</v>
      </c>
      <c r="P132" s="19" t="str">
        <f>VLOOKUP(IFERROR(SUM(MID(L132,1,1),MID(M132,1,1),MID(N132,1,1),MID(O132,1,1)),0),Níveis!$A$2:$B$18,2,FALSE)</f>
        <v>Baixa</v>
      </c>
      <c r="Q132" s="19" t="s">
        <v>25</v>
      </c>
    </row>
    <row r="133" spans="1:17" x14ac:dyDescent="0.2">
      <c r="A133" s="19" t="s">
        <v>11</v>
      </c>
      <c r="B133" s="19" t="str">
        <f t="shared" si="4"/>
        <v>18 - 39</v>
      </c>
      <c r="C133" s="24" t="s">
        <v>421</v>
      </c>
      <c r="D133" s="25" t="s">
        <v>422</v>
      </c>
      <c r="E133" s="22" t="str">
        <f t="shared" si="5"/>
        <v>MAT220 - EQUIPAMENTOS E MATERIAIS DE LABORATORIO</v>
      </c>
      <c r="F133" s="23" t="s">
        <v>426</v>
      </c>
      <c r="G133" s="23" t="str">
        <f t="shared" si="6"/>
        <v>MAT220010 - GASES LABORATORIAIS</v>
      </c>
      <c r="H133" s="23" t="s">
        <v>427</v>
      </c>
      <c r="I133" s="22" t="s">
        <v>428</v>
      </c>
      <c r="J133" s="23">
        <f t="shared" si="7"/>
        <v>19</v>
      </c>
      <c r="K133" s="22" t="s">
        <v>428</v>
      </c>
      <c r="L133" s="22" t="s">
        <v>16</v>
      </c>
      <c r="M133" s="22" t="s">
        <v>24</v>
      </c>
      <c r="N133" s="22" t="s">
        <v>24</v>
      </c>
      <c r="O133" s="22" t="s">
        <v>17</v>
      </c>
      <c r="P133" s="19" t="str">
        <f>VLOOKUP(IFERROR(SUM(MID(L133,1,1),MID(M133,1,1),MID(N133,1,1),MID(O133,1,1)),0),Níveis!$A$2:$B$18,2,FALSE)</f>
        <v>Baixa</v>
      </c>
      <c r="Q133" s="19" t="s">
        <v>25</v>
      </c>
    </row>
    <row r="134" spans="1:17" x14ac:dyDescent="0.2">
      <c r="A134" s="19" t="s">
        <v>11</v>
      </c>
      <c r="B134" s="19" t="str">
        <f t="shared" si="4"/>
        <v>18 - 39</v>
      </c>
      <c r="C134" s="24" t="s">
        <v>421</v>
      </c>
      <c r="D134" s="25" t="s">
        <v>422</v>
      </c>
      <c r="E134" s="22" t="str">
        <f t="shared" si="5"/>
        <v>MAT220 - EQUIPAMENTOS E MATERIAIS DE LABORATORIO</v>
      </c>
      <c r="F134" s="23" t="s">
        <v>429</v>
      </c>
      <c r="G134" s="23" t="str">
        <f t="shared" si="6"/>
        <v>MAT220015 - MATERIAIS DE LABORATORIO</v>
      </c>
      <c r="H134" s="23" t="s">
        <v>430</v>
      </c>
      <c r="I134" s="22" t="s">
        <v>2494</v>
      </c>
      <c r="J134" s="23">
        <f t="shared" si="7"/>
        <v>24</v>
      </c>
      <c r="K134" s="22" t="s">
        <v>2494</v>
      </c>
      <c r="L134" s="22" t="s">
        <v>17</v>
      </c>
      <c r="M134" s="22" t="s">
        <v>24</v>
      </c>
      <c r="N134" s="22" t="s">
        <v>24</v>
      </c>
      <c r="O134" s="22" t="s">
        <v>17</v>
      </c>
      <c r="P134" s="19" t="str">
        <f>VLOOKUP(IFERROR(SUM(MID(L134,1,1),MID(M134,1,1),MID(N134,1,1),MID(O134,1,1)),0),Níveis!$A$2:$B$18,2,FALSE)</f>
        <v>Baixa</v>
      </c>
      <c r="Q134" s="19" t="s">
        <v>25</v>
      </c>
    </row>
    <row r="135" spans="1:17" x14ac:dyDescent="0.2">
      <c r="A135" s="19" t="s">
        <v>11</v>
      </c>
      <c r="B135" s="19" t="str">
        <f t="shared" si="4"/>
        <v>18 - 39</v>
      </c>
      <c r="C135" s="24" t="s">
        <v>421</v>
      </c>
      <c r="D135" s="25" t="s">
        <v>422</v>
      </c>
      <c r="E135" s="22" t="str">
        <f t="shared" si="5"/>
        <v>MAT220 - EQUIPAMENTOS E MATERIAIS DE LABORATORIO</v>
      </c>
      <c r="F135" s="23" t="s">
        <v>432</v>
      </c>
      <c r="G135" s="23" t="str">
        <f t="shared" si="6"/>
        <v>MAT220020 - REAGENTES LABORATORIAIS</v>
      </c>
      <c r="H135" s="23" t="s">
        <v>433</v>
      </c>
      <c r="I135" s="22" t="s">
        <v>434</v>
      </c>
      <c r="J135" s="23">
        <f t="shared" si="7"/>
        <v>23</v>
      </c>
      <c r="K135" s="22" t="s">
        <v>434</v>
      </c>
      <c r="L135" s="22" t="s">
        <v>16</v>
      </c>
      <c r="M135" s="22" t="s">
        <v>24</v>
      </c>
      <c r="N135" s="22" t="s">
        <v>24</v>
      </c>
      <c r="O135" s="22" t="s">
        <v>17</v>
      </c>
      <c r="P135" s="19" t="str">
        <f>VLOOKUP(IFERROR(SUM(MID(L135,1,1),MID(M135,1,1),MID(N135,1,1),MID(O135,1,1)),0),Níveis!$A$2:$B$18,2,FALSE)</f>
        <v>Baixa</v>
      </c>
      <c r="Q135" s="19" t="s">
        <v>25</v>
      </c>
    </row>
    <row r="136" spans="1:17" x14ac:dyDescent="0.2">
      <c r="A136" s="19" t="s">
        <v>11</v>
      </c>
      <c r="B136" s="19" t="str">
        <f t="shared" si="4"/>
        <v>18 - 39</v>
      </c>
      <c r="C136" s="24" t="s">
        <v>421</v>
      </c>
      <c r="D136" s="25" t="s">
        <v>422</v>
      </c>
      <c r="E136" s="22" t="str">
        <f t="shared" si="5"/>
        <v>MAT220 - EQUIPAMENTOS E MATERIAIS DE LABORATORIO</v>
      </c>
      <c r="F136" s="23" t="s">
        <v>435</v>
      </c>
      <c r="G136" s="23" t="str">
        <f t="shared" si="6"/>
        <v>MAT220025 - VIDRARIAS</v>
      </c>
      <c r="H136" s="23" t="s">
        <v>436</v>
      </c>
      <c r="I136" s="22" t="s">
        <v>437</v>
      </c>
      <c r="J136" s="23">
        <f t="shared" si="7"/>
        <v>9</v>
      </c>
      <c r="K136" s="22" t="s">
        <v>437</v>
      </c>
      <c r="L136" s="22" t="s">
        <v>16</v>
      </c>
      <c r="M136" s="22" t="s">
        <v>24</v>
      </c>
      <c r="N136" s="22" t="s">
        <v>24</v>
      </c>
      <c r="O136" s="22" t="s">
        <v>17</v>
      </c>
      <c r="P136" s="19" t="str">
        <f>VLOOKUP(IFERROR(SUM(MID(L136,1,1),MID(M136,1,1),MID(N136,1,1),MID(O136,1,1)),0),Níveis!$A$2:$B$18,2,FALSE)</f>
        <v>Baixa</v>
      </c>
      <c r="Q136" s="19" t="s">
        <v>25</v>
      </c>
    </row>
    <row r="137" spans="1:17" x14ac:dyDescent="0.2">
      <c r="A137" s="19" t="s">
        <v>11</v>
      </c>
      <c r="B137" s="19" t="str">
        <f t="shared" ref="B137:B200" si="8">LEN(C137)&amp;" - "&amp;LEN(D137)</f>
        <v>19 - 42</v>
      </c>
      <c r="C137" s="24" t="s">
        <v>442</v>
      </c>
      <c r="D137" s="25" t="s">
        <v>438</v>
      </c>
      <c r="E137" s="22" t="str">
        <f t="shared" ref="E137:E200" si="9">_xlfn.CONCAT(LEFT(H137,6)," - ",D137)</f>
        <v>MAT230 - EQUIPAMENTOS E MATERIAIS DE INSTRUMENTACAO</v>
      </c>
      <c r="F137" s="23" t="s">
        <v>439</v>
      </c>
      <c r="G137" s="23" t="str">
        <f t="shared" ref="G137:G200" si="10">_xlfn.CONCAT(H137," - ",K137)</f>
        <v>MAT230005 - BALANCAS E CELULAS DE CARGA</v>
      </c>
      <c r="H137" s="23" t="s">
        <v>440</v>
      </c>
      <c r="I137" s="22" t="s">
        <v>2432</v>
      </c>
      <c r="J137" s="23">
        <f t="shared" ref="J137:J200" si="11">LEN(K137)</f>
        <v>27</v>
      </c>
      <c r="K137" s="22" t="s">
        <v>2432</v>
      </c>
      <c r="L137" s="22" t="s">
        <v>16</v>
      </c>
      <c r="M137" s="22" t="s">
        <v>16</v>
      </c>
      <c r="N137" s="22" t="s">
        <v>24</v>
      </c>
      <c r="O137" s="22" t="s">
        <v>17</v>
      </c>
      <c r="P137" s="19" t="str">
        <f>VLOOKUP(IFERROR(SUM(MID(L137,1,1),MID(M137,1,1),MID(N137,1,1),MID(O137,1,1)),0),Níveis!$A$2:$B$18,2,FALSE)</f>
        <v>Baixa</v>
      </c>
      <c r="Q137" s="19" t="s">
        <v>25</v>
      </c>
    </row>
    <row r="138" spans="1:17" x14ac:dyDescent="0.2">
      <c r="A138" s="19" t="s">
        <v>11</v>
      </c>
      <c r="B138" s="19" t="str">
        <f t="shared" si="8"/>
        <v>19 - 42</v>
      </c>
      <c r="C138" s="24" t="s">
        <v>442</v>
      </c>
      <c r="D138" s="25" t="s">
        <v>438</v>
      </c>
      <c r="E138" s="22" t="str">
        <f t="shared" si="9"/>
        <v>MAT230 - EQUIPAMENTOS E MATERIAIS DE INSTRUMENTACAO</v>
      </c>
      <c r="F138" s="23" t="s">
        <v>443</v>
      </c>
      <c r="G138" s="23" t="str">
        <f t="shared" si="10"/>
        <v>MAT230010 - COMPUTADORES DE VAZAO</v>
      </c>
      <c r="H138" s="23" t="s">
        <v>444</v>
      </c>
      <c r="I138" s="22" t="s">
        <v>2405</v>
      </c>
      <c r="J138" s="23">
        <f t="shared" si="11"/>
        <v>21</v>
      </c>
      <c r="K138" s="22" t="s">
        <v>2405</v>
      </c>
      <c r="L138" s="22" t="s">
        <v>16</v>
      </c>
      <c r="M138" s="22" t="s">
        <v>17</v>
      </c>
      <c r="N138" s="22" t="s">
        <v>24</v>
      </c>
      <c r="O138" s="22" t="s">
        <v>17</v>
      </c>
      <c r="P138" s="19" t="str">
        <f>VLOOKUP(IFERROR(SUM(MID(L138,1,1),MID(M138,1,1),MID(N138,1,1),MID(O138,1,1)),0),Níveis!$A$2:$B$18,2,FALSE)</f>
        <v>Média</v>
      </c>
      <c r="Q138" s="19" t="s">
        <v>18</v>
      </c>
    </row>
    <row r="139" spans="1:17" x14ac:dyDescent="0.2">
      <c r="A139" s="19" t="s">
        <v>11</v>
      </c>
      <c r="B139" s="19" t="str">
        <f t="shared" si="8"/>
        <v>19 - 42</v>
      </c>
      <c r="C139" s="24" t="s">
        <v>442</v>
      </c>
      <c r="D139" s="25" t="s">
        <v>438</v>
      </c>
      <c r="E139" s="22" t="str">
        <f t="shared" si="9"/>
        <v>MAT230 - EQUIPAMENTOS E MATERIAIS DE INSTRUMENTACAO</v>
      </c>
      <c r="F139" s="23" t="s">
        <v>446</v>
      </c>
      <c r="G139" s="23" t="str">
        <f t="shared" si="10"/>
        <v>MAT230015 - CONEXOES E TUBINGS DE INSTRUMENTACAO</v>
      </c>
      <c r="H139" s="23" t="s">
        <v>447</v>
      </c>
      <c r="I139" s="22" t="s">
        <v>448</v>
      </c>
      <c r="J139" s="23">
        <f t="shared" si="11"/>
        <v>36</v>
      </c>
      <c r="K139" s="22" t="s">
        <v>448</v>
      </c>
      <c r="L139" s="22" t="s">
        <v>16</v>
      </c>
      <c r="M139" s="22" t="s">
        <v>17</v>
      </c>
      <c r="N139" s="22" t="s">
        <v>24</v>
      </c>
      <c r="O139" s="22" t="s">
        <v>17</v>
      </c>
      <c r="P139" s="19" t="str">
        <f>VLOOKUP(IFERROR(SUM(MID(L139,1,1),MID(M139,1,1),MID(N139,1,1),MID(O139,1,1)),0),Níveis!$A$2:$B$18,2,FALSE)</f>
        <v>Média</v>
      </c>
      <c r="Q139" s="19" t="s">
        <v>18</v>
      </c>
    </row>
    <row r="140" spans="1:17" x14ac:dyDescent="0.2">
      <c r="A140" s="19" t="s">
        <v>11</v>
      </c>
      <c r="B140" s="19" t="str">
        <f t="shared" si="8"/>
        <v>19 - 42</v>
      </c>
      <c r="C140" s="24" t="s">
        <v>442</v>
      </c>
      <c r="D140" s="25" t="s">
        <v>438</v>
      </c>
      <c r="E140" s="22" t="str">
        <f t="shared" si="9"/>
        <v>MAT230 - EQUIPAMENTOS E MATERIAIS DE INSTRUMENTACAO</v>
      </c>
      <c r="F140" s="23" t="s">
        <v>449</v>
      </c>
      <c r="G140" s="23" t="str">
        <f t="shared" si="10"/>
        <v>MAT230020 - DETECTORES</v>
      </c>
      <c r="H140" s="23" t="s">
        <v>450</v>
      </c>
      <c r="I140" s="22" t="s">
        <v>451</v>
      </c>
      <c r="J140" s="23">
        <f t="shared" si="11"/>
        <v>10</v>
      </c>
      <c r="K140" s="22" t="s">
        <v>451</v>
      </c>
      <c r="L140" s="22" t="s">
        <v>17</v>
      </c>
      <c r="M140" s="22" t="s">
        <v>17</v>
      </c>
      <c r="N140" s="22" t="s">
        <v>24</v>
      </c>
      <c r="O140" s="22" t="s">
        <v>17</v>
      </c>
      <c r="P140" s="19" t="str">
        <f>VLOOKUP(IFERROR(SUM(MID(L140,1,1),MID(M140,1,1),MID(N140,1,1),MID(O140,1,1)),0),Níveis!$A$2:$B$18,2,FALSE)</f>
        <v>Média</v>
      </c>
      <c r="Q140" s="19" t="s">
        <v>18</v>
      </c>
    </row>
    <row r="141" spans="1:17" x14ac:dyDescent="0.2">
      <c r="A141" s="19" t="s">
        <v>11</v>
      </c>
      <c r="B141" s="19" t="str">
        <f t="shared" si="8"/>
        <v>19 - 42</v>
      </c>
      <c r="C141" s="24" t="s">
        <v>442</v>
      </c>
      <c r="D141" s="25" t="s">
        <v>438</v>
      </c>
      <c r="E141" s="22" t="str">
        <f t="shared" si="9"/>
        <v>MAT230 - EQUIPAMENTOS E MATERIAIS DE INSTRUMENTACAO</v>
      </c>
      <c r="F141" s="23" t="s">
        <v>452</v>
      </c>
      <c r="G141" s="23" t="str">
        <f t="shared" si="10"/>
        <v>MAT230025 - MANOMETROS E INDICADORES</v>
      </c>
      <c r="H141" s="23" t="s">
        <v>453</v>
      </c>
      <c r="I141" s="22" t="s">
        <v>2504</v>
      </c>
      <c r="J141" s="23">
        <f t="shared" si="11"/>
        <v>24</v>
      </c>
      <c r="K141" s="22" t="s">
        <v>2504</v>
      </c>
      <c r="L141" s="22" t="s">
        <v>16</v>
      </c>
      <c r="M141" s="22" t="s">
        <v>17</v>
      </c>
      <c r="N141" s="22" t="s">
        <v>24</v>
      </c>
      <c r="O141" s="22" t="s">
        <v>17</v>
      </c>
      <c r="P141" s="19" t="str">
        <f>VLOOKUP(IFERROR(SUM(MID(L141,1,1),MID(M141,1,1),MID(N141,1,1),MID(O141,1,1)),0),Níveis!$A$2:$B$18,2,FALSE)</f>
        <v>Média</v>
      </c>
      <c r="Q141" s="19" t="s">
        <v>18</v>
      </c>
    </row>
    <row r="142" spans="1:17" x14ac:dyDescent="0.2">
      <c r="A142" s="19" t="s">
        <v>11</v>
      </c>
      <c r="B142" s="19" t="str">
        <f t="shared" si="8"/>
        <v>19 - 42</v>
      </c>
      <c r="C142" s="24" t="s">
        <v>442</v>
      </c>
      <c r="D142" s="25" t="s">
        <v>438</v>
      </c>
      <c r="E142" s="22" t="str">
        <f t="shared" si="9"/>
        <v>MAT230 - EQUIPAMENTOS E MATERIAIS DE INSTRUMENTACAO</v>
      </c>
      <c r="F142" s="23" t="s">
        <v>455</v>
      </c>
      <c r="G142" s="23" t="str">
        <f t="shared" si="10"/>
        <v>MAT230030 - MEDIDORES DE GRANDEZAS ELETRICAS</v>
      </c>
      <c r="H142" s="23" t="s">
        <v>456</v>
      </c>
      <c r="I142" s="22" t="s">
        <v>2433</v>
      </c>
      <c r="J142" s="23">
        <f t="shared" si="11"/>
        <v>32</v>
      </c>
      <c r="K142" s="22" t="s">
        <v>2433</v>
      </c>
      <c r="L142" s="22" t="s">
        <v>17</v>
      </c>
      <c r="M142" s="22" t="s">
        <v>17</v>
      </c>
      <c r="N142" s="22" t="s">
        <v>24</v>
      </c>
      <c r="O142" s="22" t="s">
        <v>17</v>
      </c>
      <c r="P142" s="19" t="str">
        <f>VLOOKUP(IFERROR(SUM(MID(L142,1,1),MID(M142,1,1),MID(N142,1,1),MID(O142,1,1)),0),Níveis!$A$2:$B$18,2,FALSE)</f>
        <v>Média</v>
      </c>
      <c r="Q142" s="19" t="s">
        <v>18</v>
      </c>
    </row>
    <row r="143" spans="1:17" x14ac:dyDescent="0.2">
      <c r="A143" s="19" t="s">
        <v>11</v>
      </c>
      <c r="B143" s="19" t="str">
        <f t="shared" si="8"/>
        <v>19 - 42</v>
      </c>
      <c r="C143" s="24" t="s">
        <v>442</v>
      </c>
      <c r="D143" s="25" t="s">
        <v>438</v>
      </c>
      <c r="E143" s="22" t="str">
        <f t="shared" si="9"/>
        <v>MAT230 - EQUIPAMENTOS E MATERIAIS DE INSTRUMENTACAO</v>
      </c>
      <c r="F143" s="23" t="s">
        <v>458</v>
      </c>
      <c r="G143" s="23" t="str">
        <f t="shared" si="10"/>
        <v>MAT230035 - MEDIDORES DE GRANDEZAS QUIMICAS</v>
      </c>
      <c r="H143" s="23" t="s">
        <v>459</v>
      </c>
      <c r="I143" s="22" t="s">
        <v>2534</v>
      </c>
      <c r="J143" s="23">
        <f t="shared" si="11"/>
        <v>31</v>
      </c>
      <c r="K143" s="22" t="s">
        <v>2534</v>
      </c>
      <c r="L143" s="22" t="s">
        <v>16</v>
      </c>
      <c r="M143" s="22" t="s">
        <v>17</v>
      </c>
      <c r="N143" s="22" t="s">
        <v>24</v>
      </c>
      <c r="O143" s="22" t="s">
        <v>17</v>
      </c>
      <c r="P143" s="19" t="str">
        <f>VLOOKUP(IFERROR(SUM(MID(L143,1,1),MID(M143,1,1),MID(N143,1,1),MID(O143,1,1)),0),Níveis!$A$2:$B$18,2,FALSE)</f>
        <v>Média</v>
      </c>
      <c r="Q143" s="19" t="s">
        <v>18</v>
      </c>
    </row>
    <row r="144" spans="1:17" x14ac:dyDescent="0.2">
      <c r="A144" s="19" t="s">
        <v>11</v>
      </c>
      <c r="B144" s="19" t="str">
        <f t="shared" si="8"/>
        <v>19 - 42</v>
      </c>
      <c r="C144" s="24" t="s">
        <v>442</v>
      </c>
      <c r="D144" s="25" t="s">
        <v>438</v>
      </c>
      <c r="E144" s="22" t="str">
        <f t="shared" si="9"/>
        <v>MAT230 - EQUIPAMENTOS E MATERIAIS DE INSTRUMENTACAO</v>
      </c>
      <c r="F144" s="23" t="s">
        <v>461</v>
      </c>
      <c r="G144" s="23" t="str">
        <f t="shared" si="10"/>
        <v>MAT230040 - SENSORES DE NIVEIS</v>
      </c>
      <c r="H144" s="23" t="s">
        <v>462</v>
      </c>
      <c r="I144" s="22" t="s">
        <v>2535</v>
      </c>
      <c r="J144" s="23">
        <f t="shared" si="11"/>
        <v>18</v>
      </c>
      <c r="K144" s="22" t="s">
        <v>2535</v>
      </c>
      <c r="L144" s="22" t="s">
        <v>16</v>
      </c>
      <c r="M144" s="22" t="s">
        <v>17</v>
      </c>
      <c r="N144" s="22" t="s">
        <v>17</v>
      </c>
      <c r="O144" s="22" t="s">
        <v>17</v>
      </c>
      <c r="P144" s="19" t="str">
        <f>VLOOKUP(IFERROR(SUM(MID(L144,1,1),MID(M144,1,1),MID(N144,1,1),MID(O144,1,1)),0),Níveis!$A$2:$B$18,2,FALSE)</f>
        <v>Média</v>
      </c>
      <c r="Q144" s="19" t="s">
        <v>18</v>
      </c>
    </row>
    <row r="145" spans="1:17" x14ac:dyDescent="0.2">
      <c r="A145" s="19" t="s">
        <v>11</v>
      </c>
      <c r="B145" s="19" t="str">
        <f t="shared" si="8"/>
        <v>19 - 42</v>
      </c>
      <c r="C145" s="24" t="s">
        <v>442</v>
      </c>
      <c r="D145" s="25" t="s">
        <v>438</v>
      </c>
      <c r="E145" s="22" t="str">
        <f t="shared" si="9"/>
        <v>MAT230 - EQUIPAMENTOS E MATERIAIS DE INSTRUMENTACAO</v>
      </c>
      <c r="F145" s="23" t="s">
        <v>464</v>
      </c>
      <c r="G145" s="23" t="str">
        <f t="shared" si="10"/>
        <v>MAT230045 - TERMOMETROS E TERMOPARES</v>
      </c>
      <c r="H145" s="23" t="s">
        <v>465</v>
      </c>
      <c r="I145" s="22" t="s">
        <v>2505</v>
      </c>
      <c r="J145" s="23">
        <f t="shared" si="11"/>
        <v>24</v>
      </c>
      <c r="K145" s="22" t="s">
        <v>2505</v>
      </c>
      <c r="L145" s="22" t="s">
        <v>16</v>
      </c>
      <c r="M145" s="22" t="s">
        <v>17</v>
      </c>
      <c r="N145" s="22" t="s">
        <v>24</v>
      </c>
      <c r="O145" s="22" t="s">
        <v>17</v>
      </c>
      <c r="P145" s="19" t="str">
        <f>VLOOKUP(IFERROR(SUM(MID(L145,1,1),MID(M145,1,1),MID(N145,1,1),MID(O145,1,1)),0),Níveis!$A$2:$B$18,2,FALSE)</f>
        <v>Média</v>
      </c>
      <c r="Q145" s="19" t="s">
        <v>18</v>
      </c>
    </row>
    <row r="146" spans="1:17" x14ac:dyDescent="0.2">
      <c r="A146" s="19" t="s">
        <v>11</v>
      </c>
      <c r="B146" s="19" t="str">
        <f t="shared" si="8"/>
        <v>19 - 42</v>
      </c>
      <c r="C146" s="24" t="s">
        <v>442</v>
      </c>
      <c r="D146" s="25" t="s">
        <v>438</v>
      </c>
      <c r="E146" s="22" t="str">
        <f t="shared" si="9"/>
        <v>MAT230 - EQUIPAMENTOS E MATERIAIS DE INSTRUMENTACAO</v>
      </c>
      <c r="F146" s="23" t="s">
        <v>467</v>
      </c>
      <c r="G146" s="23" t="str">
        <f t="shared" si="10"/>
        <v>MAT230050 - TRANSDUTORES</v>
      </c>
      <c r="H146" s="23" t="s">
        <v>468</v>
      </c>
      <c r="I146" s="22" t="s">
        <v>469</v>
      </c>
      <c r="J146" s="23">
        <f t="shared" si="11"/>
        <v>12</v>
      </c>
      <c r="K146" s="22" t="s">
        <v>469</v>
      </c>
      <c r="L146" s="22" t="s">
        <v>16</v>
      </c>
      <c r="M146" s="22" t="s">
        <v>17</v>
      </c>
      <c r="N146" s="22" t="s">
        <v>24</v>
      </c>
      <c r="O146" s="22" t="s">
        <v>17</v>
      </c>
      <c r="P146" s="19" t="str">
        <f>VLOOKUP(IFERROR(SUM(MID(L146,1,1),MID(M146,1,1),MID(N146,1,1),MID(O146,1,1)),0),Níveis!$A$2:$B$18,2,FALSE)</f>
        <v>Média</v>
      </c>
      <c r="Q146" s="19" t="s">
        <v>18</v>
      </c>
    </row>
    <row r="147" spans="1:17" x14ac:dyDescent="0.2">
      <c r="A147" s="19" t="s">
        <v>11</v>
      </c>
      <c r="B147" s="19" t="str">
        <f t="shared" si="8"/>
        <v>19 - 42</v>
      </c>
      <c r="C147" s="24" t="s">
        <v>442</v>
      </c>
      <c r="D147" s="25" t="s">
        <v>438</v>
      </c>
      <c r="E147" s="22" t="str">
        <f t="shared" si="9"/>
        <v>MAT230 - EQUIPAMENTOS E MATERIAIS DE INSTRUMENTACAO</v>
      </c>
      <c r="F147" s="23" t="s">
        <v>470</v>
      </c>
      <c r="G147" s="23" t="str">
        <f t="shared" si="10"/>
        <v>MAT230055 - TRANSMISSORES</v>
      </c>
      <c r="H147" s="23" t="s">
        <v>471</v>
      </c>
      <c r="I147" s="22" t="s">
        <v>472</v>
      </c>
      <c r="J147" s="23">
        <f t="shared" si="11"/>
        <v>13</v>
      </c>
      <c r="K147" s="22" t="s">
        <v>472</v>
      </c>
      <c r="L147" s="22" t="s">
        <v>17</v>
      </c>
      <c r="M147" s="22" t="s">
        <v>17</v>
      </c>
      <c r="N147" s="22" t="s">
        <v>24</v>
      </c>
      <c r="O147" s="22" t="s">
        <v>17</v>
      </c>
      <c r="P147" s="19" t="str">
        <f>VLOOKUP(IFERROR(SUM(MID(L147,1,1),MID(M147,1,1),MID(N147,1,1),MID(O147,1,1)),0),Níveis!$A$2:$B$18,2,FALSE)</f>
        <v>Média</v>
      </c>
      <c r="Q147" s="19" t="s">
        <v>18</v>
      </c>
    </row>
    <row r="148" spans="1:17" x14ac:dyDescent="0.2">
      <c r="A148" s="19" t="s">
        <v>11</v>
      </c>
      <c r="B148" s="19" t="str">
        <f t="shared" si="8"/>
        <v>20 - 31</v>
      </c>
      <c r="C148" s="24" t="s">
        <v>1872</v>
      </c>
      <c r="D148" s="25" t="s">
        <v>473</v>
      </c>
      <c r="E148" s="22" t="str">
        <f t="shared" si="9"/>
        <v>MAT240 - MATERIAIS ELETRICOS E AUTOMACAO</v>
      </c>
      <c r="F148" s="23" t="s">
        <v>474</v>
      </c>
      <c r="G148" s="23" t="str">
        <f t="shared" si="10"/>
        <v>MAT240005 - BATERIAS</v>
      </c>
      <c r="H148" s="23" t="s">
        <v>475</v>
      </c>
      <c r="I148" s="22" t="s">
        <v>476</v>
      </c>
      <c r="J148" s="23">
        <f t="shared" si="11"/>
        <v>8</v>
      </c>
      <c r="K148" s="22" t="s">
        <v>476</v>
      </c>
      <c r="L148" s="22"/>
      <c r="M148" s="22"/>
      <c r="N148" s="22"/>
      <c r="O148" s="22" t="s">
        <v>17</v>
      </c>
      <c r="P148" s="19" t="e">
        <f>VLOOKUP(IFERROR(SUM(MID(L148,1,1),MID(M148,1,1),MID(N148,1,1),MID(O148,1,1)),0),Níveis!$A$2:$B$18,2,FALSE)</f>
        <v>#N/A</v>
      </c>
      <c r="Q148" s="19" t="e">
        <v>#N/A</v>
      </c>
    </row>
    <row r="149" spans="1:17" x14ac:dyDescent="0.2">
      <c r="A149" s="19" t="s">
        <v>11</v>
      </c>
      <c r="B149" s="19" t="str">
        <f t="shared" si="8"/>
        <v>20 - 31</v>
      </c>
      <c r="C149" s="24" t="s">
        <v>1872</v>
      </c>
      <c r="D149" s="25" t="s">
        <v>473</v>
      </c>
      <c r="E149" s="22" t="str">
        <f t="shared" si="9"/>
        <v>MAT240 - MATERIAIS ELETRICOS E AUTOMACAO</v>
      </c>
      <c r="F149" s="23" t="s">
        <v>477</v>
      </c>
      <c r="G149" s="23" t="str">
        <f t="shared" si="10"/>
        <v>MAT240010 - BOTOEIRAS, CHAVES E INTERRUPTORES</v>
      </c>
      <c r="H149" s="23" t="s">
        <v>478</v>
      </c>
      <c r="I149" s="22" t="s">
        <v>479</v>
      </c>
      <c r="J149" s="23">
        <f t="shared" si="11"/>
        <v>33</v>
      </c>
      <c r="K149" s="22" t="s">
        <v>479</v>
      </c>
      <c r="L149" s="22"/>
      <c r="M149" s="22"/>
      <c r="N149" s="22"/>
      <c r="O149" s="22" t="s">
        <v>17</v>
      </c>
      <c r="P149" s="19" t="e">
        <f>VLOOKUP(IFERROR(SUM(MID(L149,1,1),MID(M149,1,1),MID(N149,1,1),MID(O149,1,1)),0),Níveis!$A$2:$B$18,2,FALSE)</f>
        <v>#N/A</v>
      </c>
      <c r="Q149" s="19" t="e">
        <v>#N/A</v>
      </c>
    </row>
    <row r="150" spans="1:17" x14ac:dyDescent="0.2">
      <c r="A150" s="19" t="s">
        <v>11</v>
      </c>
      <c r="B150" s="19" t="str">
        <f t="shared" si="8"/>
        <v>20 - 31</v>
      </c>
      <c r="C150" s="24" t="s">
        <v>1872</v>
      </c>
      <c r="D150" s="25" t="s">
        <v>473</v>
      </c>
      <c r="E150" s="22" t="str">
        <f t="shared" si="9"/>
        <v>MAT240 - MATERIAIS ELETRICOS E AUTOMACAO</v>
      </c>
      <c r="F150" s="23" t="s">
        <v>480</v>
      </c>
      <c r="G150" s="23" t="str">
        <f t="shared" si="10"/>
        <v>MAT240015 - CABOS ELETRICOS SUBMARINOS</v>
      </c>
      <c r="H150" s="23" t="s">
        <v>481</v>
      </c>
      <c r="I150" s="22" t="s">
        <v>2434</v>
      </c>
      <c r="J150" s="23">
        <f t="shared" si="11"/>
        <v>26</v>
      </c>
      <c r="K150" s="22" t="s">
        <v>2434</v>
      </c>
      <c r="L150" s="22"/>
      <c r="M150" s="22"/>
      <c r="N150" s="22"/>
      <c r="O150" s="22" t="s">
        <v>17</v>
      </c>
      <c r="P150" s="19" t="e">
        <f>VLOOKUP(IFERROR(SUM(MID(L150,1,1),MID(M150,1,1),MID(N150,1,1),MID(O150,1,1)),0),Níveis!$A$2:$B$18,2,FALSE)</f>
        <v>#N/A</v>
      </c>
      <c r="Q150" s="19" t="e">
        <v>#N/A</v>
      </c>
    </row>
    <row r="151" spans="1:17" x14ac:dyDescent="0.2">
      <c r="A151" s="19" t="s">
        <v>11</v>
      </c>
      <c r="B151" s="19" t="str">
        <f t="shared" si="8"/>
        <v>20 - 31</v>
      </c>
      <c r="C151" s="24" t="s">
        <v>1872</v>
      </c>
      <c r="D151" s="25" t="s">
        <v>473</v>
      </c>
      <c r="E151" s="22" t="str">
        <f t="shared" si="9"/>
        <v>MAT240 - MATERIAIS ELETRICOS E AUTOMACAO</v>
      </c>
      <c r="F151" s="23" t="s">
        <v>483</v>
      </c>
      <c r="G151" s="23" t="str">
        <f t="shared" si="10"/>
        <v>MAT240020 - COMPONENTE ELETRONICOS</v>
      </c>
      <c r="H151" s="23" t="s">
        <v>484</v>
      </c>
      <c r="I151" s="22" t="s">
        <v>2506</v>
      </c>
      <c r="J151" s="23">
        <f t="shared" si="11"/>
        <v>22</v>
      </c>
      <c r="K151" s="22" t="s">
        <v>2506</v>
      </c>
      <c r="L151" s="22"/>
      <c r="M151" s="22"/>
      <c r="N151" s="22"/>
      <c r="O151" s="22" t="s">
        <v>17</v>
      </c>
      <c r="P151" s="19" t="e">
        <f>VLOOKUP(IFERROR(SUM(MID(L151,1,1),MID(M151,1,1),MID(N151,1,1),MID(O151,1,1)),0),Níveis!$A$2:$B$18,2,FALSE)</f>
        <v>#N/A</v>
      </c>
      <c r="Q151" s="19" t="e">
        <v>#N/A</v>
      </c>
    </row>
    <row r="152" spans="1:17" x14ac:dyDescent="0.2">
      <c r="A152" s="19" t="s">
        <v>11</v>
      </c>
      <c r="B152" s="19" t="str">
        <f t="shared" si="8"/>
        <v>20 - 31</v>
      </c>
      <c r="C152" s="24" t="s">
        <v>1872</v>
      </c>
      <c r="D152" s="25" t="s">
        <v>473</v>
      </c>
      <c r="E152" s="22" t="str">
        <f t="shared" si="9"/>
        <v>MAT240 - MATERIAIS ELETRICOS E AUTOMACAO</v>
      </c>
      <c r="F152" s="23" t="s">
        <v>486</v>
      </c>
      <c r="G152" s="23" t="str">
        <f t="shared" si="10"/>
        <v>MAT240025 - COMPONENTES ELETRONICOS</v>
      </c>
      <c r="H152" s="23" t="s">
        <v>487</v>
      </c>
      <c r="I152" s="22" t="s">
        <v>2507</v>
      </c>
      <c r="J152" s="23">
        <f t="shared" si="11"/>
        <v>23</v>
      </c>
      <c r="K152" s="22" t="s">
        <v>2507</v>
      </c>
      <c r="L152" s="22"/>
      <c r="M152" s="22"/>
      <c r="N152" s="22"/>
      <c r="O152" s="22" t="s">
        <v>17</v>
      </c>
      <c r="P152" s="19" t="e">
        <f>VLOOKUP(IFERROR(SUM(MID(L152,1,1),MID(M152,1,1),MID(N152,1,1),MID(O152,1,1)),0),Níveis!$A$2:$B$18,2,FALSE)</f>
        <v>#N/A</v>
      </c>
      <c r="Q152" s="19" t="e">
        <v>#N/A</v>
      </c>
    </row>
    <row r="153" spans="1:17" x14ac:dyDescent="0.2">
      <c r="A153" s="19" t="s">
        <v>11</v>
      </c>
      <c r="B153" s="19" t="str">
        <f t="shared" si="8"/>
        <v>20 - 31</v>
      </c>
      <c r="C153" s="24" t="s">
        <v>1872</v>
      </c>
      <c r="D153" s="25" t="s">
        <v>473</v>
      </c>
      <c r="E153" s="22" t="str">
        <f t="shared" si="9"/>
        <v>MAT240 - MATERIAIS ELETRICOS E AUTOMACAO</v>
      </c>
      <c r="F153" s="23" t="s">
        <v>489</v>
      </c>
      <c r="G153" s="23" t="str">
        <f t="shared" si="10"/>
        <v>MAT240030 - CONDUITES E CAIXAS DE LIGACAO</v>
      </c>
      <c r="H153" s="23" t="s">
        <v>490</v>
      </c>
      <c r="I153" s="22" t="s">
        <v>2536</v>
      </c>
      <c r="J153" s="23">
        <f t="shared" si="11"/>
        <v>29</v>
      </c>
      <c r="K153" s="22" t="s">
        <v>2536</v>
      </c>
      <c r="L153" s="22"/>
      <c r="M153" s="22"/>
      <c r="N153" s="22"/>
      <c r="O153" s="22" t="s">
        <v>17</v>
      </c>
      <c r="P153" s="19" t="e">
        <f>VLOOKUP(IFERROR(SUM(MID(L153,1,1),MID(M153,1,1),MID(N153,1,1),MID(O153,1,1)),0),Níveis!$A$2:$B$18,2,FALSE)</f>
        <v>#N/A</v>
      </c>
      <c r="Q153" s="19" t="e">
        <v>#N/A</v>
      </c>
    </row>
    <row r="154" spans="1:17" x14ac:dyDescent="0.2">
      <c r="A154" s="19" t="s">
        <v>11</v>
      </c>
      <c r="B154" s="19" t="str">
        <f t="shared" si="8"/>
        <v>20 - 31</v>
      </c>
      <c r="C154" s="24" t="s">
        <v>1872</v>
      </c>
      <c r="D154" s="25" t="s">
        <v>473</v>
      </c>
      <c r="E154" s="22" t="str">
        <f t="shared" si="9"/>
        <v>MAT240 - MATERIAIS ELETRICOS E AUTOMACAO</v>
      </c>
      <c r="F154" s="23" t="s">
        <v>492</v>
      </c>
      <c r="G154" s="23" t="str">
        <f t="shared" si="10"/>
        <v>MAT240035 - CONTROLADORES LOGICOS</v>
      </c>
      <c r="H154" s="23" t="s">
        <v>493</v>
      </c>
      <c r="I154" s="22" t="s">
        <v>2495</v>
      </c>
      <c r="J154" s="23">
        <f t="shared" si="11"/>
        <v>21</v>
      </c>
      <c r="K154" s="22" t="s">
        <v>2495</v>
      </c>
      <c r="L154" s="22"/>
      <c r="M154" s="22"/>
      <c r="N154" s="22"/>
      <c r="O154" s="22" t="s">
        <v>17</v>
      </c>
      <c r="P154" s="19" t="e">
        <f>VLOOKUP(IFERROR(SUM(MID(L154,1,1),MID(M154,1,1),MID(N154,1,1),MID(O154,1,1)),0),Níveis!$A$2:$B$18,2,FALSE)</f>
        <v>#N/A</v>
      </c>
      <c r="Q154" s="19" t="e">
        <v>#N/A</v>
      </c>
    </row>
    <row r="155" spans="1:17" x14ac:dyDescent="0.2">
      <c r="A155" s="19" t="s">
        <v>11</v>
      </c>
      <c r="B155" s="19" t="str">
        <f t="shared" si="8"/>
        <v>20 - 31</v>
      </c>
      <c r="C155" s="24" t="s">
        <v>1872</v>
      </c>
      <c r="D155" s="25" t="s">
        <v>473</v>
      </c>
      <c r="E155" s="22" t="str">
        <f t="shared" si="9"/>
        <v>MAT240 - MATERIAIS ELETRICOS E AUTOMACAO</v>
      </c>
      <c r="F155" s="23" t="s">
        <v>495</v>
      </c>
      <c r="G155" s="23" t="str">
        <f t="shared" si="10"/>
        <v>MAT240040 - CONVERSORES E INVERSORES</v>
      </c>
      <c r="H155" s="23" t="s">
        <v>496</v>
      </c>
      <c r="I155" s="22" t="s">
        <v>497</v>
      </c>
      <c r="J155" s="23">
        <f t="shared" si="11"/>
        <v>24</v>
      </c>
      <c r="K155" s="22" t="s">
        <v>497</v>
      </c>
      <c r="L155" s="22"/>
      <c r="M155" s="22"/>
      <c r="N155" s="22"/>
      <c r="O155" s="22" t="s">
        <v>17</v>
      </c>
      <c r="P155" s="19" t="e">
        <f>VLOOKUP(IFERROR(SUM(MID(L155,1,1),MID(M155,1,1),MID(N155,1,1),MID(O155,1,1)),0),Níveis!$A$2:$B$18,2,FALSE)</f>
        <v>#N/A</v>
      </c>
      <c r="Q155" s="19" t="e">
        <v>#N/A</v>
      </c>
    </row>
    <row r="156" spans="1:17" x14ac:dyDescent="0.2">
      <c r="A156" s="19" t="s">
        <v>11</v>
      </c>
      <c r="B156" s="19" t="str">
        <f t="shared" si="8"/>
        <v>20 - 31</v>
      </c>
      <c r="C156" s="24" t="s">
        <v>1872</v>
      </c>
      <c r="D156" s="25" t="s">
        <v>473</v>
      </c>
      <c r="E156" s="22" t="str">
        <f t="shared" si="9"/>
        <v>MAT240 - MATERIAIS ELETRICOS E AUTOMACAO</v>
      </c>
      <c r="F156" s="23" t="s">
        <v>498</v>
      </c>
      <c r="G156" s="23" t="str">
        <f t="shared" si="10"/>
        <v>MAT240045 - DISJUNTORES, CONTATORES E RELES</v>
      </c>
      <c r="H156" s="23" t="s">
        <v>499</v>
      </c>
      <c r="I156" s="22" t="s">
        <v>2435</v>
      </c>
      <c r="J156" s="23">
        <f t="shared" si="11"/>
        <v>31</v>
      </c>
      <c r="K156" s="22" t="s">
        <v>2435</v>
      </c>
      <c r="L156" s="22"/>
      <c r="M156" s="22"/>
      <c r="N156" s="22"/>
      <c r="O156" s="22" t="s">
        <v>17</v>
      </c>
      <c r="P156" s="19" t="e">
        <f>VLOOKUP(IFERROR(SUM(MID(L156,1,1),MID(M156,1,1),MID(N156,1,1),MID(O156,1,1)),0),Níveis!$A$2:$B$18,2,FALSE)</f>
        <v>#N/A</v>
      </c>
      <c r="Q156" s="19" t="e">
        <v>#N/A</v>
      </c>
    </row>
    <row r="157" spans="1:17" x14ac:dyDescent="0.2">
      <c r="A157" s="19" t="s">
        <v>11</v>
      </c>
      <c r="B157" s="19" t="str">
        <f t="shared" si="8"/>
        <v>20 - 31</v>
      </c>
      <c r="C157" s="24" t="s">
        <v>1872</v>
      </c>
      <c r="D157" s="25" t="s">
        <v>473</v>
      </c>
      <c r="E157" s="22" t="str">
        <f t="shared" si="9"/>
        <v>MAT240 - MATERIAIS ELETRICOS E AUTOMACAO</v>
      </c>
      <c r="F157" s="23" t="s">
        <v>501</v>
      </c>
      <c r="G157" s="23" t="str">
        <f t="shared" si="10"/>
        <v>MAT240050 - ELETROCENTRO</v>
      </c>
      <c r="H157" s="23" t="s">
        <v>502</v>
      </c>
      <c r="I157" s="22" t="s">
        <v>503</v>
      </c>
      <c r="J157" s="23">
        <f t="shared" si="11"/>
        <v>12</v>
      </c>
      <c r="K157" s="22" t="s">
        <v>503</v>
      </c>
      <c r="L157" s="22"/>
      <c r="M157" s="22"/>
      <c r="N157" s="22"/>
      <c r="O157" s="22" t="s">
        <v>17</v>
      </c>
      <c r="P157" s="19" t="e">
        <f>VLOOKUP(IFERROR(SUM(MID(L157,1,1),MID(M157,1,1),MID(N157,1,1),MID(O157,1,1)),0),Níveis!$A$2:$B$18,2,FALSE)</f>
        <v>#N/A</v>
      </c>
      <c r="Q157" s="19" t="e">
        <v>#N/A</v>
      </c>
    </row>
    <row r="158" spans="1:17" x14ac:dyDescent="0.2">
      <c r="A158" s="19" t="s">
        <v>11</v>
      </c>
      <c r="B158" s="19" t="str">
        <f t="shared" si="8"/>
        <v>20 - 31</v>
      </c>
      <c r="C158" s="24" t="s">
        <v>1872</v>
      </c>
      <c r="D158" s="25" t="s">
        <v>473</v>
      </c>
      <c r="E158" s="22" t="str">
        <f t="shared" si="9"/>
        <v>MAT240 - MATERIAIS ELETRICOS E AUTOMACAO</v>
      </c>
      <c r="F158" s="23" t="s">
        <v>504</v>
      </c>
      <c r="G158" s="23" t="str">
        <f t="shared" si="10"/>
        <v>MAT240055 - FIOS E CABOS ELETRICOS</v>
      </c>
      <c r="H158" s="23" t="s">
        <v>505</v>
      </c>
      <c r="I158" s="22" t="s">
        <v>2436</v>
      </c>
      <c r="J158" s="23">
        <f t="shared" si="11"/>
        <v>22</v>
      </c>
      <c r="K158" s="22" t="s">
        <v>2436</v>
      </c>
      <c r="L158" s="22"/>
      <c r="M158" s="22"/>
      <c r="N158" s="22"/>
      <c r="O158" s="22" t="s">
        <v>17</v>
      </c>
      <c r="P158" s="19" t="e">
        <f>VLOOKUP(IFERROR(SUM(MID(L158,1,1),MID(M158,1,1),MID(N158,1,1),MID(O158,1,1)),0),Níveis!$A$2:$B$18,2,FALSE)</f>
        <v>#N/A</v>
      </c>
      <c r="Q158" s="19" t="e">
        <v>#N/A</v>
      </c>
    </row>
    <row r="159" spans="1:17" x14ac:dyDescent="0.2">
      <c r="A159" s="19" t="s">
        <v>11</v>
      </c>
      <c r="B159" s="19" t="str">
        <f t="shared" si="8"/>
        <v>20 - 31</v>
      </c>
      <c r="C159" s="24" t="s">
        <v>1872</v>
      </c>
      <c r="D159" s="25" t="s">
        <v>473</v>
      </c>
      <c r="E159" s="22" t="str">
        <f t="shared" si="9"/>
        <v>MAT240 - MATERIAIS ELETRICOS E AUTOMACAO</v>
      </c>
      <c r="F159" s="23" t="s">
        <v>507</v>
      </c>
      <c r="G159" s="23" t="str">
        <f t="shared" si="10"/>
        <v>MAT240060 - GERADORES</v>
      </c>
      <c r="H159" s="23" t="s">
        <v>508</v>
      </c>
      <c r="I159" s="22" t="s">
        <v>509</v>
      </c>
      <c r="J159" s="23">
        <f t="shared" si="11"/>
        <v>9</v>
      </c>
      <c r="K159" s="22" t="s">
        <v>509</v>
      </c>
      <c r="L159" s="22"/>
      <c r="M159" s="22"/>
      <c r="N159" s="22"/>
      <c r="O159" s="22" t="s">
        <v>17</v>
      </c>
      <c r="P159" s="19" t="e">
        <f>VLOOKUP(IFERROR(SUM(MID(L159,1,1),MID(M159,1,1),MID(N159,1,1),MID(O159,1,1)),0),Níveis!$A$2:$B$18,2,FALSE)</f>
        <v>#N/A</v>
      </c>
      <c r="Q159" s="19" t="e">
        <v>#N/A</v>
      </c>
    </row>
    <row r="160" spans="1:17" x14ac:dyDescent="0.2">
      <c r="A160" s="19" t="s">
        <v>11</v>
      </c>
      <c r="B160" s="19" t="str">
        <f t="shared" si="8"/>
        <v>20 - 31</v>
      </c>
      <c r="C160" s="24" t="s">
        <v>1872</v>
      </c>
      <c r="D160" s="25" t="s">
        <v>473</v>
      </c>
      <c r="E160" s="22" t="str">
        <f t="shared" si="9"/>
        <v>MAT240 - MATERIAIS ELETRICOS E AUTOMACAO</v>
      </c>
      <c r="F160" s="23" t="s">
        <v>510</v>
      </c>
      <c r="G160" s="23" t="str">
        <f t="shared" si="10"/>
        <v>MAT240065 - ILUMINACAO, LÂMPADAS E REATORES</v>
      </c>
      <c r="H160" s="23" t="s">
        <v>511</v>
      </c>
      <c r="I160" s="22" t="s">
        <v>2406</v>
      </c>
      <c r="J160" s="23">
        <f t="shared" si="11"/>
        <v>31</v>
      </c>
      <c r="K160" s="22" t="s">
        <v>2406</v>
      </c>
      <c r="L160" s="22"/>
      <c r="M160" s="22"/>
      <c r="N160" s="22"/>
      <c r="O160" s="22" t="s">
        <v>17</v>
      </c>
      <c r="P160" s="19" t="e">
        <f>VLOOKUP(IFERROR(SUM(MID(L160,1,1),MID(M160,1,1),MID(N160,1,1),MID(O160,1,1)),0),Níveis!$A$2:$B$18,2,FALSE)</f>
        <v>#N/A</v>
      </c>
      <c r="Q160" s="19" t="e">
        <v>#N/A</v>
      </c>
    </row>
    <row r="161" spans="1:17" x14ac:dyDescent="0.2">
      <c r="A161" s="19" t="s">
        <v>11</v>
      </c>
      <c r="B161" s="19" t="str">
        <f t="shared" si="8"/>
        <v>20 - 31</v>
      </c>
      <c r="C161" s="24" t="s">
        <v>1872</v>
      </c>
      <c r="D161" s="25" t="s">
        <v>473</v>
      </c>
      <c r="E161" s="22" t="str">
        <f t="shared" si="9"/>
        <v>MAT240 - MATERIAIS ELETRICOS E AUTOMACAO</v>
      </c>
      <c r="F161" s="23" t="s">
        <v>513</v>
      </c>
      <c r="G161" s="23" t="str">
        <f t="shared" si="10"/>
        <v>MAT240070 - ISOLACAO E ATERRAMENTO</v>
      </c>
      <c r="H161" s="23" t="s">
        <v>514</v>
      </c>
      <c r="I161" s="22" t="s">
        <v>2407</v>
      </c>
      <c r="J161" s="23">
        <f t="shared" si="11"/>
        <v>22</v>
      </c>
      <c r="K161" s="22" t="s">
        <v>2407</v>
      </c>
      <c r="L161" s="22"/>
      <c r="M161" s="22"/>
      <c r="N161" s="22"/>
      <c r="O161" s="22" t="s">
        <v>17</v>
      </c>
      <c r="P161" s="19" t="e">
        <f>VLOOKUP(IFERROR(SUM(MID(L161,1,1),MID(M161,1,1),MID(N161,1,1),MID(O161,1,1)),0),Níveis!$A$2:$B$18,2,FALSE)</f>
        <v>#N/A</v>
      </c>
      <c r="Q161" s="19" t="e">
        <v>#N/A</v>
      </c>
    </row>
    <row r="162" spans="1:17" x14ac:dyDescent="0.2">
      <c r="A162" s="19" t="s">
        <v>11</v>
      </c>
      <c r="B162" s="19" t="str">
        <f t="shared" si="8"/>
        <v>20 - 31</v>
      </c>
      <c r="C162" s="24" t="s">
        <v>1872</v>
      </c>
      <c r="D162" s="25" t="s">
        <v>473</v>
      </c>
      <c r="E162" s="22" t="str">
        <f t="shared" si="9"/>
        <v>MAT240 - MATERIAIS ELETRICOS E AUTOMACAO</v>
      </c>
      <c r="F162" s="23" t="s">
        <v>516</v>
      </c>
      <c r="G162" s="23" t="str">
        <f t="shared" si="10"/>
        <v>MAT240075 - MODULOS ELETRONICOS</v>
      </c>
      <c r="H162" s="23" t="s">
        <v>517</v>
      </c>
      <c r="I162" s="22" t="s">
        <v>2508</v>
      </c>
      <c r="J162" s="23">
        <f t="shared" si="11"/>
        <v>19</v>
      </c>
      <c r="K162" s="22" t="s">
        <v>2508</v>
      </c>
      <c r="L162" s="22"/>
      <c r="M162" s="22"/>
      <c r="N162" s="22"/>
      <c r="O162" s="22" t="s">
        <v>17</v>
      </c>
      <c r="P162" s="19" t="e">
        <f>VLOOKUP(IFERROR(SUM(MID(L162,1,1),MID(M162,1,1),MID(N162,1,1),MID(O162,1,1)),0),Níveis!$A$2:$B$18,2,FALSE)</f>
        <v>#N/A</v>
      </c>
      <c r="Q162" s="19" t="e">
        <v>#N/A</v>
      </c>
    </row>
    <row r="163" spans="1:17" x14ac:dyDescent="0.2">
      <c r="A163" s="19" t="s">
        <v>11</v>
      </c>
      <c r="B163" s="19" t="str">
        <f t="shared" si="8"/>
        <v>20 - 31</v>
      </c>
      <c r="C163" s="24" t="s">
        <v>1872</v>
      </c>
      <c r="D163" s="25" t="s">
        <v>473</v>
      </c>
      <c r="E163" s="22" t="str">
        <f t="shared" si="9"/>
        <v>MAT240 - MATERIAIS ELETRICOS E AUTOMACAO</v>
      </c>
      <c r="F163" s="23" t="s">
        <v>519</v>
      </c>
      <c r="G163" s="23" t="str">
        <f t="shared" si="10"/>
        <v>MAT240080 - PAINEIS E QUADROS ELETRICOS</v>
      </c>
      <c r="H163" s="23" t="s">
        <v>520</v>
      </c>
      <c r="I163" s="22" t="s">
        <v>2437</v>
      </c>
      <c r="J163" s="23">
        <f t="shared" si="11"/>
        <v>27</v>
      </c>
      <c r="K163" s="22" t="s">
        <v>2437</v>
      </c>
      <c r="L163" s="22"/>
      <c r="M163" s="22"/>
      <c r="N163" s="22"/>
      <c r="O163" s="22" t="s">
        <v>17</v>
      </c>
      <c r="P163" s="19" t="e">
        <f>VLOOKUP(IFERROR(SUM(MID(L163,1,1),MID(M163,1,1),MID(N163,1,1),MID(O163,1,1)),0),Níveis!$A$2:$B$18,2,FALSE)</f>
        <v>#N/A</v>
      </c>
      <c r="Q163" s="19" t="e">
        <v>#N/A</v>
      </c>
    </row>
    <row r="164" spans="1:17" x14ac:dyDescent="0.2">
      <c r="A164" s="19" t="s">
        <v>11</v>
      </c>
      <c r="B164" s="19" t="str">
        <f t="shared" si="8"/>
        <v>20 - 31</v>
      </c>
      <c r="C164" s="24" t="s">
        <v>1872</v>
      </c>
      <c r="D164" s="25" t="s">
        <v>473</v>
      </c>
      <c r="E164" s="22" t="str">
        <f t="shared" si="9"/>
        <v>MAT240 - MATERIAIS ELETRICOS E AUTOMACAO</v>
      </c>
      <c r="F164" s="23" t="s">
        <v>522</v>
      </c>
      <c r="G164" s="23" t="str">
        <f t="shared" si="10"/>
        <v>MAT240085 - PLUGS, TOMADAS E CONECTORES</v>
      </c>
      <c r="H164" s="23" t="s">
        <v>523</v>
      </c>
      <c r="I164" s="22" t="s">
        <v>524</v>
      </c>
      <c r="J164" s="23">
        <f t="shared" si="11"/>
        <v>27</v>
      </c>
      <c r="K164" s="22" t="s">
        <v>524</v>
      </c>
      <c r="L164" s="22"/>
      <c r="M164" s="22"/>
      <c r="N164" s="22"/>
      <c r="O164" s="22" t="s">
        <v>17</v>
      </c>
      <c r="P164" s="19" t="e">
        <f>VLOOKUP(IFERROR(SUM(MID(L164,1,1),MID(M164,1,1),MID(N164,1,1),MID(O164,1,1)),0),Níveis!$A$2:$B$18,2,FALSE)</f>
        <v>#N/A</v>
      </c>
      <c r="Q164" s="19" t="e">
        <v>#N/A</v>
      </c>
    </row>
    <row r="165" spans="1:17" x14ac:dyDescent="0.2">
      <c r="A165" s="19" t="s">
        <v>11</v>
      </c>
      <c r="B165" s="19" t="str">
        <f t="shared" si="8"/>
        <v>20 - 31</v>
      </c>
      <c r="C165" s="24" t="s">
        <v>1872</v>
      </c>
      <c r="D165" s="25" t="s">
        <v>473</v>
      </c>
      <c r="E165" s="22" t="str">
        <f t="shared" si="9"/>
        <v>MAT240 - MATERIAIS ELETRICOS E AUTOMACAO</v>
      </c>
      <c r="F165" s="23" t="s">
        <v>525</v>
      </c>
      <c r="G165" s="23" t="str">
        <f t="shared" si="10"/>
        <v>MAT240090 - SENSORES, DETECTORES E CHAVES</v>
      </c>
      <c r="H165" s="23" t="s">
        <v>526</v>
      </c>
      <c r="I165" s="22" t="s">
        <v>527</v>
      </c>
      <c r="J165" s="23">
        <f t="shared" si="11"/>
        <v>29</v>
      </c>
      <c r="K165" s="22" t="s">
        <v>527</v>
      </c>
      <c r="L165" s="22"/>
      <c r="M165" s="22"/>
      <c r="N165" s="22"/>
      <c r="O165" s="22" t="s">
        <v>17</v>
      </c>
      <c r="P165" s="19" t="e">
        <f>VLOOKUP(IFERROR(SUM(MID(L165,1,1),MID(M165,1,1),MID(N165,1,1),MID(O165,1,1)),0),Níveis!$A$2:$B$18,2,FALSE)</f>
        <v>#N/A</v>
      </c>
      <c r="Q165" s="19" t="e">
        <v>#N/A</v>
      </c>
    </row>
    <row r="166" spans="1:17" x14ac:dyDescent="0.2">
      <c r="A166" s="19" t="s">
        <v>11</v>
      </c>
      <c r="B166" s="19" t="str">
        <f t="shared" si="8"/>
        <v>20 - 31</v>
      </c>
      <c r="C166" s="24" t="s">
        <v>1872</v>
      </c>
      <c r="D166" s="25" t="s">
        <v>473</v>
      </c>
      <c r="E166" s="22" t="str">
        <f t="shared" si="9"/>
        <v>MAT240 - MATERIAIS ELETRICOS E AUTOMACAO</v>
      </c>
      <c r="F166" s="23" t="s">
        <v>528</v>
      </c>
      <c r="G166" s="23" t="str">
        <f t="shared" si="10"/>
        <v>MAT240095 - SISTEMAS DE AUTOMACAO, CONTROLE DE MONITORAMENTO</v>
      </c>
      <c r="H166" s="23" t="s">
        <v>529</v>
      </c>
      <c r="I166" s="22" t="s">
        <v>2408</v>
      </c>
      <c r="J166" s="23">
        <f t="shared" si="11"/>
        <v>48</v>
      </c>
      <c r="K166" s="22" t="s">
        <v>2408</v>
      </c>
      <c r="L166" s="22"/>
      <c r="M166" s="22"/>
      <c r="N166" s="22"/>
      <c r="O166" s="22" t="s">
        <v>17</v>
      </c>
      <c r="P166" s="19" t="e">
        <f>VLOOKUP(IFERROR(SUM(MID(L166,1,1),MID(M166,1,1),MID(N166,1,1),MID(O166,1,1)),0),Níveis!$A$2:$B$18,2,FALSE)</f>
        <v>#N/A</v>
      </c>
      <c r="Q166" s="19" t="e">
        <v>#N/A</v>
      </c>
    </row>
    <row r="167" spans="1:17" x14ac:dyDescent="0.2">
      <c r="A167" s="19" t="s">
        <v>11</v>
      </c>
      <c r="B167" s="19" t="str">
        <f t="shared" si="8"/>
        <v>20 - 31</v>
      </c>
      <c r="C167" s="24" t="s">
        <v>1872</v>
      </c>
      <c r="D167" s="25" t="s">
        <v>473</v>
      </c>
      <c r="E167" s="22" t="str">
        <f t="shared" si="9"/>
        <v>MAT240 - MATERIAIS ELETRICOS E AUTOMACAO</v>
      </c>
      <c r="F167" s="23" t="s">
        <v>531</v>
      </c>
      <c r="G167" s="23" t="str">
        <f t="shared" si="10"/>
        <v>MAT240100 - SUBSTACOES</v>
      </c>
      <c r="H167" s="23" t="s">
        <v>532</v>
      </c>
      <c r="I167" s="22" t="s">
        <v>2514</v>
      </c>
      <c r="J167" s="23">
        <f t="shared" si="11"/>
        <v>10</v>
      </c>
      <c r="K167" s="22" t="s">
        <v>2514</v>
      </c>
      <c r="L167" s="22"/>
      <c r="M167" s="22"/>
      <c r="N167" s="22"/>
      <c r="O167" s="22" t="s">
        <v>17</v>
      </c>
      <c r="P167" s="19" t="e">
        <f>VLOOKUP(IFERROR(SUM(MID(L167,1,1),MID(M167,1,1),MID(N167,1,1),MID(O167,1,1)),0),Níveis!$A$2:$B$18,2,FALSE)</f>
        <v>#N/A</v>
      </c>
      <c r="Q167" s="19" t="e">
        <v>#N/A</v>
      </c>
    </row>
    <row r="168" spans="1:17" x14ac:dyDescent="0.2">
      <c r="A168" s="19" t="s">
        <v>11</v>
      </c>
      <c r="B168" s="19" t="str">
        <f t="shared" si="8"/>
        <v>20 - 31</v>
      </c>
      <c r="C168" s="24" t="s">
        <v>1872</v>
      </c>
      <c r="D168" s="25" t="s">
        <v>473</v>
      </c>
      <c r="E168" s="22" t="str">
        <f t="shared" si="9"/>
        <v>MAT240 - MATERIAIS ELETRICOS E AUTOMACAO</v>
      </c>
      <c r="F168" s="23" t="s">
        <v>534</v>
      </c>
      <c r="G168" s="23" t="str">
        <f t="shared" si="10"/>
        <v>MAT240105 - TRANSFORMADORES</v>
      </c>
      <c r="H168" s="23" t="s">
        <v>535</v>
      </c>
      <c r="I168" s="22" t="s">
        <v>536</v>
      </c>
      <c r="J168" s="23">
        <f t="shared" si="11"/>
        <v>15</v>
      </c>
      <c r="K168" s="22" t="s">
        <v>536</v>
      </c>
      <c r="L168" s="22"/>
      <c r="M168" s="22"/>
      <c r="N168" s="22"/>
      <c r="O168" s="22" t="s">
        <v>17</v>
      </c>
      <c r="P168" s="19" t="e">
        <f>VLOOKUP(IFERROR(SUM(MID(L168,1,1),MID(M168,1,1),MID(N168,1,1),MID(O168,1,1)),0),Níveis!$A$2:$B$18,2,FALSE)</f>
        <v>#N/A</v>
      </c>
      <c r="Q168" s="19" t="e">
        <v>#N/A</v>
      </c>
    </row>
    <row r="169" spans="1:17" x14ac:dyDescent="0.2">
      <c r="A169" s="19" t="s">
        <v>11</v>
      </c>
      <c r="B169" s="19" t="str">
        <f t="shared" si="8"/>
        <v>20 - 31</v>
      </c>
      <c r="C169" s="24" t="s">
        <v>1872</v>
      </c>
      <c r="D169" s="25" t="s">
        <v>473</v>
      </c>
      <c r="E169" s="22" t="str">
        <f t="shared" si="9"/>
        <v>MAT240 - MATERIAIS ELETRICOS E AUTOMACAO</v>
      </c>
      <c r="F169" s="23" t="s">
        <v>537</v>
      </c>
      <c r="G169" s="23" t="str">
        <f t="shared" si="10"/>
        <v>MAT240110 - UPS, NO-BREAKS E FONTES</v>
      </c>
      <c r="H169" s="23" t="s">
        <v>538</v>
      </c>
      <c r="I169" s="22" t="s">
        <v>539</v>
      </c>
      <c r="J169" s="23">
        <f t="shared" si="11"/>
        <v>23</v>
      </c>
      <c r="K169" s="22" t="s">
        <v>539</v>
      </c>
      <c r="L169" s="22"/>
      <c r="M169" s="22"/>
      <c r="N169" s="22"/>
      <c r="O169" s="22" t="s">
        <v>17</v>
      </c>
      <c r="P169" s="19" t="e">
        <f>VLOOKUP(IFERROR(SUM(MID(L169,1,1),MID(M169,1,1),MID(N169,1,1),MID(O169,1,1)),0),Níveis!$A$2:$B$18,2,FALSE)</f>
        <v>#N/A</v>
      </c>
      <c r="Q169" s="19" t="e">
        <v>#N/A</v>
      </c>
    </row>
    <row r="170" spans="1:17" x14ac:dyDescent="0.2">
      <c r="A170" s="19" t="s">
        <v>11</v>
      </c>
      <c r="B170" s="19" t="str">
        <f t="shared" si="8"/>
        <v>16 - 25</v>
      </c>
      <c r="C170" s="24" t="s">
        <v>540</v>
      </c>
      <c r="D170" s="25" t="s">
        <v>541</v>
      </c>
      <c r="E170" s="22" t="str">
        <f t="shared" si="9"/>
        <v>MAT250 - MATERIAIS PARA PERFURACAO</v>
      </c>
      <c r="F170" s="23" t="s">
        <v>542</v>
      </c>
      <c r="G170" s="23" t="str">
        <f t="shared" si="10"/>
        <v>MAT250005 - CAMISA BOMBA DE LAMA</v>
      </c>
      <c r="H170" s="23" t="s">
        <v>543</v>
      </c>
      <c r="I170" s="22" t="s">
        <v>544</v>
      </c>
      <c r="J170" s="23">
        <f t="shared" si="11"/>
        <v>20</v>
      </c>
      <c r="K170" s="22" t="s">
        <v>544</v>
      </c>
      <c r="L170" s="22" t="s">
        <v>16</v>
      </c>
      <c r="M170" s="22" t="s">
        <v>17</v>
      </c>
      <c r="N170" s="22" t="s">
        <v>16</v>
      </c>
      <c r="O170" s="22"/>
      <c r="P170" s="19" t="e">
        <f>VLOOKUP(IFERROR(SUM(MID(L170,1,1),MID(M170,1,1),MID(N170,1,1),MID(O170,1,1)),0),Níveis!$A$2:$B$18,2,FALSE)</f>
        <v>#N/A</v>
      </c>
      <c r="Q170" s="19" t="e">
        <v>#N/A</v>
      </c>
    </row>
    <row r="171" spans="1:17" x14ac:dyDescent="0.2">
      <c r="A171" s="19" t="s">
        <v>11</v>
      </c>
      <c r="B171" s="19" t="str">
        <f t="shared" si="8"/>
        <v>16 - 25</v>
      </c>
      <c r="C171" s="24" t="s">
        <v>540</v>
      </c>
      <c r="D171" s="25" t="s">
        <v>541</v>
      </c>
      <c r="E171" s="22" t="str">
        <f t="shared" si="9"/>
        <v>MAT250 - MATERIAIS PARA PERFURACAO</v>
      </c>
      <c r="F171" s="23" t="s">
        <v>545</v>
      </c>
      <c r="G171" s="23" t="str">
        <f t="shared" si="10"/>
        <v>MAT250010 - COLAR DE SEGURANCA</v>
      </c>
      <c r="H171" s="23" t="s">
        <v>546</v>
      </c>
      <c r="I171" s="22" t="s">
        <v>2381</v>
      </c>
      <c r="J171" s="23">
        <f t="shared" si="11"/>
        <v>18</v>
      </c>
      <c r="K171" s="22" t="s">
        <v>2381</v>
      </c>
      <c r="L171" s="22" t="s">
        <v>17</v>
      </c>
      <c r="M171" s="22" t="s">
        <v>17</v>
      </c>
      <c r="N171" s="22" t="s">
        <v>16</v>
      </c>
      <c r="O171" s="22"/>
      <c r="P171" s="19" t="e">
        <f>VLOOKUP(IFERROR(SUM(MID(L171,1,1),MID(M171,1,1),MID(N171,1,1),MID(O171,1,1)),0),Níveis!$A$2:$B$18,2,FALSE)</f>
        <v>#N/A</v>
      </c>
      <c r="Q171" s="19" t="e">
        <v>#N/A</v>
      </c>
    </row>
    <row r="172" spans="1:17" x14ac:dyDescent="0.2">
      <c r="A172" s="19" t="s">
        <v>11</v>
      </c>
      <c r="B172" s="19" t="str">
        <f t="shared" si="8"/>
        <v>16 - 25</v>
      </c>
      <c r="C172" s="24" t="s">
        <v>540</v>
      </c>
      <c r="D172" s="25" t="s">
        <v>541</v>
      </c>
      <c r="E172" s="22" t="str">
        <f t="shared" si="9"/>
        <v>MAT250 - MATERIAIS PARA PERFURACAO</v>
      </c>
      <c r="F172" s="23" t="s">
        <v>548</v>
      </c>
      <c r="G172" s="23" t="str">
        <f t="shared" si="10"/>
        <v>MAT250015 - CUNHA HIDRAULICA DE TUBOS (PS30; PS45)</v>
      </c>
      <c r="H172" s="23" t="s">
        <v>549</v>
      </c>
      <c r="I172" s="22" t="s">
        <v>2456</v>
      </c>
      <c r="J172" s="23">
        <f t="shared" si="11"/>
        <v>38</v>
      </c>
      <c r="K172" s="22" t="s">
        <v>2456</v>
      </c>
      <c r="L172" s="22" t="s">
        <v>16</v>
      </c>
      <c r="M172" s="22" t="s">
        <v>17</v>
      </c>
      <c r="N172" s="22" t="s">
        <v>16</v>
      </c>
      <c r="O172" s="22"/>
      <c r="P172" s="19" t="e">
        <f>VLOOKUP(IFERROR(SUM(MID(L172,1,1),MID(M172,1,1),MID(N172,1,1),MID(O172,1,1)),0),Níveis!$A$2:$B$18,2,FALSE)</f>
        <v>#N/A</v>
      </c>
      <c r="Q172" s="19" t="e">
        <v>#N/A</v>
      </c>
    </row>
    <row r="173" spans="1:17" x14ac:dyDescent="0.2">
      <c r="A173" s="19" t="s">
        <v>11</v>
      </c>
      <c r="B173" s="19" t="str">
        <f t="shared" si="8"/>
        <v>16 - 25</v>
      </c>
      <c r="C173" s="24" t="s">
        <v>540</v>
      </c>
      <c r="D173" s="25" t="s">
        <v>541</v>
      </c>
      <c r="E173" s="22" t="str">
        <f t="shared" si="9"/>
        <v>MAT250 - MATERIAIS PARA PERFURACAO</v>
      </c>
      <c r="F173" s="23" t="s">
        <v>551</v>
      </c>
      <c r="G173" s="23" t="str">
        <f t="shared" si="10"/>
        <v>MAT250020 - CUNHA PNEUMATICA DE RISER (GIMBLE) SOBRESSALENTE</v>
      </c>
      <c r="H173" s="23" t="s">
        <v>552</v>
      </c>
      <c r="I173" s="22" t="s">
        <v>2457</v>
      </c>
      <c r="J173" s="23">
        <f t="shared" si="11"/>
        <v>48</v>
      </c>
      <c r="K173" s="22" t="s">
        <v>2457</v>
      </c>
      <c r="L173" s="22" t="s">
        <v>16</v>
      </c>
      <c r="M173" s="22" t="s">
        <v>17</v>
      </c>
      <c r="N173" s="22" t="s">
        <v>16</v>
      </c>
      <c r="O173" s="22"/>
      <c r="P173" s="19" t="e">
        <f>VLOOKUP(IFERROR(SUM(MID(L173,1,1),MID(M173,1,1),MID(N173,1,1),MID(O173,1,1)),0),Níveis!$A$2:$B$18,2,FALSE)</f>
        <v>#N/A</v>
      </c>
      <c r="Q173" s="19" t="e">
        <v>#N/A</v>
      </c>
    </row>
    <row r="174" spans="1:17" x14ac:dyDescent="0.2">
      <c r="A174" s="19" t="s">
        <v>11</v>
      </c>
      <c r="B174" s="19" t="str">
        <f t="shared" si="8"/>
        <v>16 - 25</v>
      </c>
      <c r="C174" s="24" t="s">
        <v>540</v>
      </c>
      <c r="D174" s="25" t="s">
        <v>541</v>
      </c>
      <c r="E174" s="22" t="str">
        <f t="shared" si="9"/>
        <v>MAT250 - MATERIAIS PARA PERFURACAO</v>
      </c>
      <c r="F174" s="23" t="s">
        <v>554</v>
      </c>
      <c r="G174" s="23" t="str">
        <f t="shared" si="10"/>
        <v>MAT250025 - CUNHA PNEUMATICA DE RISER (SPIDER) SOBRESSALENTE</v>
      </c>
      <c r="H174" s="23" t="s">
        <v>555</v>
      </c>
      <c r="I174" s="22" t="s">
        <v>2458</v>
      </c>
      <c r="J174" s="23">
        <f t="shared" si="11"/>
        <v>48</v>
      </c>
      <c r="K174" s="22" t="s">
        <v>2458</v>
      </c>
      <c r="L174" s="22" t="s">
        <v>16</v>
      </c>
      <c r="M174" s="22" t="s">
        <v>17</v>
      </c>
      <c r="N174" s="22" t="s">
        <v>16</v>
      </c>
      <c r="O174" s="22"/>
      <c r="P174" s="19" t="e">
        <f>VLOOKUP(IFERROR(SUM(MID(L174,1,1),MID(M174,1,1),MID(N174,1,1),MID(O174,1,1)),0),Níveis!$A$2:$B$18,2,FALSE)</f>
        <v>#N/A</v>
      </c>
      <c r="Q174" s="19" t="e">
        <v>#N/A</v>
      </c>
    </row>
    <row r="175" spans="1:17" x14ac:dyDescent="0.2">
      <c r="A175" s="19" t="s">
        <v>11</v>
      </c>
      <c r="B175" s="19" t="str">
        <f t="shared" si="8"/>
        <v>16 - 25</v>
      </c>
      <c r="C175" s="24" t="s">
        <v>540</v>
      </c>
      <c r="D175" s="25" t="s">
        <v>541</v>
      </c>
      <c r="E175" s="22" t="str">
        <f t="shared" si="9"/>
        <v>MAT250 - MATERIAIS PARA PERFURACAO</v>
      </c>
      <c r="F175" s="23" t="s">
        <v>557</v>
      </c>
      <c r="G175" s="23" t="str">
        <f t="shared" si="10"/>
        <v>MAT250030 - CUNHAS MANUAIS E SOBRESSALENTES</v>
      </c>
      <c r="H175" s="23" t="s">
        <v>558</v>
      </c>
      <c r="I175" s="22" t="s">
        <v>559</v>
      </c>
      <c r="J175" s="23">
        <f t="shared" si="11"/>
        <v>31</v>
      </c>
      <c r="K175" s="22" t="s">
        <v>559</v>
      </c>
      <c r="L175" s="22" t="s">
        <v>17</v>
      </c>
      <c r="M175" s="22" t="s">
        <v>17</v>
      </c>
      <c r="N175" s="22" t="s">
        <v>24</v>
      </c>
      <c r="O175" s="22"/>
      <c r="P175" s="19" t="e">
        <f>VLOOKUP(IFERROR(SUM(MID(L175,1,1),MID(M175,1,1),MID(N175,1,1),MID(O175,1,1)),0),Níveis!$A$2:$B$18,2,FALSE)</f>
        <v>#N/A</v>
      </c>
      <c r="Q175" s="19" t="e">
        <v>#N/A</v>
      </c>
    </row>
    <row r="176" spans="1:17" x14ac:dyDescent="0.2">
      <c r="A176" s="19" t="s">
        <v>11</v>
      </c>
      <c r="B176" s="19" t="str">
        <f t="shared" si="8"/>
        <v>16 - 25</v>
      </c>
      <c r="C176" s="24" t="s">
        <v>540</v>
      </c>
      <c r="D176" s="25" t="s">
        <v>541</v>
      </c>
      <c r="E176" s="22" t="str">
        <f t="shared" si="9"/>
        <v>MAT250 - MATERIAIS PARA PERFURACAO</v>
      </c>
      <c r="F176" s="23" t="s">
        <v>560</v>
      </c>
      <c r="G176" s="23" t="str">
        <f t="shared" si="10"/>
        <v>MAT250035 - ELEVADOR DE REVESTIMENTO (CASING RUNNING)</v>
      </c>
      <c r="H176" s="23" t="s">
        <v>561</v>
      </c>
      <c r="I176" s="22" t="s">
        <v>562</v>
      </c>
      <c r="J176" s="23">
        <f t="shared" si="11"/>
        <v>41</v>
      </c>
      <c r="K176" s="22" t="s">
        <v>562</v>
      </c>
      <c r="L176" s="22" t="s">
        <v>17</v>
      </c>
      <c r="M176" s="22" t="s">
        <v>39</v>
      </c>
      <c r="N176" s="22" t="s">
        <v>24</v>
      </c>
      <c r="O176" s="22"/>
      <c r="P176" s="19" t="e">
        <f>VLOOKUP(IFERROR(SUM(MID(L176,1,1),MID(M176,1,1),MID(N176,1,1),MID(O176,1,1)),0),Níveis!$A$2:$B$18,2,FALSE)</f>
        <v>#N/A</v>
      </c>
      <c r="Q176" s="19" t="e">
        <v>#N/A</v>
      </c>
    </row>
    <row r="177" spans="1:17" x14ac:dyDescent="0.2">
      <c r="A177" s="19" t="s">
        <v>11</v>
      </c>
      <c r="B177" s="19" t="str">
        <f t="shared" si="8"/>
        <v>16 - 25</v>
      </c>
      <c r="C177" s="24" t="s">
        <v>540</v>
      </c>
      <c r="D177" s="25" t="s">
        <v>541</v>
      </c>
      <c r="E177" s="22" t="str">
        <f t="shared" si="9"/>
        <v>MAT250 - MATERIAIS PARA PERFURACAO</v>
      </c>
      <c r="F177" s="23" t="s">
        <v>563</v>
      </c>
      <c r="G177" s="23" t="str">
        <f t="shared" si="10"/>
        <v xml:space="preserve">MAT250040 - ELEVADORES DE TUBO MANUAIS </v>
      </c>
      <c r="H177" s="23" t="s">
        <v>564</v>
      </c>
      <c r="I177" s="22" t="s">
        <v>565</v>
      </c>
      <c r="J177" s="23">
        <f t="shared" si="11"/>
        <v>27</v>
      </c>
      <c r="K177" s="22" t="s">
        <v>565</v>
      </c>
      <c r="L177" s="22" t="s">
        <v>17</v>
      </c>
      <c r="M177" s="22" t="s">
        <v>17</v>
      </c>
      <c r="N177" s="22" t="s">
        <v>24</v>
      </c>
      <c r="O177" s="22"/>
      <c r="P177" s="19" t="e">
        <f>VLOOKUP(IFERROR(SUM(MID(L177,1,1),MID(M177,1,1),MID(N177,1,1),MID(O177,1,1)),0),Níveis!$A$2:$B$18,2,FALSE)</f>
        <v>#N/A</v>
      </c>
      <c r="Q177" s="19" t="e">
        <v>#N/A</v>
      </c>
    </row>
    <row r="178" spans="1:17" x14ac:dyDescent="0.2">
      <c r="A178" s="19" t="s">
        <v>11</v>
      </c>
      <c r="B178" s="19" t="str">
        <f t="shared" si="8"/>
        <v>16 - 25</v>
      </c>
      <c r="C178" s="24" t="s">
        <v>540</v>
      </c>
      <c r="D178" s="25" t="s">
        <v>541</v>
      </c>
      <c r="E178" s="22" t="str">
        <f t="shared" si="9"/>
        <v>MAT250 - MATERIAIS PARA PERFURACAO</v>
      </c>
      <c r="F178" s="23" t="s">
        <v>566</v>
      </c>
      <c r="G178" s="23" t="str">
        <f t="shared" si="10"/>
        <v>MAT250045 - ELEVADORES DE TUBO PNEUMATICOS (BX2; BX4)</v>
      </c>
      <c r="H178" s="23" t="s">
        <v>567</v>
      </c>
      <c r="I178" s="22" t="s">
        <v>2459</v>
      </c>
      <c r="J178" s="23">
        <f t="shared" si="11"/>
        <v>41</v>
      </c>
      <c r="K178" s="22" t="s">
        <v>2459</v>
      </c>
      <c r="L178" s="22" t="s">
        <v>17</v>
      </c>
      <c r="M178" s="22" t="s">
        <v>17</v>
      </c>
      <c r="N178" s="22" t="s">
        <v>24</v>
      </c>
      <c r="O178" s="22"/>
      <c r="P178" s="19" t="e">
        <f>VLOOKUP(IFERROR(SUM(MID(L178,1,1),MID(M178,1,1),MID(N178,1,1),MID(O178,1,1)),0),Níveis!$A$2:$B$18,2,FALSE)</f>
        <v>#N/A</v>
      </c>
      <c r="Q178" s="19" t="e">
        <v>#N/A</v>
      </c>
    </row>
    <row r="179" spans="1:17" x14ac:dyDescent="0.2">
      <c r="A179" s="19" t="s">
        <v>11</v>
      </c>
      <c r="B179" s="19" t="str">
        <f t="shared" si="8"/>
        <v>16 - 25</v>
      </c>
      <c r="C179" s="24" t="s">
        <v>540</v>
      </c>
      <c r="D179" s="25" t="s">
        <v>541</v>
      </c>
      <c r="E179" s="22" t="str">
        <f t="shared" si="9"/>
        <v>MAT250 - MATERIAIS PARA PERFURACAO</v>
      </c>
      <c r="F179" s="23" t="s">
        <v>569</v>
      </c>
      <c r="G179" s="23" t="str">
        <f t="shared" si="10"/>
        <v>MAT250050 - LIFTING CAP DE TUBO</v>
      </c>
      <c r="H179" s="23" t="s">
        <v>570</v>
      </c>
      <c r="I179" s="22" t="s">
        <v>571</v>
      </c>
      <c r="J179" s="23">
        <f t="shared" si="11"/>
        <v>19</v>
      </c>
      <c r="K179" s="22" t="s">
        <v>571</v>
      </c>
      <c r="L179" s="22" t="s">
        <v>17</v>
      </c>
      <c r="M179" s="22" t="s">
        <v>17</v>
      </c>
      <c r="N179" s="22" t="s">
        <v>24</v>
      </c>
      <c r="O179" s="22"/>
      <c r="P179" s="19" t="e">
        <f>VLOOKUP(IFERROR(SUM(MID(L179,1,1),MID(M179,1,1),MID(N179,1,1),MID(O179,1,1)),0),Níveis!$A$2:$B$18,2,FALSE)</f>
        <v>#N/A</v>
      </c>
      <c r="Q179" s="19" t="e">
        <v>#N/A</v>
      </c>
    </row>
    <row r="180" spans="1:17" x14ac:dyDescent="0.2">
      <c r="A180" s="19" t="s">
        <v>11</v>
      </c>
      <c r="B180" s="19" t="str">
        <f t="shared" si="8"/>
        <v>16 - 25</v>
      </c>
      <c r="C180" s="24" t="s">
        <v>540</v>
      </c>
      <c r="D180" s="25" t="s">
        <v>541</v>
      </c>
      <c r="E180" s="22" t="str">
        <f t="shared" si="9"/>
        <v>MAT250 - MATERIAIS PARA PERFURACAO</v>
      </c>
      <c r="F180" s="23" t="s">
        <v>572</v>
      </c>
      <c r="G180" s="23" t="str">
        <f t="shared" si="10"/>
        <v>MAT250055 - PISTAO MECÂNICO BOMBA DE LAMA</v>
      </c>
      <c r="H180" s="23" t="s">
        <v>573</v>
      </c>
      <c r="I180" s="22" t="s">
        <v>2409</v>
      </c>
      <c r="J180" s="23">
        <f t="shared" si="11"/>
        <v>29</v>
      </c>
      <c r="K180" s="22" t="s">
        <v>2409</v>
      </c>
      <c r="L180" s="22" t="s">
        <v>16</v>
      </c>
      <c r="M180" s="22" t="s">
        <v>17</v>
      </c>
      <c r="N180" s="22" t="s">
        <v>16</v>
      </c>
      <c r="O180" s="22"/>
      <c r="P180" s="19" t="e">
        <f>VLOOKUP(IFERROR(SUM(MID(L180,1,1),MID(M180,1,1),MID(N180,1,1),MID(O180,1,1)),0),Níveis!$A$2:$B$18,2,FALSE)</f>
        <v>#N/A</v>
      </c>
      <c r="Q180" s="19" t="e">
        <v>#N/A</v>
      </c>
    </row>
    <row r="181" spans="1:17" x14ac:dyDescent="0.2">
      <c r="A181" s="19" t="s">
        <v>11</v>
      </c>
      <c r="B181" s="19" t="str">
        <f t="shared" si="8"/>
        <v>16 - 25</v>
      </c>
      <c r="C181" s="24" t="s">
        <v>540</v>
      </c>
      <c r="D181" s="25" t="s">
        <v>541</v>
      </c>
      <c r="E181" s="22" t="str">
        <f t="shared" si="9"/>
        <v>MAT250 - MATERIAIS PARA PERFURACAO</v>
      </c>
      <c r="F181" s="23" t="s">
        <v>575</v>
      </c>
      <c r="G181" s="23" t="str">
        <f t="shared" si="10"/>
        <v>MAT250060 - SHALE SHAKER (PENEIRA) SOBRESSALENTES</v>
      </c>
      <c r="H181" s="23" t="s">
        <v>576</v>
      </c>
      <c r="I181" s="22" t="s">
        <v>577</v>
      </c>
      <c r="J181" s="23">
        <f t="shared" si="11"/>
        <v>37</v>
      </c>
      <c r="K181" s="22" t="s">
        <v>577</v>
      </c>
      <c r="L181" s="22" t="s">
        <v>16</v>
      </c>
      <c r="M181" s="22" t="s">
        <v>17</v>
      </c>
      <c r="N181" s="22" t="s">
        <v>16</v>
      </c>
      <c r="O181" s="22"/>
      <c r="P181" s="19" t="e">
        <f>VLOOKUP(IFERROR(SUM(MID(L181,1,1),MID(M181,1,1),MID(N181,1,1),MID(O181,1,1)),0),Níveis!$A$2:$B$18,2,FALSE)</f>
        <v>#N/A</v>
      </c>
      <c r="Q181" s="19" t="e">
        <v>#N/A</v>
      </c>
    </row>
    <row r="182" spans="1:17" x14ac:dyDescent="0.2">
      <c r="A182" s="19" t="s">
        <v>11</v>
      </c>
      <c r="B182" s="19" t="str">
        <f t="shared" si="8"/>
        <v>16 - 25</v>
      </c>
      <c r="C182" s="24" t="s">
        <v>540</v>
      </c>
      <c r="D182" s="25" t="s">
        <v>541</v>
      </c>
      <c r="E182" s="22" t="str">
        <f t="shared" si="9"/>
        <v>MAT250 - MATERIAIS PARA PERFURACAO</v>
      </c>
      <c r="F182" s="23" t="s">
        <v>578</v>
      </c>
      <c r="G182" s="23" t="str">
        <f t="shared" si="10"/>
        <v>MAT250065 - TELAS DE PENEIRA (SHALE SHAKER SCREEN)</v>
      </c>
      <c r="H182" s="23" t="s">
        <v>579</v>
      </c>
      <c r="I182" s="22" t="s">
        <v>580</v>
      </c>
      <c r="J182" s="23">
        <f t="shared" si="11"/>
        <v>38</v>
      </c>
      <c r="K182" s="22" t="s">
        <v>580</v>
      </c>
      <c r="L182" s="22" t="s">
        <v>16</v>
      </c>
      <c r="M182" s="22" t="s">
        <v>17</v>
      </c>
      <c r="N182" s="22" t="s">
        <v>16</v>
      </c>
      <c r="O182" s="22"/>
      <c r="P182" s="19" t="e">
        <f>VLOOKUP(IFERROR(SUM(MID(L182,1,1),MID(M182,1,1),MID(N182,1,1),MID(O182,1,1)),0),Níveis!$A$2:$B$18,2,FALSE)</f>
        <v>#N/A</v>
      </c>
      <c r="Q182" s="19" t="e">
        <v>#N/A</v>
      </c>
    </row>
    <row r="183" spans="1:17" x14ac:dyDescent="0.2">
      <c r="A183" s="19" t="s">
        <v>11</v>
      </c>
      <c r="B183" s="19" t="str">
        <f t="shared" si="8"/>
        <v>16 - 25</v>
      </c>
      <c r="C183" s="24" t="s">
        <v>540</v>
      </c>
      <c r="D183" s="25" t="s">
        <v>541</v>
      </c>
      <c r="E183" s="22" t="str">
        <f t="shared" si="9"/>
        <v>MAT250 - MATERIAIS PARA PERFURACAO</v>
      </c>
      <c r="F183" s="23" t="s">
        <v>581</v>
      </c>
      <c r="G183" s="23" t="str">
        <f t="shared" si="10"/>
        <v>MAT250070 - VALVULAS DE SEGURANCA (TIW; IBOP)</v>
      </c>
      <c r="H183" s="23" t="s">
        <v>582</v>
      </c>
      <c r="I183" s="22" t="s">
        <v>2460</v>
      </c>
      <c r="J183" s="23">
        <f t="shared" si="11"/>
        <v>33</v>
      </c>
      <c r="K183" s="22" t="s">
        <v>2460</v>
      </c>
      <c r="L183" s="22" t="s">
        <v>39</v>
      </c>
      <c r="M183" s="22" t="s">
        <v>39</v>
      </c>
      <c r="N183" s="22" t="s">
        <v>17</v>
      </c>
      <c r="O183" s="22"/>
      <c r="P183" s="19" t="e">
        <f>VLOOKUP(IFERROR(SUM(MID(L183,1,1),MID(M183,1,1),MID(N183,1,1),MID(O183,1,1)),0),Níveis!$A$2:$B$18,2,FALSE)</f>
        <v>#N/A</v>
      </c>
      <c r="Q183" s="19" t="e">
        <v>#N/A</v>
      </c>
    </row>
    <row r="184" spans="1:17" x14ac:dyDescent="0.2">
      <c r="A184" s="19" t="s">
        <v>11</v>
      </c>
      <c r="B184" s="19" t="str">
        <f t="shared" si="8"/>
        <v>7 - 7</v>
      </c>
      <c r="C184" s="26" t="s">
        <v>584</v>
      </c>
      <c r="D184" s="25" t="s">
        <v>584</v>
      </c>
      <c r="E184" s="22" t="str">
        <f t="shared" si="9"/>
        <v>MAT260 - MOTORES</v>
      </c>
      <c r="F184" s="23" t="s">
        <v>585</v>
      </c>
      <c r="G184" s="23" t="str">
        <f t="shared" si="10"/>
        <v>MAT260005 - MOTORES A COMBUSTAO E SOBRESSALENTES</v>
      </c>
      <c r="H184" s="23" t="s">
        <v>586</v>
      </c>
      <c r="I184" s="22" t="s">
        <v>2410</v>
      </c>
      <c r="J184" s="23">
        <f t="shared" si="11"/>
        <v>36</v>
      </c>
      <c r="K184" s="22" t="s">
        <v>2410</v>
      </c>
      <c r="L184" s="22" t="s">
        <v>17</v>
      </c>
      <c r="M184" s="22" t="s">
        <v>39</v>
      </c>
      <c r="N184" s="22" t="s">
        <v>24</v>
      </c>
      <c r="O184" s="22" t="s">
        <v>39</v>
      </c>
      <c r="P184" s="19" t="str">
        <f>VLOOKUP(IFERROR(SUM(MID(L184,1,1),MID(M184,1,1),MID(N184,1,1),MID(O184,1,1)),0),Níveis!$A$2:$B$18,2,FALSE)</f>
        <v>Média</v>
      </c>
      <c r="Q184" s="19" t="s">
        <v>18</v>
      </c>
    </row>
    <row r="185" spans="1:17" x14ac:dyDescent="0.2">
      <c r="A185" s="19" t="s">
        <v>11</v>
      </c>
      <c r="B185" s="19" t="str">
        <f t="shared" si="8"/>
        <v>7 - 7</v>
      </c>
      <c r="C185" s="26" t="s">
        <v>584</v>
      </c>
      <c r="D185" s="25" t="s">
        <v>584</v>
      </c>
      <c r="E185" s="22" t="str">
        <f t="shared" si="9"/>
        <v>MAT260 - MOTORES</v>
      </c>
      <c r="F185" s="23" t="s">
        <v>588</v>
      </c>
      <c r="G185" s="23" t="str">
        <f t="shared" si="10"/>
        <v>MAT260010 - MOTORES ELETRICOS E SOBRESSALENTES</v>
      </c>
      <c r="H185" s="23" t="s">
        <v>589</v>
      </c>
      <c r="I185" s="22" t="s">
        <v>2438</v>
      </c>
      <c r="J185" s="23">
        <f t="shared" si="11"/>
        <v>34</v>
      </c>
      <c r="K185" s="22" t="s">
        <v>2438</v>
      </c>
      <c r="L185" s="22" t="s">
        <v>17</v>
      </c>
      <c r="M185" s="22" t="s">
        <v>39</v>
      </c>
      <c r="N185" s="22" t="s">
        <v>24</v>
      </c>
      <c r="O185" s="22" t="s">
        <v>39</v>
      </c>
      <c r="P185" s="19" t="str">
        <f>VLOOKUP(IFERROR(SUM(MID(L185,1,1),MID(M185,1,1),MID(N185,1,1),MID(O185,1,1)),0),Níveis!$A$2:$B$18,2,FALSE)</f>
        <v>Média</v>
      </c>
      <c r="Q185" s="19" t="s">
        <v>18</v>
      </c>
    </row>
    <row r="186" spans="1:17" x14ac:dyDescent="0.2">
      <c r="A186" s="19" t="s">
        <v>11</v>
      </c>
      <c r="B186" s="19" t="str">
        <f t="shared" si="8"/>
        <v>7 - 7</v>
      </c>
      <c r="C186" s="26" t="s">
        <v>584</v>
      </c>
      <c r="D186" s="25" t="s">
        <v>584</v>
      </c>
      <c r="E186" s="22" t="str">
        <f t="shared" si="9"/>
        <v>MAT260 - MOTORES</v>
      </c>
      <c r="F186" s="23" t="s">
        <v>591</v>
      </c>
      <c r="G186" s="23" t="str">
        <f t="shared" si="10"/>
        <v>MAT260015 - MOTORES HIDRAULICOS E SOBRESSALENTES</v>
      </c>
      <c r="H186" s="23" t="s">
        <v>592</v>
      </c>
      <c r="I186" s="22" t="s">
        <v>2461</v>
      </c>
      <c r="J186" s="23">
        <f t="shared" si="11"/>
        <v>36</v>
      </c>
      <c r="K186" s="22" t="s">
        <v>2461</v>
      </c>
      <c r="L186" s="22" t="s">
        <v>17</v>
      </c>
      <c r="M186" s="22" t="s">
        <v>17</v>
      </c>
      <c r="N186" s="22" t="s">
        <v>24</v>
      </c>
      <c r="O186" s="22" t="s">
        <v>39</v>
      </c>
      <c r="P186" s="19" t="str">
        <f>VLOOKUP(IFERROR(SUM(MID(L186,1,1),MID(M186,1,1),MID(N186,1,1),MID(O186,1,1)),0),Níveis!$A$2:$B$18,2,FALSE)</f>
        <v>Média</v>
      </c>
      <c r="Q186" s="19" t="s">
        <v>18</v>
      </c>
    </row>
    <row r="187" spans="1:17" x14ac:dyDescent="0.2">
      <c r="A187" s="19" t="s">
        <v>11</v>
      </c>
      <c r="B187" s="19" t="str">
        <f t="shared" si="8"/>
        <v>7 - 7</v>
      </c>
      <c r="C187" s="26" t="s">
        <v>584</v>
      </c>
      <c r="D187" s="25" t="s">
        <v>584</v>
      </c>
      <c r="E187" s="22" t="str">
        <f t="shared" si="9"/>
        <v>MAT260 - MOTORES</v>
      </c>
      <c r="F187" s="23" t="s">
        <v>594</v>
      </c>
      <c r="G187" s="23" t="str">
        <f t="shared" si="10"/>
        <v>MAT260020 - REDUTORES E SOBRESSALENTES</v>
      </c>
      <c r="H187" s="23" t="s">
        <v>595</v>
      </c>
      <c r="I187" s="22" t="s">
        <v>596</v>
      </c>
      <c r="J187" s="23">
        <f t="shared" si="11"/>
        <v>26</v>
      </c>
      <c r="K187" s="22" t="s">
        <v>596</v>
      </c>
      <c r="L187" s="22" t="s">
        <v>17</v>
      </c>
      <c r="M187" s="22" t="s">
        <v>39</v>
      </c>
      <c r="N187" s="22" t="s">
        <v>24</v>
      </c>
      <c r="O187" s="22" t="s">
        <v>39</v>
      </c>
      <c r="P187" s="19" t="str">
        <f>VLOOKUP(IFERROR(SUM(MID(L187,1,1),MID(M187,1,1),MID(N187,1,1),MID(O187,1,1)),0),Níveis!$A$2:$B$18,2,FALSE)</f>
        <v>Média</v>
      </c>
      <c r="Q187" s="19" t="s">
        <v>18</v>
      </c>
    </row>
    <row r="188" spans="1:17" x14ac:dyDescent="0.2">
      <c r="A188" s="19" t="s">
        <v>11</v>
      </c>
      <c r="B188" s="19" t="str">
        <f t="shared" si="8"/>
        <v>7 - 7</v>
      </c>
      <c r="C188" s="26" t="s">
        <v>584</v>
      </c>
      <c r="D188" s="25" t="s">
        <v>584</v>
      </c>
      <c r="E188" s="22" t="str">
        <f t="shared" si="9"/>
        <v>MAT260 - MOTORES</v>
      </c>
      <c r="F188" s="23" t="s">
        <v>597</v>
      </c>
      <c r="G188" s="23" t="str">
        <f t="shared" si="10"/>
        <v>MAT260025 - TROCADORES DE CALOR E SOBRESSALENTES</v>
      </c>
      <c r="H188" s="23" t="s">
        <v>598</v>
      </c>
      <c r="I188" s="22" t="s">
        <v>599</v>
      </c>
      <c r="J188" s="23">
        <f t="shared" si="11"/>
        <v>36</v>
      </c>
      <c r="K188" s="22" t="s">
        <v>599</v>
      </c>
      <c r="L188" s="22" t="s">
        <v>17</v>
      </c>
      <c r="M188" s="22" t="s">
        <v>17</v>
      </c>
      <c r="N188" s="22" t="s">
        <v>24</v>
      </c>
      <c r="O188" s="22" t="s">
        <v>17</v>
      </c>
      <c r="P188" s="19" t="str">
        <f>VLOOKUP(IFERROR(SUM(MID(L188,1,1),MID(M188,1,1),MID(N188,1,1),MID(O188,1,1)),0),Níveis!$A$2:$B$18,2,FALSE)</f>
        <v>Média</v>
      </c>
      <c r="Q188" s="19" t="s">
        <v>18</v>
      </c>
    </row>
    <row r="189" spans="1:17" x14ac:dyDescent="0.2">
      <c r="A189" s="19" t="s">
        <v>11</v>
      </c>
      <c r="B189" s="19" t="str">
        <f t="shared" si="8"/>
        <v>19 - 34</v>
      </c>
      <c r="C189" s="24" t="s">
        <v>1873</v>
      </c>
      <c r="D189" s="25" t="s">
        <v>600</v>
      </c>
      <c r="E189" s="22" t="str">
        <f t="shared" si="9"/>
        <v>MAT270 - MOVIMENTACAO, ELEVACAO E ESTOCAGEM</v>
      </c>
      <c r="F189" s="23" t="s">
        <v>601</v>
      </c>
      <c r="G189" s="23" t="str">
        <f t="shared" si="10"/>
        <v>MAT270005 - CABOS DE ACO</v>
      </c>
      <c r="H189" s="23" t="s">
        <v>602</v>
      </c>
      <c r="I189" s="22" t="s">
        <v>2382</v>
      </c>
      <c r="J189" s="23">
        <f t="shared" si="11"/>
        <v>12</v>
      </c>
      <c r="K189" s="22" t="s">
        <v>2382</v>
      </c>
      <c r="L189" s="22" t="s">
        <v>17</v>
      </c>
      <c r="M189" s="22" t="s">
        <v>17</v>
      </c>
      <c r="N189" s="22" t="s">
        <v>24</v>
      </c>
      <c r="O189" s="22" t="s">
        <v>17</v>
      </c>
      <c r="P189" s="19" t="str">
        <f>VLOOKUP(IFERROR(SUM(MID(L189,1,1),MID(M189,1,1),MID(N189,1,1),MID(O189,1,1)),0),Níveis!$A$2:$B$18,2,FALSE)</f>
        <v>Média</v>
      </c>
      <c r="Q189" s="19" t="s">
        <v>18</v>
      </c>
    </row>
    <row r="190" spans="1:17" x14ac:dyDescent="0.2">
      <c r="A190" s="19" t="s">
        <v>11</v>
      </c>
      <c r="B190" s="19" t="str">
        <f t="shared" si="8"/>
        <v>19 - 34</v>
      </c>
      <c r="C190" s="24" t="s">
        <v>1873</v>
      </c>
      <c r="D190" s="25" t="s">
        <v>600</v>
      </c>
      <c r="E190" s="22" t="str">
        <f t="shared" si="9"/>
        <v>MAT270 - MOVIMENTACAO, ELEVACAO E ESTOCAGEM</v>
      </c>
      <c r="F190" s="23" t="s">
        <v>604</v>
      </c>
      <c r="G190" s="23" t="str">
        <f t="shared" si="10"/>
        <v>MAT270010 - CINTAS , LINGAS , GANCHOS E MANILHAS</v>
      </c>
      <c r="H190" s="23" t="s">
        <v>605</v>
      </c>
      <c r="I190" s="22" t="s">
        <v>606</v>
      </c>
      <c r="J190" s="23">
        <f t="shared" si="11"/>
        <v>36</v>
      </c>
      <c r="K190" s="22" t="s">
        <v>606</v>
      </c>
      <c r="L190" s="22" t="s">
        <v>17</v>
      </c>
      <c r="M190" s="22" t="s">
        <v>17</v>
      </c>
      <c r="N190" s="22" t="s">
        <v>24</v>
      </c>
      <c r="O190" s="22" t="s">
        <v>17</v>
      </c>
      <c r="P190" s="19" t="str">
        <f>VLOOKUP(IFERROR(SUM(MID(L190,1,1),MID(M190,1,1),MID(N190,1,1),MID(O190,1,1)),0),Níveis!$A$2:$B$18,2,FALSE)</f>
        <v>Média</v>
      </c>
      <c r="Q190" s="19" t="s">
        <v>18</v>
      </c>
    </row>
    <row r="191" spans="1:17" x14ac:dyDescent="0.2">
      <c r="A191" s="19" t="s">
        <v>11</v>
      </c>
      <c r="B191" s="19" t="str">
        <f t="shared" si="8"/>
        <v>19 - 34</v>
      </c>
      <c r="C191" s="24" t="s">
        <v>1873</v>
      </c>
      <c r="D191" s="25" t="s">
        <v>600</v>
      </c>
      <c r="E191" s="22" t="str">
        <f t="shared" si="9"/>
        <v>MAT270 - MOVIMENTACAO, ELEVACAO E ESTOCAGEM</v>
      </c>
      <c r="F191" s="23" t="s">
        <v>607</v>
      </c>
      <c r="G191" s="23" t="str">
        <f t="shared" si="10"/>
        <v>MAT270015 - GUINCHO DE CARGA E PARTES</v>
      </c>
      <c r="H191" s="23" t="s">
        <v>608</v>
      </c>
      <c r="I191" s="22" t="s">
        <v>609</v>
      </c>
      <c r="J191" s="23">
        <f t="shared" si="11"/>
        <v>25</v>
      </c>
      <c r="K191" s="22" t="s">
        <v>609</v>
      </c>
      <c r="L191" s="22" t="s">
        <v>17</v>
      </c>
      <c r="M191" s="22" t="s">
        <v>17</v>
      </c>
      <c r="N191" s="22" t="s">
        <v>24</v>
      </c>
      <c r="O191" s="22" t="s">
        <v>17</v>
      </c>
      <c r="P191" s="19" t="str">
        <f>VLOOKUP(IFERROR(SUM(MID(L191,1,1),MID(M191,1,1),MID(N191,1,1),MID(O191,1,1)),0),Níveis!$A$2:$B$18,2,FALSE)</f>
        <v>Média</v>
      </c>
      <c r="Q191" s="19" t="s">
        <v>18</v>
      </c>
    </row>
    <row r="192" spans="1:17" x14ac:dyDescent="0.2">
      <c r="A192" s="19" t="s">
        <v>11</v>
      </c>
      <c r="B192" s="19" t="str">
        <f t="shared" si="8"/>
        <v>19 - 34</v>
      </c>
      <c r="C192" s="24" t="s">
        <v>1873</v>
      </c>
      <c r="D192" s="25" t="s">
        <v>600</v>
      </c>
      <c r="E192" s="22" t="str">
        <f t="shared" si="9"/>
        <v>MAT270 - MOVIMENTACAO, ELEVACAO E ESTOCAGEM</v>
      </c>
      <c r="F192" s="23" t="s">
        <v>610</v>
      </c>
      <c r="G192" s="23" t="str">
        <f t="shared" si="10"/>
        <v>MAT270020 - GUINDASTE PARA UNIDADES MARITIMAS E PARTES</v>
      </c>
      <c r="H192" s="23" t="s">
        <v>611</v>
      </c>
      <c r="I192" s="22" t="s">
        <v>2537</v>
      </c>
      <c r="J192" s="23">
        <f t="shared" si="11"/>
        <v>42</v>
      </c>
      <c r="K192" s="22" t="s">
        <v>2537</v>
      </c>
      <c r="L192" s="22" t="s">
        <v>39</v>
      </c>
      <c r="M192" s="22" t="s">
        <v>17</v>
      </c>
      <c r="N192" s="22" t="s">
        <v>24</v>
      </c>
      <c r="O192" s="22" t="s">
        <v>17</v>
      </c>
      <c r="P192" s="19" t="str">
        <f>VLOOKUP(IFERROR(SUM(MID(L192,1,1),MID(M192,1,1),MID(N192,1,1),MID(O192,1,1)),0),Níveis!$A$2:$B$18,2,FALSE)</f>
        <v>Média</v>
      </c>
      <c r="Q192" s="19" t="s">
        <v>18</v>
      </c>
    </row>
    <row r="193" spans="1:17" x14ac:dyDescent="0.2">
      <c r="A193" s="19" t="s">
        <v>11</v>
      </c>
      <c r="B193" s="19" t="str">
        <f t="shared" si="8"/>
        <v>19 - 34</v>
      </c>
      <c r="C193" s="24" t="s">
        <v>1873</v>
      </c>
      <c r="D193" s="25" t="s">
        <v>600</v>
      </c>
      <c r="E193" s="22" t="str">
        <f t="shared" si="9"/>
        <v>MAT270 - MOVIMENTACAO, ELEVACAO E ESTOCAGEM</v>
      </c>
      <c r="F193" s="23" t="s">
        <v>613</v>
      </c>
      <c r="G193" s="23" t="str">
        <f t="shared" si="10"/>
        <v>MAT270025 - GUINDASTE TERRESTRE E PARTES</v>
      </c>
      <c r="H193" s="23" t="s">
        <v>614</v>
      </c>
      <c r="I193" s="22" t="s">
        <v>615</v>
      </c>
      <c r="J193" s="23">
        <f t="shared" si="11"/>
        <v>28</v>
      </c>
      <c r="K193" s="22" t="s">
        <v>615</v>
      </c>
      <c r="L193" s="22" t="s">
        <v>16</v>
      </c>
      <c r="M193" s="22" t="s">
        <v>17</v>
      </c>
      <c r="N193" s="22" t="s">
        <v>24</v>
      </c>
      <c r="O193" s="22" t="s">
        <v>17</v>
      </c>
      <c r="P193" s="19" t="str">
        <f>VLOOKUP(IFERROR(SUM(MID(L193,1,1),MID(M193,1,1),MID(N193,1,1),MID(O193,1,1)),0),Níveis!$A$2:$B$18,2,FALSE)</f>
        <v>Média</v>
      </c>
      <c r="Q193" s="19" t="s">
        <v>18</v>
      </c>
    </row>
    <row r="194" spans="1:17" x14ac:dyDescent="0.2">
      <c r="A194" s="19" t="s">
        <v>11</v>
      </c>
      <c r="B194" s="19" t="str">
        <f t="shared" si="8"/>
        <v>19 - 34</v>
      </c>
      <c r="C194" s="24" t="s">
        <v>1873</v>
      </c>
      <c r="D194" s="25" t="s">
        <v>600</v>
      </c>
      <c r="E194" s="22" t="str">
        <f t="shared" si="9"/>
        <v>MAT270 - MOVIMENTACAO, ELEVACAO E ESTOCAGEM</v>
      </c>
      <c r="F194" s="23" t="s">
        <v>616</v>
      </c>
      <c r="G194" s="23" t="str">
        <f t="shared" si="10"/>
        <v>MAT270030 - MATERIAIS PARA EMBALAGEM</v>
      </c>
      <c r="H194" s="23" t="s">
        <v>617</v>
      </c>
      <c r="I194" s="22" t="s">
        <v>618</v>
      </c>
      <c r="J194" s="23">
        <f t="shared" si="11"/>
        <v>24</v>
      </c>
      <c r="K194" s="22" t="s">
        <v>618</v>
      </c>
      <c r="L194" s="22" t="s">
        <v>24</v>
      </c>
      <c r="M194" s="22" t="s">
        <v>17</v>
      </c>
      <c r="N194" s="22" t="s">
        <v>24</v>
      </c>
      <c r="O194" s="22" t="s">
        <v>17</v>
      </c>
      <c r="P194" s="19" t="str">
        <f>VLOOKUP(IFERROR(SUM(MID(L194,1,1),MID(M194,1,1),MID(N194,1,1),MID(O194,1,1)),0),Níveis!$A$2:$B$18,2,FALSE)</f>
        <v>Baixa</v>
      </c>
      <c r="Q194" s="19" t="s">
        <v>25</v>
      </c>
    </row>
    <row r="195" spans="1:17" x14ac:dyDescent="0.2">
      <c r="A195" s="19" t="s">
        <v>11</v>
      </c>
      <c r="B195" s="19" t="str">
        <f t="shared" si="8"/>
        <v>19 - 34</v>
      </c>
      <c r="C195" s="24" t="s">
        <v>1873</v>
      </c>
      <c r="D195" s="25" t="s">
        <v>600</v>
      </c>
      <c r="E195" s="22" t="str">
        <f t="shared" si="9"/>
        <v>MAT270 - MOVIMENTACAO, ELEVACAO E ESTOCAGEM</v>
      </c>
      <c r="F195" s="23" t="s">
        <v>619</v>
      </c>
      <c r="G195" s="23" t="str">
        <f t="shared" si="10"/>
        <v>MAT270035 - PALETEIRAS</v>
      </c>
      <c r="H195" s="23" t="s">
        <v>620</v>
      </c>
      <c r="I195" s="22" t="s">
        <v>621</v>
      </c>
      <c r="J195" s="23">
        <f t="shared" si="11"/>
        <v>10</v>
      </c>
      <c r="K195" s="22" t="s">
        <v>621</v>
      </c>
      <c r="L195" s="22" t="s">
        <v>16</v>
      </c>
      <c r="M195" s="22" t="s">
        <v>17</v>
      </c>
      <c r="N195" s="22" t="s">
        <v>24</v>
      </c>
      <c r="O195" s="22" t="s">
        <v>17</v>
      </c>
      <c r="P195" s="19" t="str">
        <f>VLOOKUP(IFERROR(SUM(MID(L195,1,1),MID(M195,1,1),MID(N195,1,1),MID(O195,1,1)),0),Níveis!$A$2:$B$18,2,FALSE)</f>
        <v>Média</v>
      </c>
      <c r="Q195" s="19" t="s">
        <v>18</v>
      </c>
    </row>
    <row r="196" spans="1:17" x14ac:dyDescent="0.2">
      <c r="A196" s="19" t="s">
        <v>11</v>
      </c>
      <c r="B196" s="19" t="str">
        <f t="shared" si="8"/>
        <v>19 - 34</v>
      </c>
      <c r="C196" s="24" t="s">
        <v>1873</v>
      </c>
      <c r="D196" s="25" t="s">
        <v>600</v>
      </c>
      <c r="E196" s="22" t="str">
        <f t="shared" si="9"/>
        <v>MAT270 - MOVIMENTACAO, ELEVACAO E ESTOCAGEM</v>
      </c>
      <c r="F196" s="23" t="s">
        <v>622</v>
      </c>
      <c r="G196" s="23" t="str">
        <f t="shared" si="10"/>
        <v>MAT270040 - PALETES</v>
      </c>
      <c r="H196" s="23" t="s">
        <v>623</v>
      </c>
      <c r="I196" s="22" t="s">
        <v>624</v>
      </c>
      <c r="J196" s="23">
        <f t="shared" si="11"/>
        <v>7</v>
      </c>
      <c r="K196" s="22" t="s">
        <v>624</v>
      </c>
      <c r="L196" s="22" t="s">
        <v>16</v>
      </c>
      <c r="M196" s="22" t="s">
        <v>17</v>
      </c>
      <c r="N196" s="22" t="s">
        <v>24</v>
      </c>
      <c r="O196" s="22" t="s">
        <v>17</v>
      </c>
      <c r="P196" s="19" t="str">
        <f>VLOOKUP(IFERROR(SUM(MID(L196,1,1),MID(M196,1,1),MID(N196,1,1),MID(O196,1,1)),0),Níveis!$A$2:$B$18,2,FALSE)</f>
        <v>Média</v>
      </c>
      <c r="Q196" s="19" t="s">
        <v>18</v>
      </c>
    </row>
    <row r="197" spans="1:17" x14ac:dyDescent="0.2">
      <c r="A197" s="19" t="s">
        <v>11</v>
      </c>
      <c r="B197" s="19" t="str">
        <f t="shared" si="8"/>
        <v>19 - 34</v>
      </c>
      <c r="C197" s="24" t="s">
        <v>1873</v>
      </c>
      <c r="D197" s="25" t="s">
        <v>600</v>
      </c>
      <c r="E197" s="22" t="str">
        <f t="shared" si="9"/>
        <v>MAT270 - MOVIMENTACAO, ELEVACAO E ESTOCAGEM</v>
      </c>
      <c r="F197" s="23" t="s">
        <v>625</v>
      </c>
      <c r="G197" s="23" t="str">
        <f t="shared" si="10"/>
        <v>MAT270045 - TURCOS</v>
      </c>
      <c r="H197" s="23" t="s">
        <v>626</v>
      </c>
      <c r="I197" s="22" t="s">
        <v>627</v>
      </c>
      <c r="J197" s="23">
        <f t="shared" si="11"/>
        <v>6</v>
      </c>
      <c r="K197" s="22" t="s">
        <v>627</v>
      </c>
      <c r="L197" s="22" t="s">
        <v>39</v>
      </c>
      <c r="M197" s="22" t="s">
        <v>17</v>
      </c>
      <c r="N197" s="22" t="s">
        <v>24</v>
      </c>
      <c r="O197" s="22" t="s">
        <v>17</v>
      </c>
      <c r="P197" s="19" t="str">
        <f>VLOOKUP(IFERROR(SUM(MID(L197,1,1),MID(M197,1,1),MID(N197,1,1),MID(O197,1,1)),0),Níveis!$A$2:$B$18,2,FALSE)</f>
        <v>Média</v>
      </c>
      <c r="Q197" s="19" t="s">
        <v>18</v>
      </c>
    </row>
    <row r="198" spans="1:17" x14ac:dyDescent="0.2">
      <c r="A198" s="19" t="s">
        <v>11</v>
      </c>
      <c r="B198" s="19" t="str">
        <f t="shared" si="8"/>
        <v>7 - 7</v>
      </c>
      <c r="C198" s="26" t="s">
        <v>628</v>
      </c>
      <c r="D198" s="25" t="s">
        <v>628</v>
      </c>
      <c r="E198" s="22" t="str">
        <f t="shared" si="9"/>
        <v>MAT280 - NAUTICA</v>
      </c>
      <c r="F198" s="23" t="s">
        <v>629</v>
      </c>
      <c r="G198" s="23" t="str">
        <f t="shared" si="10"/>
        <v>MAT280005 - ACESSORIOS PARA SALVATAGEM</v>
      </c>
      <c r="H198" s="23" t="s">
        <v>630</v>
      </c>
      <c r="I198" s="22" t="s">
        <v>2496</v>
      </c>
      <c r="J198" s="23">
        <f t="shared" si="11"/>
        <v>26</v>
      </c>
      <c r="K198" s="22" t="s">
        <v>2496</v>
      </c>
      <c r="L198" s="22" t="s">
        <v>39</v>
      </c>
      <c r="M198" s="22" t="s">
        <v>16</v>
      </c>
      <c r="N198" s="22" t="s">
        <v>24</v>
      </c>
      <c r="O198" s="22" t="s">
        <v>39</v>
      </c>
      <c r="P198" s="19" t="str">
        <f>VLOOKUP(IFERROR(SUM(MID(L198,1,1),MID(M198,1,1),MID(N198,1,1),MID(O198,1,1)),0),Níveis!$A$2:$B$18,2,FALSE)</f>
        <v>Média</v>
      </c>
      <c r="Q198" s="19" t="s">
        <v>18</v>
      </c>
    </row>
    <row r="199" spans="1:17" x14ac:dyDescent="0.2">
      <c r="A199" s="19" t="s">
        <v>11</v>
      </c>
      <c r="B199" s="19" t="str">
        <f t="shared" si="8"/>
        <v>7 - 7</v>
      </c>
      <c r="C199" s="26" t="s">
        <v>628</v>
      </c>
      <c r="D199" s="25" t="s">
        <v>628</v>
      </c>
      <c r="E199" s="22" t="str">
        <f t="shared" si="9"/>
        <v>MAT280 - NAUTICA</v>
      </c>
      <c r="F199" s="23" t="s">
        <v>632</v>
      </c>
      <c r="G199" s="23" t="str">
        <f t="shared" si="10"/>
        <v>MAT280010 - ANCORAGEM</v>
      </c>
      <c r="H199" s="23" t="s">
        <v>633</v>
      </c>
      <c r="I199" s="22" t="s">
        <v>634</v>
      </c>
      <c r="J199" s="23">
        <f t="shared" si="11"/>
        <v>9</v>
      </c>
      <c r="K199" s="22" t="s">
        <v>634</v>
      </c>
      <c r="L199" s="22" t="s">
        <v>3043</v>
      </c>
      <c r="M199" s="22" t="s">
        <v>17</v>
      </c>
      <c r="N199" s="22" t="s">
        <v>24</v>
      </c>
      <c r="O199" s="22" t="s">
        <v>39</v>
      </c>
      <c r="P199" s="19" t="str">
        <f>VLOOKUP(IFERROR(SUM(MID(L199,1,1),MID(M199,1,1),MID(N199,1,1),MID(O199,1,1)),0),Níveis!$A$2:$B$18,2,FALSE)</f>
        <v>Média</v>
      </c>
      <c r="Q199" s="19" t="s">
        <v>18</v>
      </c>
    </row>
    <row r="200" spans="1:17" x14ac:dyDescent="0.2">
      <c r="A200" s="19" t="s">
        <v>11</v>
      </c>
      <c r="B200" s="19" t="str">
        <f t="shared" si="8"/>
        <v>7 - 7</v>
      </c>
      <c r="C200" s="26" t="s">
        <v>628</v>
      </c>
      <c r="D200" s="25" t="s">
        <v>628</v>
      </c>
      <c r="E200" s="22" t="str">
        <f t="shared" si="9"/>
        <v>MAT280 - NAUTICA</v>
      </c>
      <c r="F200" s="23" t="s">
        <v>635</v>
      </c>
      <c r="G200" s="23" t="str">
        <f t="shared" si="10"/>
        <v>MAT280015 - CABOS DE MANOBRA</v>
      </c>
      <c r="H200" s="23" t="s">
        <v>636</v>
      </c>
      <c r="I200" s="22" t="s">
        <v>637</v>
      </c>
      <c r="J200" s="23">
        <f t="shared" si="11"/>
        <v>16</v>
      </c>
      <c r="K200" s="22" t="s">
        <v>637</v>
      </c>
      <c r="L200" s="22" t="s">
        <v>17</v>
      </c>
      <c r="M200" s="22" t="s">
        <v>39</v>
      </c>
      <c r="N200" s="22" t="s">
        <v>17</v>
      </c>
      <c r="O200" s="22" t="s">
        <v>39</v>
      </c>
      <c r="P200" s="19" t="str">
        <f>VLOOKUP(IFERROR(SUM(MID(L200,1,1),MID(M200,1,1),MID(N200,1,1),MID(O200,1,1)),0),Níveis!$A$2:$B$18,2,FALSE)</f>
        <v>Média</v>
      </c>
      <c r="Q200" s="19" t="s">
        <v>18</v>
      </c>
    </row>
    <row r="201" spans="1:17" x14ac:dyDescent="0.2">
      <c r="A201" s="19" t="s">
        <v>11</v>
      </c>
      <c r="B201" s="19" t="str">
        <f t="shared" ref="B201:B264" si="12">LEN(C201)&amp;" - "&amp;LEN(D201)</f>
        <v>7 - 7</v>
      </c>
      <c r="C201" s="26" t="s">
        <v>628</v>
      </c>
      <c r="D201" s="25" t="s">
        <v>628</v>
      </c>
      <c r="E201" s="22" t="str">
        <f t="shared" ref="E201:E264" si="13">_xlfn.CONCAT(LEFT(H201,6)," - ",D201)</f>
        <v>MAT280 - NAUTICA</v>
      </c>
      <c r="F201" s="23" t="s">
        <v>638</v>
      </c>
      <c r="G201" s="23" t="str">
        <f t="shared" ref="G201:G264" si="14">_xlfn.CONCAT(H201," - ",K201)</f>
        <v>MAT280020 - DOCUMENTOS DE MARINHA</v>
      </c>
      <c r="H201" s="23" t="s">
        <v>639</v>
      </c>
      <c r="I201" s="22" t="s">
        <v>640</v>
      </c>
      <c r="J201" s="23">
        <f t="shared" ref="J201:J264" si="15">LEN(K201)</f>
        <v>21</v>
      </c>
      <c r="K201" s="22" t="s">
        <v>640</v>
      </c>
      <c r="L201" s="22" t="s">
        <v>16</v>
      </c>
      <c r="M201" s="22" t="s">
        <v>16</v>
      </c>
      <c r="N201" s="22" t="s">
        <v>24</v>
      </c>
      <c r="O201" s="22" t="s">
        <v>39</v>
      </c>
      <c r="P201" s="19" t="str">
        <f>VLOOKUP(IFERROR(SUM(MID(L201,1,1),MID(M201,1,1),MID(N201,1,1),MID(O201,1,1)),0),Níveis!$A$2:$B$18,2,FALSE)</f>
        <v>Média</v>
      </c>
      <c r="Q201" s="19" t="s">
        <v>18</v>
      </c>
    </row>
    <row r="202" spans="1:17" x14ac:dyDescent="0.2">
      <c r="A202" s="19" t="s">
        <v>11</v>
      </c>
      <c r="B202" s="19" t="str">
        <f t="shared" si="12"/>
        <v>7 - 7</v>
      </c>
      <c r="C202" s="26" t="s">
        <v>628</v>
      </c>
      <c r="D202" s="25" t="s">
        <v>628</v>
      </c>
      <c r="E202" s="22" t="str">
        <f t="shared" si="13"/>
        <v>MAT280 - NAUTICA</v>
      </c>
      <c r="F202" s="23" t="s">
        <v>641</v>
      </c>
      <c r="G202" s="23" t="str">
        <f t="shared" si="14"/>
        <v>MAT280025 - EMBARCACOES DE SALVATAGEM</v>
      </c>
      <c r="H202" s="23" t="s">
        <v>642</v>
      </c>
      <c r="I202" s="22" t="s">
        <v>2515</v>
      </c>
      <c r="J202" s="23">
        <f t="shared" si="15"/>
        <v>25</v>
      </c>
      <c r="K202" s="22" t="s">
        <v>2515</v>
      </c>
      <c r="L202" s="22" t="s">
        <v>3043</v>
      </c>
      <c r="M202" s="22" t="s">
        <v>17</v>
      </c>
      <c r="N202" s="22" t="s">
        <v>24</v>
      </c>
      <c r="O202" s="22" t="s">
        <v>39</v>
      </c>
      <c r="P202" s="19" t="str">
        <f>VLOOKUP(IFERROR(SUM(MID(L202,1,1),MID(M202,1,1),MID(N202,1,1),MID(O202,1,1)),0),Níveis!$A$2:$B$18,2,FALSE)</f>
        <v>Média</v>
      </c>
      <c r="Q202" s="19" t="s">
        <v>18</v>
      </c>
    </row>
    <row r="203" spans="1:17" x14ac:dyDescent="0.2">
      <c r="A203" s="19" t="s">
        <v>11</v>
      </c>
      <c r="B203" s="19" t="str">
        <f t="shared" si="12"/>
        <v>7 - 7</v>
      </c>
      <c r="C203" s="26" t="s">
        <v>628</v>
      </c>
      <c r="D203" s="25" t="s">
        <v>628</v>
      </c>
      <c r="E203" s="22" t="str">
        <f t="shared" si="13"/>
        <v>MAT280 - NAUTICA</v>
      </c>
      <c r="F203" s="23" t="s">
        <v>644</v>
      </c>
      <c r="G203" s="23" t="str">
        <f t="shared" si="14"/>
        <v>MAT280030 - MATERIAIS ABSORVENTES E PROTECAO CONTRA VAZAMENTO</v>
      </c>
      <c r="H203" s="23" t="s">
        <v>645</v>
      </c>
      <c r="I203" s="22" t="s">
        <v>2411</v>
      </c>
      <c r="J203" s="23">
        <f t="shared" si="15"/>
        <v>49</v>
      </c>
      <c r="K203" s="22" t="s">
        <v>2411</v>
      </c>
      <c r="L203" s="22" t="s">
        <v>16</v>
      </c>
      <c r="M203" s="22" t="s">
        <v>39</v>
      </c>
      <c r="N203" s="22" t="s">
        <v>17</v>
      </c>
      <c r="O203" s="22" t="s">
        <v>39</v>
      </c>
      <c r="P203" s="19" t="str">
        <f>VLOOKUP(IFERROR(SUM(MID(L203,1,1),MID(M203,1,1),MID(N203,1,1),MID(O203,1,1)),0),Níveis!$A$2:$B$18,2,FALSE)</f>
        <v>Média</v>
      </c>
      <c r="Q203" s="19" t="s">
        <v>18</v>
      </c>
    </row>
    <row r="204" spans="1:17" x14ac:dyDescent="0.2">
      <c r="A204" s="19" t="s">
        <v>11</v>
      </c>
      <c r="B204" s="19" t="str">
        <f t="shared" si="12"/>
        <v>7 - 7</v>
      </c>
      <c r="C204" s="26" t="s">
        <v>628</v>
      </c>
      <c r="D204" s="25" t="s">
        <v>628</v>
      </c>
      <c r="E204" s="22" t="str">
        <f t="shared" si="13"/>
        <v>MAT280 - NAUTICA</v>
      </c>
      <c r="F204" s="23" t="s">
        <v>647</v>
      </c>
      <c r="G204" s="23" t="str">
        <f t="shared" si="14"/>
        <v>MAT280035 - SISTEMA DE REFERÊNCIA DE POSICIONAMENTO PARA EMBARCACOES</v>
      </c>
      <c r="H204" s="23" t="s">
        <v>648</v>
      </c>
      <c r="I204" s="22" t="s">
        <v>2516</v>
      </c>
      <c r="J204" s="23">
        <f t="shared" si="15"/>
        <v>56</v>
      </c>
      <c r="K204" s="22" t="s">
        <v>2516</v>
      </c>
      <c r="L204" s="22" t="s">
        <v>16</v>
      </c>
      <c r="M204" s="22" t="s">
        <v>39</v>
      </c>
      <c r="N204" s="22" t="s">
        <v>24</v>
      </c>
      <c r="O204" s="22" t="s">
        <v>39</v>
      </c>
      <c r="P204" s="19" t="str">
        <f>VLOOKUP(IFERROR(SUM(MID(L204,1,1),MID(M204,1,1),MID(N204,1,1),MID(O204,1,1)),0),Níveis!$A$2:$B$18,2,FALSE)</f>
        <v>Média</v>
      </c>
      <c r="Q204" s="19" t="s">
        <v>18</v>
      </c>
    </row>
    <row r="205" spans="1:17" x14ac:dyDescent="0.2">
      <c r="A205" s="19" t="s">
        <v>11</v>
      </c>
      <c r="B205" s="19" t="str">
        <f t="shared" si="12"/>
        <v>7 - 7</v>
      </c>
      <c r="C205" s="26" t="s">
        <v>628</v>
      </c>
      <c r="D205" s="25" t="s">
        <v>628</v>
      </c>
      <c r="E205" s="22" t="str">
        <f t="shared" si="13"/>
        <v>MAT280 - NAUTICA</v>
      </c>
      <c r="F205" s="23" t="s">
        <v>650</v>
      </c>
      <c r="G205" s="23" t="str">
        <f t="shared" si="14"/>
        <v>MAT280040 - TANQUES DE ARMAZENAMENTO EMERGENCIAL DE OLEO</v>
      </c>
      <c r="H205" s="23" t="s">
        <v>651</v>
      </c>
      <c r="I205" s="22" t="s">
        <v>2439</v>
      </c>
      <c r="J205" s="23">
        <f t="shared" si="15"/>
        <v>44</v>
      </c>
      <c r="K205" s="22" t="s">
        <v>2439</v>
      </c>
      <c r="L205" s="22" t="s">
        <v>16</v>
      </c>
      <c r="M205" s="22" t="s">
        <v>39</v>
      </c>
      <c r="N205" s="22" t="s">
        <v>24</v>
      </c>
      <c r="O205" s="22" t="s">
        <v>39</v>
      </c>
      <c r="P205" s="19" t="str">
        <f>VLOOKUP(IFERROR(SUM(MID(L205,1,1),MID(M205,1,1),MID(N205,1,1),MID(O205,1,1)),0),Níveis!$A$2:$B$18,2,FALSE)</f>
        <v>Média</v>
      </c>
      <c r="Q205" s="19" t="s">
        <v>18</v>
      </c>
    </row>
    <row r="206" spans="1:17" x14ac:dyDescent="0.2">
      <c r="A206" s="19" t="s">
        <v>11</v>
      </c>
      <c r="B206" s="19" t="str">
        <f t="shared" si="12"/>
        <v>7 - 7</v>
      </c>
      <c r="C206" s="26" t="s">
        <v>628</v>
      </c>
      <c r="D206" s="25" t="s">
        <v>628</v>
      </c>
      <c r="E206" s="22" t="str">
        <f t="shared" si="13"/>
        <v>MAT280 - NAUTICA</v>
      </c>
      <c r="F206" s="23" t="s">
        <v>653</v>
      </c>
      <c r="G206" s="23" t="str">
        <f t="shared" si="14"/>
        <v xml:space="preserve">MAT280045 - UNIDADE DE POTÊNCIA HIDRAULICA (HPU) </v>
      </c>
      <c r="H206" s="23" t="s">
        <v>654</v>
      </c>
      <c r="I206" s="22" t="s">
        <v>2462</v>
      </c>
      <c r="J206" s="23">
        <f t="shared" si="15"/>
        <v>37</v>
      </c>
      <c r="K206" s="22" t="s">
        <v>2462</v>
      </c>
      <c r="L206" s="22" t="s">
        <v>16</v>
      </c>
      <c r="M206" s="22" t="s">
        <v>39</v>
      </c>
      <c r="N206" s="22" t="s">
        <v>24</v>
      </c>
      <c r="O206" s="22" t="s">
        <v>39</v>
      </c>
      <c r="P206" s="19" t="str">
        <f>VLOOKUP(IFERROR(SUM(MID(L206,1,1),MID(M206,1,1),MID(N206,1,1),MID(O206,1,1)),0),Níveis!$A$2:$B$18,2,FALSE)</f>
        <v>Média</v>
      </c>
      <c r="Q206" s="19" t="s">
        <v>18</v>
      </c>
    </row>
    <row r="207" spans="1:17" x14ac:dyDescent="0.2">
      <c r="A207" s="19" t="s">
        <v>11</v>
      </c>
      <c r="B207" s="19" t="str">
        <f t="shared" si="12"/>
        <v>7 - 7</v>
      </c>
      <c r="C207" s="26" t="s">
        <v>628</v>
      </c>
      <c r="D207" s="25" t="s">
        <v>628</v>
      </c>
      <c r="E207" s="22" t="str">
        <f t="shared" si="13"/>
        <v>MAT280 - NAUTICA</v>
      </c>
      <c r="F207" s="23" t="s">
        <v>656</v>
      </c>
      <c r="G207" s="23" t="str">
        <f t="shared" si="14"/>
        <v>MAT280050 - VEICULO DE COMBATE A INCÊNDIO E SALVAMENTO</v>
      </c>
      <c r="H207" s="23" t="s">
        <v>657</v>
      </c>
      <c r="I207" s="22" t="s">
        <v>2538</v>
      </c>
      <c r="J207" s="23">
        <f t="shared" si="15"/>
        <v>42</v>
      </c>
      <c r="K207" s="22" t="s">
        <v>2538</v>
      </c>
      <c r="L207" s="22" t="s">
        <v>39</v>
      </c>
      <c r="M207" s="22" t="s">
        <v>24</v>
      </c>
      <c r="N207" s="22" t="s">
        <v>24</v>
      </c>
      <c r="O207" s="22" t="s">
        <v>39</v>
      </c>
      <c r="P207" s="19" t="str">
        <f>VLOOKUP(IFERROR(SUM(MID(L207,1,1),MID(M207,1,1),MID(N207,1,1),MID(O207,1,1)),0),Níveis!$A$2:$B$18,2,FALSE)</f>
        <v>Média</v>
      </c>
      <c r="Q207" s="19" t="s">
        <v>18</v>
      </c>
    </row>
    <row r="208" spans="1:17" x14ac:dyDescent="0.2">
      <c r="A208" s="19" t="s">
        <v>11</v>
      </c>
      <c r="B208" s="19" t="str">
        <f t="shared" si="12"/>
        <v>18 - 30</v>
      </c>
      <c r="C208" s="24" t="s">
        <v>1874</v>
      </c>
      <c r="D208" s="25" t="s">
        <v>659</v>
      </c>
      <c r="E208" s="22" t="str">
        <f t="shared" si="13"/>
        <v>MAT290 - PREVENCAO E COMBATE A INCENDIO</v>
      </c>
      <c r="F208" s="23" t="s">
        <v>660</v>
      </c>
      <c r="G208" s="23" t="str">
        <f t="shared" si="14"/>
        <v>MAT290005 - ACESSORIOS EXCLUSIVOS DE LINHAS DE COMBATE A INCÊNDIO</v>
      </c>
      <c r="H208" s="23" t="s">
        <v>661</v>
      </c>
      <c r="I208" s="22" t="s">
        <v>2497</v>
      </c>
      <c r="J208" s="23">
        <f t="shared" si="15"/>
        <v>53</v>
      </c>
      <c r="K208" s="22" t="s">
        <v>2497</v>
      </c>
      <c r="L208" s="22" t="s">
        <v>39</v>
      </c>
      <c r="M208" s="22" t="s">
        <v>39</v>
      </c>
      <c r="N208" s="22" t="s">
        <v>24</v>
      </c>
      <c r="O208" s="22" t="s">
        <v>39</v>
      </c>
      <c r="P208" s="19" t="str">
        <f>VLOOKUP(IFERROR(SUM(MID(L208,1,1),MID(M208,1,1),MID(N208,1,1),MID(O208,1,1)),0),Níveis!$A$2:$B$18,2,FALSE)</f>
        <v>Média</v>
      </c>
      <c r="Q208" s="19" t="s">
        <v>18</v>
      </c>
    </row>
    <row r="209" spans="1:17" x14ac:dyDescent="0.2">
      <c r="A209" s="19" t="s">
        <v>11</v>
      </c>
      <c r="B209" s="19" t="str">
        <f t="shared" si="12"/>
        <v>18 - 30</v>
      </c>
      <c r="C209" s="24" t="s">
        <v>1874</v>
      </c>
      <c r="D209" s="25" t="s">
        <v>659</v>
      </c>
      <c r="E209" s="22" t="str">
        <f t="shared" si="13"/>
        <v>MAT290 - PREVENCAO E COMBATE A INCENDIO</v>
      </c>
      <c r="F209" s="23" t="s">
        <v>663</v>
      </c>
      <c r="G209" s="23" t="str">
        <f t="shared" si="14"/>
        <v>MAT290010 - BOMBAS CENTRIFUGAS E SOBRESSALENTES</v>
      </c>
      <c r="H209" s="23" t="s">
        <v>664</v>
      </c>
      <c r="I209" s="22" t="s">
        <v>2521</v>
      </c>
      <c r="J209" s="23">
        <f t="shared" si="15"/>
        <v>35</v>
      </c>
      <c r="K209" s="22" t="s">
        <v>2521</v>
      </c>
      <c r="L209" s="22" t="s">
        <v>39</v>
      </c>
      <c r="M209" s="22" t="s">
        <v>39</v>
      </c>
      <c r="N209" s="22" t="s">
        <v>24</v>
      </c>
      <c r="O209" s="22" t="s">
        <v>17</v>
      </c>
      <c r="P209" s="19" t="str">
        <f>VLOOKUP(IFERROR(SUM(MID(L209,1,1),MID(M209,1,1),MID(N209,1,1),MID(O209,1,1)),0),Níveis!$A$2:$B$18,2,FALSE)</f>
        <v>Média</v>
      </c>
      <c r="Q209" s="19" t="s">
        <v>18</v>
      </c>
    </row>
    <row r="210" spans="1:17" x14ac:dyDescent="0.2">
      <c r="A210" s="19" t="s">
        <v>11</v>
      </c>
      <c r="B210" s="19" t="str">
        <f t="shared" si="12"/>
        <v>18 - 30</v>
      </c>
      <c r="C210" s="24" t="s">
        <v>1874</v>
      </c>
      <c r="D210" s="25" t="s">
        <v>659</v>
      </c>
      <c r="E210" s="22" t="str">
        <f t="shared" si="13"/>
        <v>MAT290 - PREVENCAO E COMBATE A INCENDIO</v>
      </c>
      <c r="F210" s="23" t="s">
        <v>665</v>
      </c>
      <c r="G210" s="23" t="str">
        <f t="shared" si="14"/>
        <v>MAT290015 - EQUIPAMENTOS PARA COMBATE A INCÊNDIO</v>
      </c>
      <c r="H210" s="23" t="s">
        <v>666</v>
      </c>
      <c r="I210" s="22" t="s">
        <v>667</v>
      </c>
      <c r="J210" s="23">
        <f t="shared" si="15"/>
        <v>36</v>
      </c>
      <c r="K210" s="22" t="s">
        <v>667</v>
      </c>
      <c r="L210" s="22" t="s">
        <v>39</v>
      </c>
      <c r="M210" s="22" t="s">
        <v>39</v>
      </c>
      <c r="N210" s="22" t="s">
        <v>24</v>
      </c>
      <c r="O210" s="22" t="s">
        <v>39</v>
      </c>
      <c r="P210" s="19" t="str">
        <f>VLOOKUP(IFERROR(SUM(MID(L210,1,1),MID(M210,1,1),MID(N210,1,1),MID(O210,1,1)),0),Níveis!$A$2:$B$18,2,FALSE)</f>
        <v>Média</v>
      </c>
      <c r="Q210" s="19" t="s">
        <v>18</v>
      </c>
    </row>
    <row r="211" spans="1:17" x14ac:dyDescent="0.2">
      <c r="A211" s="19" t="s">
        <v>11</v>
      </c>
      <c r="B211" s="19" t="str">
        <f t="shared" si="12"/>
        <v>18 - 30</v>
      </c>
      <c r="C211" s="24" t="s">
        <v>1874</v>
      </c>
      <c r="D211" s="25" t="s">
        <v>659</v>
      </c>
      <c r="E211" s="22" t="str">
        <f t="shared" si="13"/>
        <v>MAT290 - PREVENCAO E COMBATE A INCENDIO</v>
      </c>
      <c r="F211" s="23" t="s">
        <v>668</v>
      </c>
      <c r="G211" s="23" t="str">
        <f t="shared" si="14"/>
        <v>MAT290020 - EXTINTORES</v>
      </c>
      <c r="H211" s="23" t="s">
        <v>669</v>
      </c>
      <c r="I211" s="22" t="s">
        <v>670</v>
      </c>
      <c r="J211" s="23">
        <f t="shared" si="15"/>
        <v>10</v>
      </c>
      <c r="K211" s="22" t="s">
        <v>670</v>
      </c>
      <c r="L211" s="22" t="s">
        <v>39</v>
      </c>
      <c r="M211" s="22" t="s">
        <v>39</v>
      </c>
      <c r="N211" s="22" t="s">
        <v>24</v>
      </c>
      <c r="O211" s="22" t="s">
        <v>39</v>
      </c>
      <c r="P211" s="19" t="str">
        <f>VLOOKUP(IFERROR(SUM(MID(L211,1,1),MID(M211,1,1),MID(N211,1,1),MID(O211,1,1)),0),Níveis!$A$2:$B$18,2,FALSE)</f>
        <v>Média</v>
      </c>
      <c r="Q211" s="19" t="s">
        <v>18</v>
      </c>
    </row>
    <row r="212" spans="1:17" x14ac:dyDescent="0.2">
      <c r="A212" s="19" t="s">
        <v>11</v>
      </c>
      <c r="B212" s="19" t="str">
        <f t="shared" si="12"/>
        <v>18 - 30</v>
      </c>
      <c r="C212" s="24" t="s">
        <v>1874</v>
      </c>
      <c r="D212" s="25" t="s">
        <v>659</v>
      </c>
      <c r="E212" s="22" t="str">
        <f t="shared" si="13"/>
        <v>MAT290 - PREVENCAO E COMBATE A INCENDIO</v>
      </c>
      <c r="F212" s="23" t="s">
        <v>671</v>
      </c>
      <c r="G212" s="23" t="str">
        <f t="shared" si="14"/>
        <v>MAT290025 - MANGUEIRAS DE INCÊNDIO E CONEXOES</v>
      </c>
      <c r="H212" s="23" t="s">
        <v>672</v>
      </c>
      <c r="I212" s="22" t="s">
        <v>673</v>
      </c>
      <c r="J212" s="23">
        <f t="shared" si="15"/>
        <v>33</v>
      </c>
      <c r="K212" s="22" t="s">
        <v>673</v>
      </c>
      <c r="L212" s="22" t="s">
        <v>39</v>
      </c>
      <c r="M212" s="22" t="s">
        <v>39</v>
      </c>
      <c r="N212" s="22" t="s">
        <v>24</v>
      </c>
      <c r="O212" s="22" t="s">
        <v>39</v>
      </c>
      <c r="P212" s="19" t="str">
        <f>VLOOKUP(IFERROR(SUM(MID(L212,1,1),MID(M212,1,1),MID(N212,1,1),MID(O212,1,1)),0),Níveis!$A$2:$B$18,2,FALSE)</f>
        <v>Média</v>
      </c>
      <c r="Q212" s="19" t="s">
        <v>18</v>
      </c>
    </row>
    <row r="213" spans="1:17" x14ac:dyDescent="0.2">
      <c r="A213" s="19" t="s">
        <v>11</v>
      </c>
      <c r="B213" s="19" t="str">
        <f t="shared" si="12"/>
        <v>18 - 30</v>
      </c>
      <c r="C213" s="24" t="s">
        <v>1874</v>
      </c>
      <c r="D213" s="25" t="s">
        <v>659</v>
      </c>
      <c r="E213" s="22" t="str">
        <f t="shared" si="13"/>
        <v>MAT290 - PREVENCAO E COMBATE A INCENDIO</v>
      </c>
      <c r="F213" s="23" t="s">
        <v>674</v>
      </c>
      <c r="G213" s="23" t="str">
        <f t="shared" si="14"/>
        <v>MAT290030 - SISTEMA DE COMBATE A INCENDIO FIXO (CO2; FM200 E OUTROS)</v>
      </c>
      <c r="H213" s="23" t="s">
        <v>675</v>
      </c>
      <c r="I213" s="22" t="s">
        <v>676</v>
      </c>
      <c r="J213" s="23">
        <f t="shared" si="15"/>
        <v>56</v>
      </c>
      <c r="K213" s="22" t="s">
        <v>676</v>
      </c>
      <c r="L213" s="22" t="s">
        <v>39</v>
      </c>
      <c r="M213" s="22" t="s">
        <v>39</v>
      </c>
      <c r="N213" s="22" t="s">
        <v>24</v>
      </c>
      <c r="O213" s="22" t="s">
        <v>39</v>
      </c>
      <c r="P213" s="19" t="str">
        <f>VLOOKUP(IFERROR(SUM(MID(L213,1,1),MID(M213,1,1),MID(N213,1,1),MID(O213,1,1)),0),Níveis!$A$2:$B$18,2,FALSE)</f>
        <v>Média</v>
      </c>
      <c r="Q213" s="19" t="s">
        <v>18</v>
      </c>
    </row>
    <row r="214" spans="1:17" x14ac:dyDescent="0.2">
      <c r="A214" s="19" t="s">
        <v>11</v>
      </c>
      <c r="B214" s="19" t="str">
        <f t="shared" si="12"/>
        <v>19 - 38</v>
      </c>
      <c r="C214" s="24" t="s">
        <v>1875</v>
      </c>
      <c r="D214" s="25" t="s">
        <v>677</v>
      </c>
      <c r="E214" s="22" t="str">
        <f t="shared" si="13"/>
        <v>MAT300 - PRODUTOS QUIMICOS, BIOQUIMICOS E GASES</v>
      </c>
      <c r="F214" s="23" t="s">
        <v>678</v>
      </c>
      <c r="G214" s="23" t="str">
        <f t="shared" si="14"/>
        <v>MAT300005 - ACIDOS</v>
      </c>
      <c r="H214" s="23" t="s">
        <v>679</v>
      </c>
      <c r="I214" s="22" t="s">
        <v>2463</v>
      </c>
      <c r="J214" s="23">
        <f t="shared" si="15"/>
        <v>6</v>
      </c>
      <c r="K214" s="22" t="s">
        <v>2463</v>
      </c>
      <c r="L214" s="22" t="s">
        <v>39</v>
      </c>
      <c r="M214" s="22" t="s">
        <v>17</v>
      </c>
      <c r="N214" s="22" t="s">
        <v>16</v>
      </c>
      <c r="O214" s="22" t="s">
        <v>39</v>
      </c>
      <c r="P214" s="19" t="str">
        <f>VLOOKUP(IFERROR(SUM(MID(L214,1,1),MID(M214,1,1),MID(N214,1,1),MID(O214,1,1)),0),Níveis!$A$2:$B$18,2,FALSE)</f>
        <v>Média</v>
      </c>
      <c r="Q214" s="19" t="s">
        <v>18</v>
      </c>
    </row>
    <row r="215" spans="1:17" x14ac:dyDescent="0.2">
      <c r="A215" s="19" t="s">
        <v>11</v>
      </c>
      <c r="B215" s="19" t="str">
        <f t="shared" si="12"/>
        <v>19 - 38</v>
      </c>
      <c r="C215" s="24" t="s">
        <v>1875</v>
      </c>
      <c r="D215" s="25" t="s">
        <v>677</v>
      </c>
      <c r="E215" s="22" t="str">
        <f t="shared" si="13"/>
        <v>MAT300 - PRODUTOS QUIMICOS, BIOQUIMICOS E GASES</v>
      </c>
      <c r="F215" s="23" t="s">
        <v>681</v>
      </c>
      <c r="G215" s="23" t="str">
        <f t="shared" si="14"/>
        <v>MAT300010 - ADENSANTE</v>
      </c>
      <c r="H215" s="23" t="s">
        <v>682</v>
      </c>
      <c r="I215" s="22" t="s">
        <v>683</v>
      </c>
      <c r="J215" s="23">
        <f t="shared" si="15"/>
        <v>9</v>
      </c>
      <c r="K215" s="22" t="s">
        <v>683</v>
      </c>
      <c r="L215" s="22" t="s">
        <v>17</v>
      </c>
      <c r="M215" s="22" t="s">
        <v>17</v>
      </c>
      <c r="N215" s="22" t="s">
        <v>16</v>
      </c>
      <c r="O215" s="22" t="s">
        <v>39</v>
      </c>
      <c r="P215" s="19" t="str">
        <f>VLOOKUP(IFERROR(SUM(MID(L215,1,1),MID(M215,1,1),MID(N215,1,1),MID(O215,1,1)),0),Níveis!$A$2:$B$18,2,FALSE)</f>
        <v>Média</v>
      </c>
      <c r="Q215" s="19" t="s">
        <v>18</v>
      </c>
    </row>
    <row r="216" spans="1:17" x14ac:dyDescent="0.2">
      <c r="A216" s="19" t="s">
        <v>11</v>
      </c>
      <c r="B216" s="19" t="str">
        <f t="shared" si="12"/>
        <v>19 - 38</v>
      </c>
      <c r="C216" s="24" t="s">
        <v>1875</v>
      </c>
      <c r="D216" s="25" t="s">
        <v>677</v>
      </c>
      <c r="E216" s="22" t="str">
        <f t="shared" si="13"/>
        <v>MAT300 - PRODUTOS QUIMICOS, BIOQUIMICOS E GASES</v>
      </c>
      <c r="F216" s="23" t="s">
        <v>684</v>
      </c>
      <c r="G216" s="23" t="str">
        <f t="shared" si="14"/>
        <v>MAT300015 - ADITIVOS DE CURA (PEGA)</v>
      </c>
      <c r="H216" s="23" t="s">
        <v>685</v>
      </c>
      <c r="I216" s="22" t="s">
        <v>686</v>
      </c>
      <c r="J216" s="23">
        <f t="shared" si="15"/>
        <v>23</v>
      </c>
      <c r="K216" s="22" t="s">
        <v>686</v>
      </c>
      <c r="L216" s="22" t="s">
        <v>17</v>
      </c>
      <c r="M216" s="22" t="s">
        <v>17</v>
      </c>
      <c r="N216" s="22" t="s">
        <v>16</v>
      </c>
      <c r="O216" s="22" t="s">
        <v>39</v>
      </c>
      <c r="P216" s="19" t="str">
        <f>VLOOKUP(IFERROR(SUM(MID(L216,1,1),MID(M216,1,1),MID(N216,1,1),MID(O216,1,1)),0),Níveis!$A$2:$B$18,2,FALSE)</f>
        <v>Média</v>
      </c>
      <c r="Q216" s="19" t="s">
        <v>18</v>
      </c>
    </row>
    <row r="217" spans="1:17" x14ac:dyDescent="0.2">
      <c r="A217" s="19" t="s">
        <v>11</v>
      </c>
      <c r="B217" s="19" t="str">
        <f t="shared" si="12"/>
        <v>19 - 38</v>
      </c>
      <c r="C217" s="24" t="s">
        <v>1875</v>
      </c>
      <c r="D217" s="25" t="s">
        <v>677</v>
      </c>
      <c r="E217" s="22" t="str">
        <f t="shared" si="13"/>
        <v>MAT300 - PRODUTOS QUIMICOS, BIOQUIMICOS E GASES</v>
      </c>
      <c r="F217" s="23" t="s">
        <v>687</v>
      </c>
      <c r="G217" s="23" t="str">
        <f t="shared" si="14"/>
        <v>MAT300020 - ADITIVOS DE DESPARAFINACAO E INIBIDOR DE PARAFINA</v>
      </c>
      <c r="H217" s="23" t="s">
        <v>688</v>
      </c>
      <c r="I217" s="22" t="s">
        <v>2412</v>
      </c>
      <c r="J217" s="23">
        <f t="shared" si="15"/>
        <v>49</v>
      </c>
      <c r="K217" s="22" t="s">
        <v>2412</v>
      </c>
      <c r="L217" s="22" t="s">
        <v>17</v>
      </c>
      <c r="M217" s="22" t="s">
        <v>17</v>
      </c>
      <c r="N217" s="22" t="s">
        <v>16</v>
      </c>
      <c r="O217" s="22" t="s">
        <v>39</v>
      </c>
      <c r="P217" s="19" t="str">
        <f>VLOOKUP(IFERROR(SUM(MID(L217,1,1),MID(M217,1,1),MID(N217,1,1),MID(O217,1,1)),0),Níveis!$A$2:$B$18,2,FALSE)</f>
        <v>Média</v>
      </c>
      <c r="Q217" s="19" t="s">
        <v>18</v>
      </c>
    </row>
    <row r="218" spans="1:17" x14ac:dyDescent="0.2">
      <c r="A218" s="19" t="s">
        <v>11</v>
      </c>
      <c r="B218" s="19" t="str">
        <f t="shared" si="12"/>
        <v>19 - 38</v>
      </c>
      <c r="C218" s="24" t="s">
        <v>1875</v>
      </c>
      <c r="D218" s="25" t="s">
        <v>677</v>
      </c>
      <c r="E218" s="22" t="str">
        <f t="shared" si="13"/>
        <v>MAT300 - PRODUTOS QUIMICOS, BIOQUIMICOS E GASES</v>
      </c>
      <c r="F218" s="23" t="s">
        <v>690</v>
      </c>
      <c r="G218" s="23" t="str">
        <f t="shared" si="14"/>
        <v>MAT300025 - AFINANTE / REDUTOR REOLOGICO</v>
      </c>
      <c r="H218" s="23" t="s">
        <v>691</v>
      </c>
      <c r="I218" s="22" t="s">
        <v>2498</v>
      </c>
      <c r="J218" s="23">
        <f t="shared" si="15"/>
        <v>28</v>
      </c>
      <c r="K218" s="22" t="s">
        <v>2498</v>
      </c>
      <c r="L218" s="22" t="s">
        <v>17</v>
      </c>
      <c r="M218" s="22" t="s">
        <v>17</v>
      </c>
      <c r="N218" s="22" t="s">
        <v>16</v>
      </c>
      <c r="O218" s="22" t="s">
        <v>39</v>
      </c>
      <c r="P218" s="19" t="str">
        <f>VLOOKUP(IFERROR(SUM(MID(L218,1,1),MID(M218,1,1),MID(N218,1,1),MID(O218,1,1)),0),Níveis!$A$2:$B$18,2,FALSE)</f>
        <v>Média</v>
      </c>
      <c r="Q218" s="19" t="s">
        <v>18</v>
      </c>
    </row>
    <row r="219" spans="1:17" x14ac:dyDescent="0.2">
      <c r="A219" s="19" t="s">
        <v>11</v>
      </c>
      <c r="B219" s="19" t="str">
        <f t="shared" si="12"/>
        <v>19 - 38</v>
      </c>
      <c r="C219" s="24" t="s">
        <v>1875</v>
      </c>
      <c r="D219" s="25" t="s">
        <v>677</v>
      </c>
      <c r="E219" s="22" t="str">
        <f t="shared" si="13"/>
        <v>MAT300 - PRODUTOS QUIMICOS, BIOQUIMICOS E GASES</v>
      </c>
      <c r="F219" s="23" t="s">
        <v>693</v>
      </c>
      <c r="G219" s="23" t="str">
        <f t="shared" si="14"/>
        <v>MAT300030 - AGENTES MOLHANTES</v>
      </c>
      <c r="H219" s="23" t="s">
        <v>694</v>
      </c>
      <c r="I219" s="22" t="s">
        <v>695</v>
      </c>
      <c r="J219" s="23">
        <f t="shared" si="15"/>
        <v>17</v>
      </c>
      <c r="K219" s="22" t="s">
        <v>695</v>
      </c>
      <c r="L219" s="22" t="s">
        <v>17</v>
      </c>
      <c r="M219" s="22" t="s">
        <v>17</v>
      </c>
      <c r="N219" s="22" t="s">
        <v>16</v>
      </c>
      <c r="O219" s="22" t="s">
        <v>39</v>
      </c>
      <c r="P219" s="19" t="str">
        <f>VLOOKUP(IFERROR(SUM(MID(L219,1,1),MID(M219,1,1),MID(N219,1,1),MID(O219,1,1)),0),Níveis!$A$2:$B$18,2,FALSE)</f>
        <v>Média</v>
      </c>
      <c r="Q219" s="19" t="s">
        <v>18</v>
      </c>
    </row>
    <row r="220" spans="1:17" x14ac:dyDescent="0.2">
      <c r="A220" s="19" t="s">
        <v>11</v>
      </c>
      <c r="B220" s="19" t="str">
        <f t="shared" si="12"/>
        <v>19 - 38</v>
      </c>
      <c r="C220" s="24" t="s">
        <v>1875</v>
      </c>
      <c r="D220" s="25" t="s">
        <v>677</v>
      </c>
      <c r="E220" s="22" t="str">
        <f t="shared" si="13"/>
        <v>MAT300 - PRODUTOS QUIMICOS, BIOQUIMICOS E GASES</v>
      </c>
      <c r="F220" s="23" t="s">
        <v>696</v>
      </c>
      <c r="G220" s="23" t="str">
        <f t="shared" si="14"/>
        <v>MAT300035 - ALCOOIS</v>
      </c>
      <c r="H220" s="23" t="s">
        <v>697</v>
      </c>
      <c r="I220" s="22" t="s">
        <v>2464</v>
      </c>
      <c r="J220" s="23">
        <f t="shared" si="15"/>
        <v>7</v>
      </c>
      <c r="K220" s="22" t="s">
        <v>2464</v>
      </c>
      <c r="L220" s="22" t="s">
        <v>17</v>
      </c>
      <c r="M220" s="22" t="s">
        <v>17</v>
      </c>
      <c r="N220" s="22" t="s">
        <v>16</v>
      </c>
      <c r="O220" s="22" t="s">
        <v>39</v>
      </c>
      <c r="P220" s="19" t="str">
        <f>VLOOKUP(IFERROR(SUM(MID(L220,1,1),MID(M220,1,1),MID(N220,1,1),MID(O220,1,1)),0),Níveis!$A$2:$B$18,2,FALSE)</f>
        <v>Média</v>
      </c>
      <c r="Q220" s="19" t="s">
        <v>18</v>
      </c>
    </row>
    <row r="221" spans="1:17" x14ac:dyDescent="0.2">
      <c r="A221" s="19" t="s">
        <v>11</v>
      </c>
      <c r="B221" s="19" t="str">
        <f t="shared" si="12"/>
        <v>19 - 38</v>
      </c>
      <c r="C221" s="24" t="s">
        <v>1875</v>
      </c>
      <c r="D221" s="25" t="s">
        <v>677</v>
      </c>
      <c r="E221" s="22" t="str">
        <f t="shared" si="13"/>
        <v>MAT300 - PRODUTOS QUIMICOS, BIOQUIMICOS E GASES</v>
      </c>
      <c r="F221" s="23" t="s">
        <v>699</v>
      </c>
      <c r="G221" s="23" t="str">
        <f t="shared" si="14"/>
        <v>MAT300040 - AMINAS (MEA, MDEA, DEA E TEA)</v>
      </c>
      <c r="H221" s="23" t="s">
        <v>700</v>
      </c>
      <c r="I221" s="22" t="s">
        <v>701</v>
      </c>
      <c r="J221" s="23">
        <f t="shared" si="15"/>
        <v>29</v>
      </c>
      <c r="K221" s="22" t="s">
        <v>701</v>
      </c>
      <c r="L221" s="22" t="s">
        <v>17</v>
      </c>
      <c r="M221" s="22" t="s">
        <v>17</v>
      </c>
      <c r="N221" s="22" t="s">
        <v>16</v>
      </c>
      <c r="O221" s="22" t="s">
        <v>39</v>
      </c>
      <c r="P221" s="19" t="str">
        <f>VLOOKUP(IFERROR(SUM(MID(L221,1,1),MID(M221,1,1),MID(N221,1,1),MID(O221,1,1)),0),Níveis!$A$2:$B$18,2,FALSE)</f>
        <v>Média</v>
      </c>
      <c r="Q221" s="19" t="s">
        <v>18</v>
      </c>
    </row>
    <row r="222" spans="1:17" x14ac:dyDescent="0.2">
      <c r="A222" s="19" t="s">
        <v>11</v>
      </c>
      <c r="B222" s="19" t="str">
        <f t="shared" si="12"/>
        <v>19 - 38</v>
      </c>
      <c r="C222" s="24" t="s">
        <v>1875</v>
      </c>
      <c r="D222" s="25" t="s">
        <v>677</v>
      </c>
      <c r="E222" s="22" t="str">
        <f t="shared" si="13"/>
        <v>MAT300 - PRODUTOS QUIMICOS, BIOQUIMICOS E GASES</v>
      </c>
      <c r="F222" s="23" t="s">
        <v>702</v>
      </c>
      <c r="G222" s="23" t="str">
        <f t="shared" si="14"/>
        <v>MAT300045 - ANTIESPUMANTE</v>
      </c>
      <c r="H222" s="23" t="s">
        <v>703</v>
      </c>
      <c r="I222" s="22" t="s">
        <v>704</v>
      </c>
      <c r="J222" s="23">
        <f t="shared" si="15"/>
        <v>13</v>
      </c>
      <c r="K222" s="22" t="s">
        <v>704</v>
      </c>
      <c r="L222" s="22" t="s">
        <v>17</v>
      </c>
      <c r="M222" s="22" t="s">
        <v>17</v>
      </c>
      <c r="N222" s="22" t="s">
        <v>16</v>
      </c>
      <c r="O222" s="22" t="s">
        <v>39</v>
      </c>
      <c r="P222" s="19" t="str">
        <f>VLOOKUP(IFERROR(SUM(MID(L222,1,1),MID(M222,1,1),MID(N222,1,1),MID(O222,1,1)),0),Níveis!$A$2:$B$18,2,FALSE)</f>
        <v>Média</v>
      </c>
      <c r="Q222" s="19" t="s">
        <v>18</v>
      </c>
    </row>
    <row r="223" spans="1:17" x14ac:dyDescent="0.2">
      <c r="A223" s="19" t="s">
        <v>11</v>
      </c>
      <c r="B223" s="19" t="str">
        <f t="shared" si="12"/>
        <v>19 - 38</v>
      </c>
      <c r="C223" s="24" t="s">
        <v>1875</v>
      </c>
      <c r="D223" s="25" t="s">
        <v>677</v>
      </c>
      <c r="E223" s="22" t="str">
        <f t="shared" si="13"/>
        <v>MAT300 - PRODUTOS QUIMICOS, BIOQUIMICOS E GASES</v>
      </c>
      <c r="F223" s="23" t="s">
        <v>705</v>
      </c>
      <c r="G223" s="23" t="str">
        <f t="shared" si="14"/>
        <v>MAT300050 - BASES E AGENTES ALCALINIZANTES</v>
      </c>
      <c r="H223" s="23" t="s">
        <v>706</v>
      </c>
      <c r="I223" s="22" t="s">
        <v>707</v>
      </c>
      <c r="J223" s="23">
        <f t="shared" si="15"/>
        <v>30</v>
      </c>
      <c r="K223" s="22" t="s">
        <v>707</v>
      </c>
      <c r="L223" s="22" t="s">
        <v>17</v>
      </c>
      <c r="M223" s="22" t="s">
        <v>17</v>
      </c>
      <c r="N223" s="22" t="s">
        <v>16</v>
      </c>
      <c r="O223" s="22" t="s">
        <v>39</v>
      </c>
      <c r="P223" s="19" t="str">
        <f>VLOOKUP(IFERROR(SUM(MID(L223,1,1),MID(M223,1,1),MID(N223,1,1),MID(O223,1,1)),0),Níveis!$A$2:$B$18,2,FALSE)</f>
        <v>Média</v>
      </c>
      <c r="Q223" s="19" t="s">
        <v>18</v>
      </c>
    </row>
    <row r="224" spans="1:17" x14ac:dyDescent="0.2">
      <c r="A224" s="19" t="s">
        <v>11</v>
      </c>
      <c r="B224" s="19" t="str">
        <f t="shared" si="12"/>
        <v>19 - 38</v>
      </c>
      <c r="C224" s="24" t="s">
        <v>1875</v>
      </c>
      <c r="D224" s="25" t="s">
        <v>677</v>
      </c>
      <c r="E224" s="22" t="str">
        <f t="shared" si="13"/>
        <v>MAT300 - PRODUTOS QUIMICOS, BIOQUIMICOS E GASES</v>
      </c>
      <c r="F224" s="23" t="s">
        <v>708</v>
      </c>
      <c r="G224" s="23" t="str">
        <f t="shared" si="14"/>
        <v>MAT300055 - BASES ORGÂNICAS</v>
      </c>
      <c r="H224" s="23" t="s">
        <v>709</v>
      </c>
      <c r="I224" s="22" t="s">
        <v>710</v>
      </c>
      <c r="J224" s="23">
        <f t="shared" si="15"/>
        <v>15</v>
      </c>
      <c r="K224" s="22" t="s">
        <v>710</v>
      </c>
      <c r="L224" s="22" t="s">
        <v>17</v>
      </c>
      <c r="M224" s="22" t="s">
        <v>17</v>
      </c>
      <c r="N224" s="22" t="s">
        <v>16</v>
      </c>
      <c r="O224" s="22" t="s">
        <v>39</v>
      </c>
      <c r="P224" s="19" t="str">
        <f>VLOOKUP(IFERROR(SUM(MID(L224,1,1),MID(M224,1,1),MID(N224,1,1),MID(O224,1,1)),0),Níveis!$A$2:$B$18,2,FALSE)</f>
        <v>Média</v>
      </c>
      <c r="Q224" s="19" t="s">
        <v>18</v>
      </c>
    </row>
    <row r="225" spans="1:17" x14ac:dyDescent="0.2">
      <c r="A225" s="19" t="s">
        <v>11</v>
      </c>
      <c r="B225" s="19" t="str">
        <f t="shared" si="12"/>
        <v>19 - 38</v>
      </c>
      <c r="C225" s="24" t="s">
        <v>1875</v>
      </c>
      <c r="D225" s="25" t="s">
        <v>677</v>
      </c>
      <c r="E225" s="22" t="str">
        <f t="shared" si="13"/>
        <v>MAT300 - PRODUTOS QUIMICOS, BIOQUIMICOS E GASES</v>
      </c>
      <c r="F225" s="23" t="s">
        <v>711</v>
      </c>
      <c r="G225" s="23" t="str">
        <f t="shared" si="14"/>
        <v>MAT300060 - BIOCIDAS</v>
      </c>
      <c r="H225" s="23" t="s">
        <v>712</v>
      </c>
      <c r="I225" s="22" t="s">
        <v>713</v>
      </c>
      <c r="J225" s="23">
        <f t="shared" si="15"/>
        <v>8</v>
      </c>
      <c r="K225" s="22" t="s">
        <v>713</v>
      </c>
      <c r="L225" s="22" t="s">
        <v>17</v>
      </c>
      <c r="M225" s="22" t="s">
        <v>17</v>
      </c>
      <c r="N225" s="22" t="s">
        <v>16</v>
      </c>
      <c r="O225" s="22" t="s">
        <v>39</v>
      </c>
      <c r="P225" s="19" t="str">
        <f>VLOOKUP(IFERROR(SUM(MID(L225,1,1),MID(M225,1,1),MID(N225,1,1),MID(O225,1,1)),0),Níveis!$A$2:$B$18,2,FALSE)</f>
        <v>Média</v>
      </c>
      <c r="Q225" s="19" t="s">
        <v>18</v>
      </c>
    </row>
    <row r="226" spans="1:17" x14ac:dyDescent="0.2">
      <c r="A226" s="19" t="s">
        <v>11</v>
      </c>
      <c r="B226" s="19" t="str">
        <f t="shared" si="12"/>
        <v>19 - 38</v>
      </c>
      <c r="C226" s="24" t="s">
        <v>1875</v>
      </c>
      <c r="D226" s="25" t="s">
        <v>677</v>
      </c>
      <c r="E226" s="22" t="str">
        <f t="shared" si="13"/>
        <v>MAT300 - PRODUTOS QUIMICOS, BIOQUIMICOS E GASES</v>
      </c>
      <c r="F226" s="23" t="s">
        <v>714</v>
      </c>
      <c r="G226" s="23" t="str">
        <f t="shared" si="14"/>
        <v>MAT300065 - CATALISADORES</v>
      </c>
      <c r="H226" s="23" t="s">
        <v>715</v>
      </c>
      <c r="I226" s="22" t="s">
        <v>716</v>
      </c>
      <c r="J226" s="23">
        <f t="shared" si="15"/>
        <v>13</v>
      </c>
      <c r="K226" s="22" t="s">
        <v>716</v>
      </c>
      <c r="L226" s="22" t="s">
        <v>17</v>
      </c>
      <c r="M226" s="22" t="s">
        <v>17</v>
      </c>
      <c r="N226" s="22" t="s">
        <v>16</v>
      </c>
      <c r="O226" s="22" t="s">
        <v>39</v>
      </c>
      <c r="P226" s="19" t="str">
        <f>VLOOKUP(IFERROR(SUM(MID(L226,1,1),MID(M226,1,1),MID(N226,1,1),MID(O226,1,1)),0),Níveis!$A$2:$B$18,2,FALSE)</f>
        <v>Média</v>
      </c>
      <c r="Q226" s="19" t="s">
        <v>18</v>
      </c>
    </row>
    <row r="227" spans="1:17" x14ac:dyDescent="0.2">
      <c r="A227" s="19" t="s">
        <v>11</v>
      </c>
      <c r="B227" s="19" t="str">
        <f t="shared" si="12"/>
        <v>19 - 38</v>
      </c>
      <c r="C227" s="24" t="s">
        <v>1875</v>
      </c>
      <c r="D227" s="25" t="s">
        <v>677</v>
      </c>
      <c r="E227" s="22" t="str">
        <f t="shared" si="13"/>
        <v>MAT300 - PRODUTOS QUIMICOS, BIOQUIMICOS E GASES</v>
      </c>
      <c r="F227" s="23" t="s">
        <v>717</v>
      </c>
      <c r="G227" s="23" t="str">
        <f t="shared" si="14"/>
        <v>MAT300070 - CLARIFICANTES</v>
      </c>
      <c r="H227" s="23" t="s">
        <v>718</v>
      </c>
      <c r="I227" s="22" t="s">
        <v>719</v>
      </c>
      <c r="J227" s="23">
        <f t="shared" si="15"/>
        <v>13</v>
      </c>
      <c r="K227" s="22" t="s">
        <v>719</v>
      </c>
      <c r="L227" s="22" t="s">
        <v>17</v>
      </c>
      <c r="M227" s="22" t="s">
        <v>17</v>
      </c>
      <c r="N227" s="22" t="s">
        <v>16</v>
      </c>
      <c r="O227" s="22" t="s">
        <v>39</v>
      </c>
      <c r="P227" s="19" t="str">
        <f>VLOOKUP(IFERROR(SUM(MID(L227,1,1),MID(M227,1,1),MID(N227,1,1),MID(O227,1,1)),0),Níveis!$A$2:$B$18,2,FALSE)</f>
        <v>Média</v>
      </c>
      <c r="Q227" s="19" t="s">
        <v>18</v>
      </c>
    </row>
    <row r="228" spans="1:17" x14ac:dyDescent="0.2">
      <c r="A228" s="19" t="s">
        <v>11</v>
      </c>
      <c r="B228" s="19" t="str">
        <f t="shared" si="12"/>
        <v>19 - 38</v>
      </c>
      <c r="C228" s="24" t="s">
        <v>1875</v>
      </c>
      <c r="D228" s="25" t="s">
        <v>677</v>
      </c>
      <c r="E228" s="22" t="str">
        <f t="shared" si="13"/>
        <v>MAT300 - PRODUTOS QUIMICOS, BIOQUIMICOS E GASES</v>
      </c>
      <c r="F228" s="23" t="s">
        <v>720</v>
      </c>
      <c r="G228" s="23" t="str">
        <f t="shared" si="14"/>
        <v>MAT300075 - CONTROLADORES DE FILTRADO</v>
      </c>
      <c r="H228" s="23" t="s">
        <v>721</v>
      </c>
      <c r="I228" s="22" t="s">
        <v>722</v>
      </c>
      <c r="J228" s="23">
        <f t="shared" si="15"/>
        <v>25</v>
      </c>
      <c r="K228" s="22" t="s">
        <v>722</v>
      </c>
      <c r="L228" s="22" t="s">
        <v>17</v>
      </c>
      <c r="M228" s="22" t="s">
        <v>17</v>
      </c>
      <c r="N228" s="22" t="s">
        <v>16</v>
      </c>
      <c r="O228" s="22" t="s">
        <v>39</v>
      </c>
      <c r="P228" s="19" t="str">
        <f>VLOOKUP(IFERROR(SUM(MID(L228,1,1),MID(M228,1,1),MID(N228,1,1),MID(O228,1,1)),0),Níveis!$A$2:$B$18,2,FALSE)</f>
        <v>Média</v>
      </c>
      <c r="Q228" s="19" t="s">
        <v>18</v>
      </c>
    </row>
    <row r="229" spans="1:17" x14ac:dyDescent="0.2">
      <c r="A229" s="19" t="s">
        <v>11</v>
      </c>
      <c r="B229" s="19" t="str">
        <f t="shared" si="12"/>
        <v>19 - 38</v>
      </c>
      <c r="C229" s="24" t="s">
        <v>1875</v>
      </c>
      <c r="D229" s="25" t="s">
        <v>677</v>
      </c>
      <c r="E229" s="22" t="str">
        <f t="shared" si="13"/>
        <v>MAT300 - PRODUTOS QUIMICOS, BIOQUIMICOS E GASES</v>
      </c>
      <c r="F229" s="23" t="s">
        <v>723</v>
      </c>
      <c r="G229" s="23" t="str">
        <f t="shared" si="14"/>
        <v>MAT300080 - DESEMULSIFICANTES E PREVENTORES DE EMULSAO</v>
      </c>
      <c r="H229" s="23" t="s">
        <v>724</v>
      </c>
      <c r="I229" s="22" t="s">
        <v>2413</v>
      </c>
      <c r="J229" s="23">
        <f t="shared" si="15"/>
        <v>42</v>
      </c>
      <c r="K229" s="22" t="s">
        <v>2413</v>
      </c>
      <c r="L229" s="22" t="s">
        <v>17</v>
      </c>
      <c r="M229" s="22" t="s">
        <v>17</v>
      </c>
      <c r="N229" s="22" t="s">
        <v>16</v>
      </c>
      <c r="O229" s="22" t="s">
        <v>39</v>
      </c>
      <c r="P229" s="19" t="str">
        <f>VLOOKUP(IFERROR(SUM(MID(L229,1,1),MID(M229,1,1),MID(N229,1,1),MID(O229,1,1)),0),Níveis!$A$2:$B$18,2,FALSE)</f>
        <v>Média</v>
      </c>
      <c r="Q229" s="19" t="s">
        <v>18</v>
      </c>
    </row>
    <row r="230" spans="1:17" x14ac:dyDescent="0.2">
      <c r="A230" s="19" t="s">
        <v>11</v>
      </c>
      <c r="B230" s="19" t="str">
        <f t="shared" si="12"/>
        <v>19 - 38</v>
      </c>
      <c r="C230" s="24" t="s">
        <v>1875</v>
      </c>
      <c r="D230" s="25" t="s">
        <v>677</v>
      </c>
      <c r="E230" s="22" t="str">
        <f t="shared" si="13"/>
        <v>MAT300 - PRODUTOS QUIMICOS, BIOQUIMICOS E GASES</v>
      </c>
      <c r="F230" s="23" t="s">
        <v>726</v>
      </c>
      <c r="G230" s="23" t="str">
        <f t="shared" si="14"/>
        <v>MAT300085 - DISPERSANTES</v>
      </c>
      <c r="H230" s="23" t="s">
        <v>727</v>
      </c>
      <c r="I230" s="22" t="s">
        <v>728</v>
      </c>
      <c r="J230" s="23">
        <f t="shared" si="15"/>
        <v>12</v>
      </c>
      <c r="K230" s="22" t="s">
        <v>728</v>
      </c>
      <c r="L230" s="22" t="s">
        <v>17</v>
      </c>
      <c r="M230" s="22" t="s">
        <v>17</v>
      </c>
      <c r="N230" s="22" t="s">
        <v>16</v>
      </c>
      <c r="O230" s="22" t="s">
        <v>39</v>
      </c>
      <c r="P230" s="19" t="str">
        <f>VLOOKUP(IFERROR(SUM(MID(L230,1,1),MID(M230,1,1),MID(N230,1,1),MID(O230,1,1)),0),Níveis!$A$2:$B$18,2,FALSE)</f>
        <v>Média</v>
      </c>
      <c r="Q230" s="19" t="s">
        <v>18</v>
      </c>
    </row>
    <row r="231" spans="1:17" x14ac:dyDescent="0.2">
      <c r="A231" s="19" t="s">
        <v>11</v>
      </c>
      <c r="B231" s="19" t="str">
        <f t="shared" si="12"/>
        <v>19 - 38</v>
      </c>
      <c r="C231" s="24" t="s">
        <v>1875</v>
      </c>
      <c r="D231" s="25" t="s">
        <v>677</v>
      </c>
      <c r="E231" s="22" t="str">
        <f t="shared" si="13"/>
        <v>MAT300 - PRODUTOS QUIMICOS, BIOQUIMICOS E GASES</v>
      </c>
      <c r="F231" s="23" t="s">
        <v>729</v>
      </c>
      <c r="G231" s="23" t="str">
        <f t="shared" si="14"/>
        <v>MAT300090 - ENCAPSULADORES</v>
      </c>
      <c r="H231" s="23" t="s">
        <v>730</v>
      </c>
      <c r="I231" s="22" t="s">
        <v>731</v>
      </c>
      <c r="J231" s="23">
        <f t="shared" si="15"/>
        <v>14</v>
      </c>
      <c r="K231" s="22" t="s">
        <v>731</v>
      </c>
      <c r="L231" s="22" t="s">
        <v>17</v>
      </c>
      <c r="M231" s="22" t="s">
        <v>17</v>
      </c>
      <c r="N231" s="22" t="s">
        <v>16</v>
      </c>
      <c r="O231" s="22" t="s">
        <v>39</v>
      </c>
      <c r="P231" s="19" t="str">
        <f>VLOOKUP(IFERROR(SUM(MID(L231,1,1),MID(M231,1,1),MID(N231,1,1),MID(O231,1,1)),0),Níveis!$A$2:$B$18,2,FALSE)</f>
        <v>Média</v>
      </c>
      <c r="Q231" s="19" t="s">
        <v>18</v>
      </c>
    </row>
    <row r="232" spans="1:17" x14ac:dyDescent="0.2">
      <c r="A232" s="19" t="s">
        <v>11</v>
      </c>
      <c r="B232" s="19" t="str">
        <f t="shared" si="12"/>
        <v>19 - 38</v>
      </c>
      <c r="C232" s="24" t="s">
        <v>1875</v>
      </c>
      <c r="D232" s="25" t="s">
        <v>677</v>
      </c>
      <c r="E232" s="22" t="str">
        <f t="shared" si="13"/>
        <v>MAT300 - PRODUTOS QUIMICOS, BIOQUIMICOS E GASES</v>
      </c>
      <c r="F232" s="23" t="s">
        <v>732</v>
      </c>
      <c r="G232" s="23" t="str">
        <f t="shared" si="14"/>
        <v>MAT300095 - ESTABILIZADORES DE ARGILA</v>
      </c>
      <c r="H232" s="23" t="s">
        <v>733</v>
      </c>
      <c r="I232" s="22" t="s">
        <v>734</v>
      </c>
      <c r="J232" s="23">
        <f t="shared" si="15"/>
        <v>25</v>
      </c>
      <c r="K232" s="22" t="s">
        <v>734</v>
      </c>
      <c r="L232" s="22" t="s">
        <v>17</v>
      </c>
      <c r="M232" s="22" t="s">
        <v>17</v>
      </c>
      <c r="N232" s="22" t="s">
        <v>16</v>
      </c>
      <c r="O232" s="22" t="s">
        <v>39</v>
      </c>
      <c r="P232" s="19" t="str">
        <f>VLOOKUP(IFERROR(SUM(MID(L232,1,1),MID(M232,1,1),MID(N232,1,1),MID(O232,1,1)),0),Níveis!$A$2:$B$18,2,FALSE)</f>
        <v>Média</v>
      </c>
      <c r="Q232" s="19" t="s">
        <v>18</v>
      </c>
    </row>
    <row r="233" spans="1:17" x14ac:dyDescent="0.2">
      <c r="A233" s="19" t="s">
        <v>11</v>
      </c>
      <c r="B233" s="19" t="str">
        <f t="shared" si="12"/>
        <v>19 - 38</v>
      </c>
      <c r="C233" s="24" t="s">
        <v>1875</v>
      </c>
      <c r="D233" s="25" t="s">
        <v>677</v>
      </c>
      <c r="E233" s="22" t="str">
        <f t="shared" si="13"/>
        <v>MAT300 - PRODUTOS QUIMICOS, BIOQUIMICOS E GASES</v>
      </c>
      <c r="F233" s="23" t="s">
        <v>735</v>
      </c>
      <c r="G233" s="23" t="str">
        <f t="shared" si="14"/>
        <v>MAT300100 - ESTABILIZADORES DE POLIMEROS PARA ALTA TEMPERATURA</v>
      </c>
      <c r="H233" s="23" t="s">
        <v>736</v>
      </c>
      <c r="I233" s="22" t="s">
        <v>2539</v>
      </c>
      <c r="J233" s="23">
        <f t="shared" si="15"/>
        <v>50</v>
      </c>
      <c r="K233" s="22" t="s">
        <v>2539</v>
      </c>
      <c r="L233" s="22" t="s">
        <v>17</v>
      </c>
      <c r="M233" s="22" t="s">
        <v>17</v>
      </c>
      <c r="N233" s="22" t="s">
        <v>16</v>
      </c>
      <c r="O233" s="22" t="s">
        <v>39</v>
      </c>
      <c r="P233" s="19" t="str">
        <f>VLOOKUP(IFERROR(SUM(MID(L233,1,1),MID(M233,1,1),MID(N233,1,1),MID(O233,1,1)),0),Níveis!$A$2:$B$18,2,FALSE)</f>
        <v>Média</v>
      </c>
      <c r="Q233" s="19" t="s">
        <v>18</v>
      </c>
    </row>
    <row r="234" spans="1:17" x14ac:dyDescent="0.2">
      <c r="A234" s="19" t="s">
        <v>11</v>
      </c>
      <c r="B234" s="19" t="str">
        <f t="shared" si="12"/>
        <v>19 - 38</v>
      </c>
      <c r="C234" s="24" t="s">
        <v>1875</v>
      </c>
      <c r="D234" s="25" t="s">
        <v>677</v>
      </c>
      <c r="E234" s="22" t="str">
        <f t="shared" si="13"/>
        <v>MAT300 - PRODUTOS QUIMICOS, BIOQUIMICOS E GASES</v>
      </c>
      <c r="F234" s="23" t="s">
        <v>738</v>
      </c>
      <c r="G234" s="23" t="str">
        <f t="shared" si="14"/>
        <v>MAT300105 - EXPLOSIVOS</v>
      </c>
      <c r="H234" s="23" t="s">
        <v>739</v>
      </c>
      <c r="I234" s="22" t="s">
        <v>740</v>
      </c>
      <c r="J234" s="23">
        <f t="shared" si="15"/>
        <v>10</v>
      </c>
      <c r="K234" s="22" t="s">
        <v>740</v>
      </c>
      <c r="L234" s="22" t="s">
        <v>39</v>
      </c>
      <c r="M234" s="22" t="s">
        <v>17</v>
      </c>
      <c r="N234" s="22" t="s">
        <v>16</v>
      </c>
      <c r="O234" s="22" t="s">
        <v>39</v>
      </c>
      <c r="P234" s="19" t="str">
        <f>VLOOKUP(IFERROR(SUM(MID(L234,1,1),MID(M234,1,1),MID(N234,1,1),MID(O234,1,1)),0),Níveis!$A$2:$B$18,2,FALSE)</f>
        <v>Média</v>
      </c>
      <c r="Q234" s="19" t="s">
        <v>18</v>
      </c>
    </row>
    <row r="235" spans="1:17" x14ac:dyDescent="0.2">
      <c r="A235" s="19" t="s">
        <v>11</v>
      </c>
      <c r="B235" s="19" t="str">
        <f t="shared" si="12"/>
        <v>19 - 38</v>
      </c>
      <c r="C235" s="24" t="s">
        <v>1875</v>
      </c>
      <c r="D235" s="25" t="s">
        <v>677</v>
      </c>
      <c r="E235" s="22" t="str">
        <f t="shared" si="13"/>
        <v>MAT300 - PRODUTOS QUIMICOS, BIOQUIMICOS E GASES</v>
      </c>
      <c r="F235" s="23" t="s">
        <v>741</v>
      </c>
      <c r="G235" s="23" t="str">
        <f t="shared" si="14"/>
        <v>MAT300110 - GASES</v>
      </c>
      <c r="H235" s="23" t="s">
        <v>742</v>
      </c>
      <c r="I235" s="22" t="s">
        <v>743</v>
      </c>
      <c r="J235" s="23">
        <f t="shared" si="15"/>
        <v>5</v>
      </c>
      <c r="K235" s="22" t="s">
        <v>743</v>
      </c>
      <c r="L235" s="22" t="s">
        <v>39</v>
      </c>
      <c r="M235" s="22" t="s">
        <v>17</v>
      </c>
      <c r="N235" s="22" t="s">
        <v>16</v>
      </c>
      <c r="O235" s="22" t="s">
        <v>39</v>
      </c>
      <c r="P235" s="19" t="str">
        <f>VLOOKUP(IFERROR(SUM(MID(L235,1,1),MID(M235,1,1),MID(N235,1,1),MID(O235,1,1)),0),Níveis!$A$2:$B$18,2,FALSE)</f>
        <v>Média</v>
      </c>
      <c r="Q235" s="19" t="s">
        <v>18</v>
      </c>
    </row>
    <row r="236" spans="1:17" x14ac:dyDescent="0.2">
      <c r="A236" s="19" t="s">
        <v>11</v>
      </c>
      <c r="B236" s="19" t="str">
        <f t="shared" si="12"/>
        <v>19 - 38</v>
      </c>
      <c r="C236" s="24" t="s">
        <v>1875</v>
      </c>
      <c r="D236" s="25" t="s">
        <v>677</v>
      </c>
      <c r="E236" s="22" t="str">
        <f t="shared" si="13"/>
        <v>MAT300 - PRODUTOS QUIMICOS, BIOQUIMICOS E GASES</v>
      </c>
      <c r="F236" s="23" t="s">
        <v>744</v>
      </c>
      <c r="G236" s="23" t="str">
        <f t="shared" si="14"/>
        <v>MAT300115 - GLICOIS</v>
      </c>
      <c r="H236" s="23" t="s">
        <v>745</v>
      </c>
      <c r="I236" s="22" t="s">
        <v>2499</v>
      </c>
      <c r="J236" s="23">
        <f t="shared" si="15"/>
        <v>7</v>
      </c>
      <c r="K236" s="22" t="s">
        <v>2499</v>
      </c>
      <c r="L236" s="22" t="s">
        <v>39</v>
      </c>
      <c r="M236" s="22" t="s">
        <v>17</v>
      </c>
      <c r="N236" s="22" t="s">
        <v>16</v>
      </c>
      <c r="O236" s="22" t="s">
        <v>39</v>
      </c>
      <c r="P236" s="19" t="str">
        <f>VLOOKUP(IFERROR(SUM(MID(L236,1,1),MID(M236,1,1),MID(N236,1,1),MID(O236,1,1)),0),Níveis!$A$2:$B$18,2,FALSE)</f>
        <v>Média</v>
      </c>
      <c r="Q236" s="19" t="s">
        <v>18</v>
      </c>
    </row>
    <row r="237" spans="1:17" x14ac:dyDescent="0.2">
      <c r="A237" s="19" t="s">
        <v>11</v>
      </c>
      <c r="B237" s="19" t="str">
        <f t="shared" si="12"/>
        <v>19 - 38</v>
      </c>
      <c r="C237" s="24" t="s">
        <v>1875</v>
      </c>
      <c r="D237" s="25" t="s">
        <v>677</v>
      </c>
      <c r="E237" s="22" t="str">
        <f t="shared" si="13"/>
        <v>MAT300 - PRODUTOS QUIMICOS, BIOQUIMICOS E GASES</v>
      </c>
      <c r="F237" s="23" t="s">
        <v>747</v>
      </c>
      <c r="G237" s="23" t="str">
        <f t="shared" si="14"/>
        <v>MAT300120 - INIBIDORES DE CORROSAO</v>
      </c>
      <c r="H237" s="23" t="s">
        <v>748</v>
      </c>
      <c r="I237" s="22" t="s">
        <v>2414</v>
      </c>
      <c r="J237" s="23">
        <f t="shared" si="15"/>
        <v>22</v>
      </c>
      <c r="K237" s="22" t="s">
        <v>2414</v>
      </c>
      <c r="L237" s="22" t="s">
        <v>17</v>
      </c>
      <c r="M237" s="22" t="s">
        <v>17</v>
      </c>
      <c r="N237" s="22" t="s">
        <v>16</v>
      </c>
      <c r="O237" s="22" t="s">
        <v>39</v>
      </c>
      <c r="P237" s="19" t="str">
        <f>VLOOKUP(IFERROR(SUM(MID(L237,1,1),MID(M237,1,1),MID(N237,1,1),MID(O237,1,1)),0),Níveis!$A$2:$B$18,2,FALSE)</f>
        <v>Média</v>
      </c>
      <c r="Q237" s="19" t="s">
        <v>18</v>
      </c>
    </row>
    <row r="238" spans="1:17" x14ac:dyDescent="0.2">
      <c r="A238" s="19" t="s">
        <v>11</v>
      </c>
      <c r="B238" s="19" t="str">
        <f t="shared" si="12"/>
        <v>19 - 38</v>
      </c>
      <c r="C238" s="24" t="s">
        <v>1875</v>
      </c>
      <c r="D238" s="25" t="s">
        <v>677</v>
      </c>
      <c r="E238" s="22" t="str">
        <f t="shared" si="13"/>
        <v>MAT300 - PRODUTOS QUIMICOS, BIOQUIMICOS E GASES</v>
      </c>
      <c r="F238" s="23" t="s">
        <v>750</v>
      </c>
      <c r="G238" s="23" t="str">
        <f t="shared" si="14"/>
        <v>MAT300125 - INIBIDORES DE INCRUSTACAO</v>
      </c>
      <c r="H238" s="23" t="s">
        <v>751</v>
      </c>
      <c r="I238" s="22" t="s">
        <v>2415</v>
      </c>
      <c r="J238" s="23">
        <f t="shared" si="15"/>
        <v>25</v>
      </c>
      <c r="K238" s="22" t="s">
        <v>2415</v>
      </c>
      <c r="L238" s="22" t="s">
        <v>17</v>
      </c>
      <c r="M238" s="22" t="s">
        <v>17</v>
      </c>
      <c r="N238" s="22" t="s">
        <v>16</v>
      </c>
      <c r="O238" s="22" t="s">
        <v>39</v>
      </c>
      <c r="P238" s="19" t="str">
        <f>VLOOKUP(IFERROR(SUM(MID(L238,1,1),MID(M238,1,1),MID(N238,1,1),MID(O238,1,1)),0),Níveis!$A$2:$B$18,2,FALSE)</f>
        <v>Média</v>
      </c>
      <c r="Q238" s="19" t="s">
        <v>18</v>
      </c>
    </row>
    <row r="239" spans="1:17" x14ac:dyDescent="0.2">
      <c r="A239" s="19" t="s">
        <v>11</v>
      </c>
      <c r="B239" s="19" t="str">
        <f t="shared" si="12"/>
        <v>19 - 38</v>
      </c>
      <c r="C239" s="24" t="s">
        <v>1875</v>
      </c>
      <c r="D239" s="25" t="s">
        <v>677</v>
      </c>
      <c r="E239" s="22" t="str">
        <f t="shared" si="13"/>
        <v>MAT300 - PRODUTOS QUIMICOS, BIOQUIMICOS E GASES</v>
      </c>
      <c r="F239" s="23" t="s">
        <v>753</v>
      </c>
      <c r="G239" s="23" t="str">
        <f t="shared" si="14"/>
        <v>MAT300130 - MINERIOS E MINERAIS</v>
      </c>
      <c r="H239" s="23" t="s">
        <v>754</v>
      </c>
      <c r="I239" s="22" t="s">
        <v>2440</v>
      </c>
      <c r="J239" s="23">
        <f t="shared" si="15"/>
        <v>19</v>
      </c>
      <c r="K239" s="22" t="s">
        <v>2440</v>
      </c>
      <c r="L239" s="22" t="s">
        <v>17</v>
      </c>
      <c r="M239" s="22" t="s">
        <v>17</v>
      </c>
      <c r="N239" s="22" t="s">
        <v>16</v>
      </c>
      <c r="O239" s="22" t="s">
        <v>39</v>
      </c>
      <c r="P239" s="19" t="str">
        <f>VLOOKUP(IFERROR(SUM(MID(L239,1,1),MID(M239,1,1),MID(N239,1,1),MID(O239,1,1)),0),Níveis!$A$2:$B$18,2,FALSE)</f>
        <v>Média</v>
      </c>
      <c r="Q239" s="19" t="s">
        <v>18</v>
      </c>
    </row>
    <row r="240" spans="1:17" x14ac:dyDescent="0.2">
      <c r="A240" s="19" t="s">
        <v>11</v>
      </c>
      <c r="B240" s="19" t="str">
        <f t="shared" si="12"/>
        <v>19 - 38</v>
      </c>
      <c r="C240" s="24" t="s">
        <v>1875</v>
      </c>
      <c r="D240" s="25" t="s">
        <v>677</v>
      </c>
      <c r="E240" s="22" t="str">
        <f t="shared" si="13"/>
        <v>MAT300 - PRODUTOS QUIMICOS, BIOQUIMICOS E GASES</v>
      </c>
      <c r="F240" s="23" t="s">
        <v>756</v>
      </c>
      <c r="G240" s="23" t="str">
        <f t="shared" si="14"/>
        <v>MAT300135 - REMOVEDOR DE INCRUSTACAO</v>
      </c>
      <c r="H240" s="23" t="s">
        <v>757</v>
      </c>
      <c r="I240" s="22" t="s">
        <v>2416</v>
      </c>
      <c r="J240" s="23">
        <f t="shared" si="15"/>
        <v>24</v>
      </c>
      <c r="K240" s="22" t="s">
        <v>2416</v>
      </c>
      <c r="L240" s="22" t="s">
        <v>17</v>
      </c>
      <c r="M240" s="22" t="s">
        <v>17</v>
      </c>
      <c r="N240" s="22" t="s">
        <v>16</v>
      </c>
      <c r="O240" s="22" t="s">
        <v>39</v>
      </c>
      <c r="P240" s="19" t="str">
        <f>VLOOKUP(IFERROR(SUM(MID(L240,1,1),MID(M240,1,1),MID(N240,1,1),MID(O240,1,1)),0),Níveis!$A$2:$B$18,2,FALSE)</f>
        <v>Média</v>
      </c>
      <c r="Q240" s="19" t="s">
        <v>18</v>
      </c>
    </row>
    <row r="241" spans="1:17" x14ac:dyDescent="0.2">
      <c r="A241" s="19" t="s">
        <v>11</v>
      </c>
      <c r="B241" s="19" t="str">
        <f t="shared" si="12"/>
        <v>19 - 38</v>
      </c>
      <c r="C241" s="24" t="s">
        <v>1875</v>
      </c>
      <c r="D241" s="25" t="s">
        <v>677</v>
      </c>
      <c r="E241" s="22" t="str">
        <f t="shared" si="13"/>
        <v>MAT300 - PRODUTOS QUIMICOS, BIOQUIMICOS E GASES</v>
      </c>
      <c r="F241" s="23" t="s">
        <v>759</v>
      </c>
      <c r="G241" s="23" t="str">
        <f t="shared" si="14"/>
        <v>MAT300140 - SAIS</v>
      </c>
      <c r="H241" s="23" t="s">
        <v>760</v>
      </c>
      <c r="I241" s="22" t="s">
        <v>761</v>
      </c>
      <c r="J241" s="23">
        <f t="shared" si="15"/>
        <v>4</v>
      </c>
      <c r="K241" s="22" t="s">
        <v>761</v>
      </c>
      <c r="L241" s="22" t="s">
        <v>17</v>
      </c>
      <c r="M241" s="22" t="s">
        <v>17</v>
      </c>
      <c r="N241" s="22" t="s">
        <v>16</v>
      </c>
      <c r="O241" s="22" t="s">
        <v>39</v>
      </c>
      <c r="P241" s="19" t="str">
        <f>VLOOKUP(IFERROR(SUM(MID(L241,1,1),MID(M241,1,1),MID(N241,1,1),MID(O241,1,1)),0),Níveis!$A$2:$B$18,2,FALSE)</f>
        <v>Média</v>
      </c>
      <c r="Q241" s="19" t="s">
        <v>18</v>
      </c>
    </row>
    <row r="242" spans="1:17" x14ac:dyDescent="0.2">
      <c r="A242" s="19" t="s">
        <v>11</v>
      </c>
      <c r="B242" s="19" t="str">
        <f t="shared" si="12"/>
        <v>19 - 38</v>
      </c>
      <c r="C242" s="24" t="s">
        <v>1875</v>
      </c>
      <c r="D242" s="25" t="s">
        <v>677</v>
      </c>
      <c r="E242" s="22" t="str">
        <f t="shared" si="13"/>
        <v>MAT300 - PRODUTOS QUIMICOS, BIOQUIMICOS E GASES</v>
      </c>
      <c r="F242" s="23" t="s">
        <v>762</v>
      </c>
      <c r="G242" s="23" t="str">
        <f t="shared" si="14"/>
        <v>MAT300145 - SEQUESTRANTES</v>
      </c>
      <c r="H242" s="23" t="s">
        <v>763</v>
      </c>
      <c r="I242" s="22" t="s">
        <v>764</v>
      </c>
      <c r="J242" s="23">
        <f t="shared" si="15"/>
        <v>13</v>
      </c>
      <c r="K242" s="22" t="s">
        <v>764</v>
      </c>
      <c r="L242" s="22" t="s">
        <v>17</v>
      </c>
      <c r="M242" s="22" t="s">
        <v>17</v>
      </c>
      <c r="N242" s="22" t="s">
        <v>16</v>
      </c>
      <c r="O242" s="22" t="s">
        <v>39</v>
      </c>
      <c r="P242" s="19" t="str">
        <f>VLOOKUP(IFERROR(SUM(MID(L242,1,1),MID(M242,1,1),MID(N242,1,1),MID(O242,1,1)),0),Níveis!$A$2:$B$18,2,FALSE)</f>
        <v>Média</v>
      </c>
      <c r="Q242" s="19" t="s">
        <v>18</v>
      </c>
    </row>
    <row r="243" spans="1:17" x14ac:dyDescent="0.2">
      <c r="A243" s="19" t="s">
        <v>11</v>
      </c>
      <c r="B243" s="19" t="str">
        <f t="shared" si="12"/>
        <v>19 - 38</v>
      </c>
      <c r="C243" s="24" t="s">
        <v>1875</v>
      </c>
      <c r="D243" s="25" t="s">
        <v>677</v>
      </c>
      <c r="E243" s="22" t="str">
        <f t="shared" si="13"/>
        <v>MAT300 - PRODUTOS QUIMICOS, BIOQUIMICOS E GASES</v>
      </c>
      <c r="F243" s="23" t="s">
        <v>765</v>
      </c>
      <c r="G243" s="23" t="str">
        <f t="shared" si="14"/>
        <v>MAT300150 - SOLVENTES</v>
      </c>
      <c r="H243" s="23" t="s">
        <v>766</v>
      </c>
      <c r="I243" s="22" t="s">
        <v>767</v>
      </c>
      <c r="J243" s="23">
        <f t="shared" si="15"/>
        <v>9</v>
      </c>
      <c r="K243" s="22" t="s">
        <v>767</v>
      </c>
      <c r="L243" s="22" t="s">
        <v>39</v>
      </c>
      <c r="M243" s="22" t="s">
        <v>17</v>
      </c>
      <c r="N243" s="22" t="s">
        <v>16</v>
      </c>
      <c r="O243" s="22" t="s">
        <v>39</v>
      </c>
      <c r="P243" s="19" t="str">
        <f>VLOOKUP(IFERROR(SUM(MID(L243,1,1),MID(M243,1,1),MID(N243,1,1),MID(O243,1,1)),0),Níveis!$A$2:$B$18,2,FALSE)</f>
        <v>Média</v>
      </c>
      <c r="Q243" s="19" t="s">
        <v>18</v>
      </c>
    </row>
    <row r="244" spans="1:17" x14ac:dyDescent="0.2">
      <c r="A244" s="19" t="s">
        <v>11</v>
      </c>
      <c r="B244" s="19" t="str">
        <f t="shared" si="12"/>
        <v>19 - 38</v>
      </c>
      <c r="C244" s="24" t="s">
        <v>1875</v>
      </c>
      <c r="D244" s="25" t="s">
        <v>677</v>
      </c>
      <c r="E244" s="22" t="str">
        <f t="shared" si="13"/>
        <v>MAT300 - PRODUTOS QUIMICOS, BIOQUIMICOS E GASES</v>
      </c>
      <c r="F244" s="23" t="s">
        <v>768</v>
      </c>
      <c r="G244" s="23" t="str">
        <f t="shared" si="14"/>
        <v>MAT300155 - SURFACTANTE E EMULSIFICANTE</v>
      </c>
      <c r="H244" s="23" t="s">
        <v>769</v>
      </c>
      <c r="I244" s="22" t="s">
        <v>770</v>
      </c>
      <c r="J244" s="23">
        <f t="shared" si="15"/>
        <v>27</v>
      </c>
      <c r="K244" s="22" t="s">
        <v>770</v>
      </c>
      <c r="L244" s="22" t="s">
        <v>17</v>
      </c>
      <c r="M244" s="22" t="s">
        <v>17</v>
      </c>
      <c r="N244" s="22" t="s">
        <v>16</v>
      </c>
      <c r="O244" s="22" t="s">
        <v>39</v>
      </c>
      <c r="P244" s="19" t="str">
        <f>VLOOKUP(IFERROR(SUM(MID(L244,1,1),MID(M244,1,1),MID(N244,1,1),MID(O244,1,1)),0),Níveis!$A$2:$B$18,2,FALSE)</f>
        <v>Média</v>
      </c>
      <c r="Q244" s="19" t="s">
        <v>18</v>
      </c>
    </row>
    <row r="245" spans="1:17" x14ac:dyDescent="0.2">
      <c r="A245" s="19" t="s">
        <v>11</v>
      </c>
      <c r="B245" s="19" t="str">
        <f t="shared" si="12"/>
        <v>19 - 38</v>
      </c>
      <c r="C245" s="24" t="s">
        <v>1875</v>
      </c>
      <c r="D245" s="25" t="s">
        <v>677</v>
      </c>
      <c r="E245" s="22" t="str">
        <f t="shared" si="13"/>
        <v>MAT300 - PRODUTOS QUIMICOS, BIOQUIMICOS E GASES</v>
      </c>
      <c r="F245" s="23" t="s">
        <v>771</v>
      </c>
      <c r="G245" s="23" t="str">
        <f t="shared" si="14"/>
        <v>MAT300160 - VISCOSIFICANTES</v>
      </c>
      <c r="H245" s="23" t="s">
        <v>772</v>
      </c>
      <c r="I245" s="22" t="s">
        <v>773</v>
      </c>
      <c r="J245" s="23">
        <f t="shared" si="15"/>
        <v>15</v>
      </c>
      <c r="K245" s="22" t="s">
        <v>773</v>
      </c>
      <c r="L245" s="22" t="s">
        <v>17</v>
      </c>
      <c r="M245" s="22" t="s">
        <v>17</v>
      </c>
      <c r="N245" s="22" t="s">
        <v>16</v>
      </c>
      <c r="O245" s="22" t="s">
        <v>39</v>
      </c>
      <c r="P245" s="19" t="str">
        <f>VLOOKUP(IFERROR(SUM(MID(L245,1,1),MID(M245,1,1),MID(N245,1,1),MID(O245,1,1)),0),Níveis!$A$2:$B$18,2,FALSE)</f>
        <v>Média</v>
      </c>
      <c r="Q245" s="19" t="s">
        <v>18</v>
      </c>
    </row>
    <row r="246" spans="1:17" x14ac:dyDescent="0.2">
      <c r="A246" s="19" t="s">
        <v>11</v>
      </c>
      <c r="B246" s="19" t="str">
        <f t="shared" si="12"/>
        <v>17 - 17</v>
      </c>
      <c r="C246" s="26" t="s">
        <v>774</v>
      </c>
      <c r="D246" s="25" t="s">
        <v>774</v>
      </c>
      <c r="E246" s="22" t="str">
        <f t="shared" si="13"/>
        <v>MAT310 - PROTECAO CATODICA</v>
      </c>
      <c r="F246" s="23" t="s">
        <v>775</v>
      </c>
      <c r="G246" s="23" t="str">
        <f t="shared" si="14"/>
        <v>MAT310005 - ANODOS E OUTRAS PROTECOES</v>
      </c>
      <c r="H246" s="23" t="s">
        <v>776</v>
      </c>
      <c r="I246" s="22" t="s">
        <v>2517</v>
      </c>
      <c r="J246" s="23">
        <f t="shared" si="15"/>
        <v>25</v>
      </c>
      <c r="K246" s="22" t="s">
        <v>2517</v>
      </c>
      <c r="L246" s="22" t="s">
        <v>16</v>
      </c>
      <c r="M246" s="22" t="s">
        <v>39</v>
      </c>
      <c r="N246" s="22" t="s">
        <v>24</v>
      </c>
      <c r="O246" s="22" t="s">
        <v>17</v>
      </c>
      <c r="P246" s="19" t="str">
        <f>VLOOKUP(IFERROR(SUM(MID(L246,1,1),MID(M246,1,1),MID(N246,1,1),MID(O246,1,1)),0),Níveis!$A$2:$B$18,2,FALSE)</f>
        <v>Média</v>
      </c>
      <c r="Q246" s="19" t="s">
        <v>18</v>
      </c>
    </row>
    <row r="247" spans="1:17" x14ac:dyDescent="0.2">
      <c r="A247" s="19" t="s">
        <v>11</v>
      </c>
      <c r="B247" s="19" t="str">
        <f t="shared" si="12"/>
        <v>20 - 20</v>
      </c>
      <c r="C247" s="26" t="s">
        <v>778</v>
      </c>
      <c r="D247" s="25" t="s">
        <v>778</v>
      </c>
      <c r="E247" s="22" t="str">
        <f t="shared" si="13"/>
        <v>MAT320 - ROLAMENTOS E MANCAIS</v>
      </c>
      <c r="F247" s="23" t="s">
        <v>779</v>
      </c>
      <c r="G247" s="23" t="str">
        <f t="shared" si="14"/>
        <v>MAT320005 - ACESSORIOS P/ROLAMENTOS E MANCAIS</v>
      </c>
      <c r="H247" s="23" t="s">
        <v>780</v>
      </c>
      <c r="I247" s="22" t="s">
        <v>2500</v>
      </c>
      <c r="J247" s="23">
        <f t="shared" si="15"/>
        <v>33</v>
      </c>
      <c r="K247" s="22" t="s">
        <v>2500</v>
      </c>
      <c r="L247" s="22" t="s">
        <v>16</v>
      </c>
      <c r="M247" s="22" t="s">
        <v>17</v>
      </c>
      <c r="N247" s="22" t="s">
        <v>24</v>
      </c>
      <c r="O247" s="22" t="s">
        <v>17</v>
      </c>
      <c r="P247" s="19" t="str">
        <f>VLOOKUP(IFERROR(SUM(MID(L247,1,1),MID(M247,1,1),MID(N247,1,1),MID(O247,1,1)),0),Níveis!$A$2:$B$18,2,FALSE)</f>
        <v>Média</v>
      </c>
      <c r="Q247" s="19" t="s">
        <v>18</v>
      </c>
    </row>
    <row r="248" spans="1:17" x14ac:dyDescent="0.2">
      <c r="A248" s="19" t="s">
        <v>11</v>
      </c>
      <c r="B248" s="19" t="str">
        <f t="shared" si="12"/>
        <v>20 - 20</v>
      </c>
      <c r="C248" s="26" t="s">
        <v>778</v>
      </c>
      <c r="D248" s="25" t="s">
        <v>778</v>
      </c>
      <c r="E248" s="22" t="str">
        <f t="shared" si="13"/>
        <v>MAT320 - ROLAMENTOS E MANCAIS</v>
      </c>
      <c r="F248" s="23" t="s">
        <v>782</v>
      </c>
      <c r="G248" s="23" t="str">
        <f t="shared" si="14"/>
        <v>MAT320010 - MANCAIS</v>
      </c>
      <c r="H248" s="23" t="s">
        <v>783</v>
      </c>
      <c r="I248" s="22" t="s">
        <v>784</v>
      </c>
      <c r="J248" s="23">
        <f t="shared" si="15"/>
        <v>7</v>
      </c>
      <c r="K248" s="22" t="s">
        <v>784</v>
      </c>
      <c r="L248" s="22" t="s">
        <v>16</v>
      </c>
      <c r="M248" s="22" t="s">
        <v>17</v>
      </c>
      <c r="N248" s="22" t="s">
        <v>24</v>
      </c>
      <c r="O248" s="22" t="s">
        <v>17</v>
      </c>
      <c r="P248" s="19" t="str">
        <f>VLOOKUP(IFERROR(SUM(MID(L248,1,1),MID(M248,1,1),MID(N248,1,1),MID(O248,1,1)),0),Níveis!$A$2:$B$18,2,FALSE)</f>
        <v>Média</v>
      </c>
      <c r="Q248" s="19" t="s">
        <v>18</v>
      </c>
    </row>
    <row r="249" spans="1:17" x14ac:dyDescent="0.2">
      <c r="A249" s="19" t="s">
        <v>11</v>
      </c>
      <c r="B249" s="19" t="str">
        <f t="shared" si="12"/>
        <v>20 - 20</v>
      </c>
      <c r="C249" s="26" t="s">
        <v>778</v>
      </c>
      <c r="D249" s="25" t="s">
        <v>778</v>
      </c>
      <c r="E249" s="22" t="str">
        <f t="shared" si="13"/>
        <v>MAT320 - ROLAMENTOS E MANCAIS</v>
      </c>
      <c r="F249" s="23" t="s">
        <v>785</v>
      </c>
      <c r="G249" s="23" t="str">
        <f t="shared" si="14"/>
        <v>MAT320015 - ROLAMENTOS AGULHAS</v>
      </c>
      <c r="H249" s="23" t="s">
        <v>786</v>
      </c>
      <c r="I249" s="22" t="s">
        <v>787</v>
      </c>
      <c r="J249" s="23">
        <f t="shared" si="15"/>
        <v>18</v>
      </c>
      <c r="K249" s="22" t="s">
        <v>787</v>
      </c>
      <c r="L249" s="22" t="s">
        <v>16</v>
      </c>
      <c r="M249" s="22" t="s">
        <v>17</v>
      </c>
      <c r="N249" s="22" t="s">
        <v>24</v>
      </c>
      <c r="O249" s="22" t="s">
        <v>17</v>
      </c>
      <c r="P249" s="19" t="str">
        <f>VLOOKUP(IFERROR(SUM(MID(L249,1,1),MID(M249,1,1),MID(N249,1,1),MID(O249,1,1)),0),Níveis!$A$2:$B$18,2,FALSE)</f>
        <v>Média</v>
      </c>
      <c r="Q249" s="19" t="s">
        <v>18</v>
      </c>
    </row>
    <row r="250" spans="1:17" x14ac:dyDescent="0.2">
      <c r="A250" s="19" t="s">
        <v>11</v>
      </c>
      <c r="B250" s="19" t="str">
        <f t="shared" si="12"/>
        <v>20 - 20</v>
      </c>
      <c r="C250" s="26" t="s">
        <v>778</v>
      </c>
      <c r="D250" s="25" t="s">
        <v>778</v>
      </c>
      <c r="E250" s="22" t="str">
        <f t="shared" si="13"/>
        <v>MAT320 - ROLAMENTOS E MANCAIS</v>
      </c>
      <c r="F250" s="23" t="s">
        <v>788</v>
      </c>
      <c r="G250" s="23" t="str">
        <f t="shared" si="14"/>
        <v>MAT320020 - ROLAMENTOS CILINDRICOS</v>
      </c>
      <c r="H250" s="23" t="s">
        <v>789</v>
      </c>
      <c r="I250" s="22" t="s">
        <v>790</v>
      </c>
      <c r="J250" s="23">
        <f t="shared" si="15"/>
        <v>22</v>
      </c>
      <c r="K250" s="22" t="s">
        <v>790</v>
      </c>
      <c r="L250" s="22" t="s">
        <v>16</v>
      </c>
      <c r="M250" s="22" t="s">
        <v>17</v>
      </c>
      <c r="N250" s="22" t="s">
        <v>24</v>
      </c>
      <c r="O250" s="22" t="s">
        <v>17</v>
      </c>
      <c r="P250" s="19" t="str">
        <f>VLOOKUP(IFERROR(SUM(MID(L250,1,1),MID(M250,1,1),MID(N250,1,1),MID(O250,1,1)),0),Níveis!$A$2:$B$18,2,FALSE)</f>
        <v>Média</v>
      </c>
      <c r="Q250" s="19" t="s">
        <v>18</v>
      </c>
    </row>
    <row r="251" spans="1:17" x14ac:dyDescent="0.2">
      <c r="A251" s="19" t="s">
        <v>11</v>
      </c>
      <c r="B251" s="19" t="str">
        <f t="shared" si="12"/>
        <v>20 - 20</v>
      </c>
      <c r="C251" s="26" t="s">
        <v>778</v>
      </c>
      <c r="D251" s="25" t="s">
        <v>778</v>
      </c>
      <c r="E251" s="22" t="str">
        <f t="shared" si="13"/>
        <v>MAT320 - ROLAMENTOS E MANCAIS</v>
      </c>
      <c r="F251" s="23" t="s">
        <v>791</v>
      </c>
      <c r="G251" s="23" t="str">
        <f t="shared" si="14"/>
        <v>MAT320025 - ROLAMENTOS CONICOS</v>
      </c>
      <c r="H251" s="23" t="s">
        <v>792</v>
      </c>
      <c r="I251" s="22" t="s">
        <v>2509</v>
      </c>
      <c r="J251" s="23">
        <f t="shared" si="15"/>
        <v>18</v>
      </c>
      <c r="K251" s="22" t="s">
        <v>2509</v>
      </c>
      <c r="L251" s="22" t="s">
        <v>16</v>
      </c>
      <c r="M251" s="22" t="s">
        <v>17</v>
      </c>
      <c r="N251" s="22" t="s">
        <v>24</v>
      </c>
      <c r="O251" s="22" t="s">
        <v>17</v>
      </c>
      <c r="P251" s="19" t="str">
        <f>VLOOKUP(IFERROR(SUM(MID(L251,1,1),MID(M251,1,1),MID(N251,1,1),MID(O251,1,1)),0),Níveis!$A$2:$B$18,2,FALSE)</f>
        <v>Média</v>
      </c>
      <c r="Q251" s="19" t="s">
        <v>18</v>
      </c>
    </row>
    <row r="252" spans="1:17" x14ac:dyDescent="0.2">
      <c r="A252" s="19" t="s">
        <v>11</v>
      </c>
      <c r="B252" s="19" t="str">
        <f t="shared" si="12"/>
        <v>20 - 20</v>
      </c>
      <c r="C252" s="26" t="s">
        <v>778</v>
      </c>
      <c r="D252" s="25" t="s">
        <v>778</v>
      </c>
      <c r="E252" s="22" t="str">
        <f t="shared" si="13"/>
        <v>MAT320 - ROLAMENTOS E MANCAIS</v>
      </c>
      <c r="F252" s="23" t="s">
        <v>794</v>
      </c>
      <c r="G252" s="23" t="str">
        <f t="shared" si="14"/>
        <v>MAT320030 - ROLAMENTOS DE ESFERA</v>
      </c>
      <c r="H252" s="23" t="s">
        <v>795</v>
      </c>
      <c r="I252" s="22" t="s">
        <v>796</v>
      </c>
      <c r="J252" s="23">
        <f t="shared" si="15"/>
        <v>20</v>
      </c>
      <c r="K252" s="22" t="s">
        <v>796</v>
      </c>
      <c r="L252" s="22" t="s">
        <v>16</v>
      </c>
      <c r="M252" s="22" t="s">
        <v>17</v>
      </c>
      <c r="N252" s="22" t="s">
        <v>24</v>
      </c>
      <c r="O252" s="22" t="s">
        <v>17</v>
      </c>
      <c r="P252" s="19" t="str">
        <f>VLOOKUP(IFERROR(SUM(MID(L252,1,1),MID(M252,1,1),MID(N252,1,1),MID(O252,1,1)),0),Níveis!$A$2:$B$18,2,FALSE)</f>
        <v>Média</v>
      </c>
      <c r="Q252" s="19" t="s">
        <v>18</v>
      </c>
    </row>
    <row r="253" spans="1:17" x14ac:dyDescent="0.2">
      <c r="A253" s="19" t="s">
        <v>11</v>
      </c>
      <c r="B253" s="19" t="str">
        <f t="shared" si="12"/>
        <v>20 - 20</v>
      </c>
      <c r="C253" s="26" t="s">
        <v>778</v>
      </c>
      <c r="D253" s="25" t="s">
        <v>778</v>
      </c>
      <c r="E253" s="22" t="str">
        <f t="shared" si="13"/>
        <v>MAT320 - ROLAMENTOS E MANCAIS</v>
      </c>
      <c r="F253" s="23" t="s">
        <v>797</v>
      </c>
      <c r="G253" s="23" t="str">
        <f t="shared" si="14"/>
        <v>MAT320035 - ROLAMENTOS ROLOS</v>
      </c>
      <c r="H253" s="23" t="s">
        <v>798</v>
      </c>
      <c r="I253" s="22" t="s">
        <v>799</v>
      </c>
      <c r="J253" s="23">
        <f t="shared" si="15"/>
        <v>16</v>
      </c>
      <c r="K253" s="22" t="s">
        <v>799</v>
      </c>
      <c r="L253" s="22" t="s">
        <v>16</v>
      </c>
      <c r="M253" s="22" t="s">
        <v>17</v>
      </c>
      <c r="N253" s="22" t="s">
        <v>24</v>
      </c>
      <c r="O253" s="22" t="s">
        <v>17</v>
      </c>
      <c r="P253" s="19" t="str">
        <f>VLOOKUP(IFERROR(SUM(MID(L253,1,1),MID(M253,1,1),MID(N253,1,1),MID(O253,1,1)),0),Níveis!$A$2:$B$18,2,FALSE)</f>
        <v>Média</v>
      </c>
      <c r="Q253" s="19" t="s">
        <v>18</v>
      </c>
    </row>
    <row r="254" spans="1:17" x14ac:dyDescent="0.2">
      <c r="A254" s="19" t="s">
        <v>11</v>
      </c>
      <c r="B254" s="19" t="str">
        <f t="shared" si="12"/>
        <v>3 - 31</v>
      </c>
      <c r="C254" s="26" t="s">
        <v>1876</v>
      </c>
      <c r="D254" s="25" t="s">
        <v>800</v>
      </c>
      <c r="E254" s="22" t="str">
        <f t="shared" si="13"/>
        <v>MAT330 - SPS (SUBSEA PRODUCTION SYSTEMS)</v>
      </c>
      <c r="F254" s="23" t="s">
        <v>801</v>
      </c>
      <c r="G254" s="23" t="str">
        <f t="shared" si="14"/>
        <v>MAT330005 - ARVORE DE NATAL MOLHADA (ANM)</v>
      </c>
      <c r="H254" s="23" t="s">
        <v>802</v>
      </c>
      <c r="I254" s="22" t="s">
        <v>803</v>
      </c>
      <c r="J254" s="23">
        <f t="shared" si="15"/>
        <v>29</v>
      </c>
      <c r="K254" s="22" t="s">
        <v>803</v>
      </c>
      <c r="L254" s="22" t="s">
        <v>24</v>
      </c>
      <c r="M254" s="22" t="s">
        <v>39</v>
      </c>
      <c r="N254" s="22" t="s">
        <v>39</v>
      </c>
      <c r="O254" s="22" t="s">
        <v>39</v>
      </c>
      <c r="P254" s="19" t="str">
        <f>VLOOKUP(IFERROR(SUM(MID(L254,1,1),MID(M254,1,1),MID(N254,1,1),MID(O254,1,1)),0),Níveis!$A$2:$B$18,2,FALSE)</f>
        <v>Média</v>
      </c>
      <c r="Q254" s="19" t="s">
        <v>18</v>
      </c>
    </row>
    <row r="255" spans="1:17" x14ac:dyDescent="0.2">
      <c r="A255" s="19" t="s">
        <v>11</v>
      </c>
      <c r="B255" s="19" t="str">
        <f t="shared" si="12"/>
        <v>3 - 31</v>
      </c>
      <c r="C255" s="26" t="s">
        <v>1876</v>
      </c>
      <c r="D255" s="25" t="s">
        <v>800</v>
      </c>
      <c r="E255" s="22" t="str">
        <f t="shared" si="13"/>
        <v>MAT330 - SPS (SUBSEA PRODUCTION SYSTEMS)</v>
      </c>
      <c r="F255" s="23" t="s">
        <v>804</v>
      </c>
      <c r="G255" s="23" t="str">
        <f t="shared" si="14"/>
        <v>MAT330010 - BOMBA MULTIFASICA</v>
      </c>
      <c r="H255" s="23" t="s">
        <v>805</v>
      </c>
      <c r="I255" s="22" t="s">
        <v>2465</v>
      </c>
      <c r="J255" s="23">
        <f t="shared" si="15"/>
        <v>17</v>
      </c>
      <c r="K255" s="22" t="s">
        <v>2465</v>
      </c>
      <c r="L255" s="22" t="s">
        <v>24</v>
      </c>
      <c r="M255" s="22" t="s">
        <v>17</v>
      </c>
      <c r="N255" s="22" t="s">
        <v>17</v>
      </c>
      <c r="O255" s="22" t="s">
        <v>39</v>
      </c>
      <c r="P255" s="19" t="str">
        <f>VLOOKUP(IFERROR(SUM(MID(L255,1,1),MID(M255,1,1),MID(N255,1,1),MID(O255,1,1)),0),Níveis!$A$2:$B$18,2,FALSE)</f>
        <v>Média</v>
      </c>
      <c r="Q255" s="19" t="s">
        <v>18</v>
      </c>
    </row>
    <row r="256" spans="1:17" x14ac:dyDescent="0.2">
      <c r="A256" s="19" t="s">
        <v>11</v>
      </c>
      <c r="B256" s="19" t="str">
        <f t="shared" si="12"/>
        <v>3 - 31</v>
      </c>
      <c r="C256" s="26" t="s">
        <v>1876</v>
      </c>
      <c r="D256" s="25" t="s">
        <v>800</v>
      </c>
      <c r="E256" s="22" t="str">
        <f t="shared" si="13"/>
        <v>MAT330 - SPS (SUBSEA PRODUCTION SYSTEMS)</v>
      </c>
      <c r="F256" s="23" t="s">
        <v>807</v>
      </c>
      <c r="G256" s="23" t="str">
        <f t="shared" si="14"/>
        <v>MAT330015 - FERRAMENTAS PARA ARVORE DE NATAL MOLHADA (ANM)</v>
      </c>
      <c r="H256" s="23" t="s">
        <v>808</v>
      </c>
      <c r="I256" s="22" t="s">
        <v>809</v>
      </c>
      <c r="J256" s="23">
        <f t="shared" si="15"/>
        <v>46</v>
      </c>
      <c r="K256" s="22" t="s">
        <v>809</v>
      </c>
      <c r="L256" s="22" t="s">
        <v>24</v>
      </c>
      <c r="M256" s="22" t="s">
        <v>17</v>
      </c>
      <c r="N256" s="22" t="s">
        <v>17</v>
      </c>
      <c r="O256" s="22" t="s">
        <v>39</v>
      </c>
      <c r="P256" s="19" t="str">
        <f>VLOOKUP(IFERROR(SUM(MID(L256,1,1),MID(M256,1,1),MID(N256,1,1),MID(O256,1,1)),0),Níveis!$A$2:$B$18,2,FALSE)</f>
        <v>Média</v>
      </c>
      <c r="Q256" s="19" t="s">
        <v>18</v>
      </c>
    </row>
    <row r="257" spans="1:17" x14ac:dyDescent="0.2">
      <c r="A257" s="19" t="s">
        <v>11</v>
      </c>
      <c r="B257" s="19" t="str">
        <f t="shared" si="12"/>
        <v>3 - 31</v>
      </c>
      <c r="C257" s="26" t="s">
        <v>1876</v>
      </c>
      <c r="D257" s="25" t="s">
        <v>800</v>
      </c>
      <c r="E257" s="22" t="str">
        <f t="shared" si="13"/>
        <v>MAT330 - SPS (SUBSEA PRODUCTION SYSTEMS)</v>
      </c>
      <c r="F257" s="23" t="s">
        <v>810</v>
      </c>
      <c r="G257" s="23" t="str">
        <f t="shared" si="14"/>
        <v>MAT330020 - FERRAMENTAS PARA TUBING HANGER</v>
      </c>
      <c r="H257" s="23" t="s">
        <v>811</v>
      </c>
      <c r="I257" s="22" t="s">
        <v>812</v>
      </c>
      <c r="J257" s="23">
        <f t="shared" si="15"/>
        <v>30</v>
      </c>
      <c r="K257" s="22" t="s">
        <v>812</v>
      </c>
      <c r="L257" s="22" t="s">
        <v>24</v>
      </c>
      <c r="M257" s="22" t="s">
        <v>17</v>
      </c>
      <c r="N257" s="22" t="s">
        <v>16</v>
      </c>
      <c r="O257" s="22" t="s">
        <v>39</v>
      </c>
      <c r="P257" s="19" t="str">
        <f>VLOOKUP(IFERROR(SUM(MID(L257,1,1),MID(M257,1,1),MID(N257,1,1),MID(O257,1,1)),0),Níveis!$A$2:$B$18,2,FALSE)</f>
        <v>Média</v>
      </c>
      <c r="Q257" s="19" t="s">
        <v>18</v>
      </c>
    </row>
    <row r="258" spans="1:17" x14ac:dyDescent="0.2">
      <c r="A258" s="19" t="s">
        <v>11</v>
      </c>
      <c r="B258" s="19" t="str">
        <f t="shared" si="12"/>
        <v>3 - 31</v>
      </c>
      <c r="C258" s="26" t="s">
        <v>1876</v>
      </c>
      <c r="D258" s="25" t="s">
        <v>800</v>
      </c>
      <c r="E258" s="22" t="str">
        <f t="shared" si="13"/>
        <v>MAT330 - SPS (SUBSEA PRODUCTION SYSTEMS)</v>
      </c>
      <c r="F258" s="23" t="s">
        <v>813</v>
      </c>
      <c r="G258" s="23" t="str">
        <f t="shared" si="14"/>
        <v>MAT330025 - FLYING LEADS (SFL, EFL, OFL E HFL)</v>
      </c>
      <c r="H258" s="23" t="s">
        <v>814</v>
      </c>
      <c r="I258" s="22" t="s">
        <v>815</v>
      </c>
      <c r="J258" s="23">
        <f t="shared" si="15"/>
        <v>34</v>
      </c>
      <c r="K258" s="22" t="s">
        <v>815</v>
      </c>
      <c r="L258" s="22" t="s">
        <v>24</v>
      </c>
      <c r="M258" s="22" t="s">
        <v>17</v>
      </c>
      <c r="N258" s="22" t="s">
        <v>16</v>
      </c>
      <c r="O258" s="22" t="s">
        <v>39</v>
      </c>
      <c r="P258" s="19" t="str">
        <f>VLOOKUP(IFERROR(SUM(MID(L258,1,1),MID(M258,1,1),MID(N258,1,1),MID(O258,1,1)),0),Níveis!$A$2:$B$18,2,FALSE)</f>
        <v>Média</v>
      </c>
      <c r="Q258" s="19" t="s">
        <v>18</v>
      </c>
    </row>
    <row r="259" spans="1:17" x14ac:dyDescent="0.2">
      <c r="A259" s="19" t="s">
        <v>11</v>
      </c>
      <c r="B259" s="19" t="str">
        <f t="shared" si="12"/>
        <v>3 - 31</v>
      </c>
      <c r="C259" s="26" t="s">
        <v>1876</v>
      </c>
      <c r="D259" s="25" t="s">
        <v>800</v>
      </c>
      <c r="E259" s="22" t="str">
        <f t="shared" si="13"/>
        <v>MAT330 - SPS (SUBSEA PRODUCTION SYSTEMS)</v>
      </c>
      <c r="F259" s="23" t="s">
        <v>816</v>
      </c>
      <c r="G259" s="23" t="str">
        <f t="shared" si="14"/>
        <v>MAT330030 - HPU P/ CONTROLE DE EQUIPS SUBS (HYDRAULIC POWER UNIT)</v>
      </c>
      <c r="H259" s="23" t="s">
        <v>817</v>
      </c>
      <c r="I259" s="22" t="s">
        <v>2372</v>
      </c>
      <c r="J259" s="23">
        <f t="shared" si="15"/>
        <v>53</v>
      </c>
      <c r="K259" s="22" t="s">
        <v>2372</v>
      </c>
      <c r="L259" s="22" t="s">
        <v>24</v>
      </c>
      <c r="M259" s="22" t="s">
        <v>17</v>
      </c>
      <c r="N259" s="22" t="s">
        <v>16</v>
      </c>
      <c r="O259" s="22" t="s">
        <v>39</v>
      </c>
      <c r="P259" s="19" t="str">
        <f>VLOOKUP(IFERROR(SUM(MID(L259,1,1),MID(M259,1,1),MID(N259,1,1),MID(O259,1,1)),0),Níveis!$A$2:$B$18,2,FALSE)</f>
        <v>Média</v>
      </c>
      <c r="Q259" s="19" t="s">
        <v>18</v>
      </c>
    </row>
    <row r="260" spans="1:17" x14ac:dyDescent="0.2">
      <c r="A260" s="19" t="s">
        <v>11</v>
      </c>
      <c r="B260" s="19" t="str">
        <f t="shared" si="12"/>
        <v>3 - 31</v>
      </c>
      <c r="C260" s="26" t="s">
        <v>1876</v>
      </c>
      <c r="D260" s="25" t="s">
        <v>800</v>
      </c>
      <c r="E260" s="22" t="str">
        <f t="shared" si="13"/>
        <v>MAT330 - SPS (SUBSEA PRODUCTION SYSTEMS)</v>
      </c>
      <c r="F260" s="23" t="s">
        <v>819</v>
      </c>
      <c r="G260" s="23" t="str">
        <f t="shared" si="14"/>
        <v>MAT330035 - ILS (IN LINE STRUCTURE)</v>
      </c>
      <c r="H260" s="23" t="s">
        <v>820</v>
      </c>
      <c r="I260" s="22" t="s">
        <v>821</v>
      </c>
      <c r="J260" s="23">
        <f t="shared" si="15"/>
        <v>23</v>
      </c>
      <c r="K260" s="22" t="s">
        <v>821</v>
      </c>
      <c r="L260" s="22" t="s">
        <v>24</v>
      </c>
      <c r="M260" s="22" t="s">
        <v>17</v>
      </c>
      <c r="N260" s="22" t="s">
        <v>16</v>
      </c>
      <c r="O260" s="22" t="s">
        <v>39</v>
      </c>
      <c r="P260" s="19" t="str">
        <f>VLOOKUP(IFERROR(SUM(MID(L260,1,1),MID(M260,1,1),MID(N260,1,1),MID(O260,1,1)),0),Níveis!$A$2:$B$18,2,FALSE)</f>
        <v>Média</v>
      </c>
      <c r="Q260" s="19" t="s">
        <v>18</v>
      </c>
    </row>
    <row r="261" spans="1:17" x14ac:dyDescent="0.2">
      <c r="A261" s="19" t="s">
        <v>11</v>
      </c>
      <c r="B261" s="19" t="str">
        <f t="shared" si="12"/>
        <v>3 - 31</v>
      </c>
      <c r="C261" s="26" t="s">
        <v>1876</v>
      </c>
      <c r="D261" s="25" t="s">
        <v>800</v>
      </c>
      <c r="E261" s="22" t="str">
        <f t="shared" si="13"/>
        <v>MAT330 - SPS (SUBSEA PRODUCTION SYSTEMS)</v>
      </c>
      <c r="F261" s="23" t="s">
        <v>822</v>
      </c>
      <c r="G261" s="23" t="str">
        <f t="shared" si="14"/>
        <v>MAT330040 - MCS P/ CONTROLE DE EQUIP SUB (MASTER CONTROL STATION)</v>
      </c>
      <c r="H261" s="23" t="s">
        <v>823</v>
      </c>
      <c r="I261" s="22" t="s">
        <v>2373</v>
      </c>
      <c r="J261" s="23">
        <f t="shared" si="15"/>
        <v>53</v>
      </c>
      <c r="K261" s="22" t="s">
        <v>2373</v>
      </c>
      <c r="L261" s="22" t="s">
        <v>24</v>
      </c>
      <c r="M261" s="22" t="s">
        <v>17</v>
      </c>
      <c r="N261" s="22" t="s">
        <v>16</v>
      </c>
      <c r="O261" s="22" t="s">
        <v>39</v>
      </c>
      <c r="P261" s="19" t="str">
        <f>VLOOKUP(IFERROR(SUM(MID(L261,1,1),MID(M261,1,1),MID(N261,1,1),MID(O261,1,1)),0),Níveis!$A$2:$B$18,2,FALSE)</f>
        <v>Média</v>
      </c>
      <c r="Q261" s="19" t="s">
        <v>18</v>
      </c>
    </row>
    <row r="262" spans="1:17" x14ac:dyDescent="0.2">
      <c r="A262" s="19" t="s">
        <v>11</v>
      </c>
      <c r="B262" s="19" t="str">
        <f t="shared" si="12"/>
        <v>3 - 31</v>
      </c>
      <c r="C262" s="26" t="s">
        <v>1876</v>
      </c>
      <c r="D262" s="25" t="s">
        <v>800</v>
      </c>
      <c r="E262" s="22" t="str">
        <f t="shared" si="13"/>
        <v>MAT330 - SPS (SUBSEA PRODUCTION SYSTEMS)</v>
      </c>
      <c r="F262" s="23" t="s">
        <v>825</v>
      </c>
      <c r="G262" s="23" t="str">
        <f t="shared" si="14"/>
        <v>MAT330045 - MODULO CONEXAO PARA EQUIPAMENTO SUBMARINO (MCV)</v>
      </c>
      <c r="H262" s="23" t="s">
        <v>826</v>
      </c>
      <c r="I262" s="22" t="s">
        <v>2501</v>
      </c>
      <c r="J262" s="23">
        <f t="shared" si="15"/>
        <v>47</v>
      </c>
      <c r="K262" s="22" t="s">
        <v>2501</v>
      </c>
      <c r="L262" s="22" t="s">
        <v>24</v>
      </c>
      <c r="M262" s="22" t="s">
        <v>17</v>
      </c>
      <c r="N262" s="22" t="s">
        <v>16</v>
      </c>
      <c r="O262" s="22" t="s">
        <v>39</v>
      </c>
      <c r="P262" s="19" t="str">
        <f>VLOOKUP(IFERROR(SUM(MID(L262,1,1),MID(M262,1,1),MID(N262,1,1),MID(O262,1,1)),0),Níveis!$A$2:$B$18,2,FALSE)</f>
        <v>Média</v>
      </c>
      <c r="Q262" s="19" t="s">
        <v>18</v>
      </c>
    </row>
    <row r="263" spans="1:17" x14ac:dyDescent="0.2">
      <c r="A263" s="19" t="s">
        <v>11</v>
      </c>
      <c r="B263" s="19" t="str">
        <f t="shared" si="12"/>
        <v>3 - 31</v>
      </c>
      <c r="C263" s="26" t="s">
        <v>1876</v>
      </c>
      <c r="D263" s="25" t="s">
        <v>800</v>
      </c>
      <c r="E263" s="22" t="str">
        <f t="shared" si="13"/>
        <v>MAT330 - SPS (SUBSEA PRODUCTION SYSTEMS)</v>
      </c>
      <c r="F263" s="23" t="s">
        <v>828</v>
      </c>
      <c r="G263" s="23" t="str">
        <f t="shared" si="14"/>
        <v>MAT330050 - MODULOS SUBMARINOS DIVERSOS</v>
      </c>
      <c r="H263" s="23" t="s">
        <v>829</v>
      </c>
      <c r="I263" s="22" t="s">
        <v>2502</v>
      </c>
      <c r="J263" s="23">
        <f t="shared" si="15"/>
        <v>27</v>
      </c>
      <c r="K263" s="22" t="s">
        <v>2502</v>
      </c>
      <c r="L263" s="22" t="s">
        <v>24</v>
      </c>
      <c r="M263" s="22" t="s">
        <v>17</v>
      </c>
      <c r="N263" s="22" t="s">
        <v>17</v>
      </c>
      <c r="O263" s="22" t="s">
        <v>39</v>
      </c>
      <c r="P263" s="19" t="str">
        <f>VLOOKUP(IFERROR(SUM(MID(L263,1,1),MID(M263,1,1),MID(N263,1,1),MID(O263,1,1)),0),Níveis!$A$2:$B$18,2,FALSE)</f>
        <v>Média</v>
      </c>
      <c r="Q263" s="19" t="s">
        <v>18</v>
      </c>
    </row>
    <row r="264" spans="1:17" x14ac:dyDescent="0.2">
      <c r="A264" s="19" t="s">
        <v>11</v>
      </c>
      <c r="B264" s="19" t="str">
        <f t="shared" si="12"/>
        <v>3 - 31</v>
      </c>
      <c r="C264" s="26" t="s">
        <v>1876</v>
      </c>
      <c r="D264" s="25" t="s">
        <v>800</v>
      </c>
      <c r="E264" s="22" t="str">
        <f t="shared" si="13"/>
        <v>MAT330 - SPS (SUBSEA PRODUCTION SYSTEMS)</v>
      </c>
      <c r="F264" s="23" t="s">
        <v>831</v>
      </c>
      <c r="G264" s="23" t="str">
        <f t="shared" si="14"/>
        <v>MAT330055 - PARTES E SOBRESSALENTES DE MANIFOLD SUBMARINO</v>
      </c>
      <c r="H264" s="23" t="s">
        <v>832</v>
      </c>
      <c r="I264" s="22" t="s">
        <v>833</v>
      </c>
      <c r="J264" s="23">
        <f t="shared" si="15"/>
        <v>45</v>
      </c>
      <c r="K264" s="22" t="s">
        <v>833</v>
      </c>
      <c r="L264" s="22" t="s">
        <v>24</v>
      </c>
      <c r="M264" s="22" t="s">
        <v>17</v>
      </c>
      <c r="N264" s="22" t="s">
        <v>39</v>
      </c>
      <c r="O264" s="22" t="s">
        <v>39</v>
      </c>
      <c r="P264" s="19" t="str">
        <f>VLOOKUP(IFERROR(SUM(MID(L264,1,1),MID(M264,1,1),MID(N264,1,1),MID(O264,1,1)),0),Níveis!$A$2:$B$18,2,FALSE)</f>
        <v>Média</v>
      </c>
      <c r="Q264" s="19" t="s">
        <v>18</v>
      </c>
    </row>
    <row r="265" spans="1:17" x14ac:dyDescent="0.2">
      <c r="A265" s="19" t="s">
        <v>11</v>
      </c>
      <c r="B265" s="19" t="str">
        <f t="shared" ref="B265:B328" si="16">LEN(C265)&amp;" - "&amp;LEN(D265)</f>
        <v>3 - 31</v>
      </c>
      <c r="C265" s="26" t="s">
        <v>1876</v>
      </c>
      <c r="D265" s="25" t="s">
        <v>800</v>
      </c>
      <c r="E265" s="22" t="str">
        <f t="shared" ref="E265:E328" si="17">_xlfn.CONCAT(LEFT(H265,6)," - ",D265)</f>
        <v>MAT330 - SPS (SUBSEA PRODUCTION SYSTEMS)</v>
      </c>
      <c r="F265" s="23" t="s">
        <v>834</v>
      </c>
      <c r="G265" s="23" t="str">
        <f t="shared" ref="G265:G328" si="18">_xlfn.CONCAT(H265," - ",K265)</f>
        <v>MAT330060 - PLEM (PIPELINE END MANIFOLD)</v>
      </c>
      <c r="H265" s="23" t="s">
        <v>835</v>
      </c>
      <c r="I265" s="22" t="s">
        <v>836</v>
      </c>
      <c r="J265" s="23">
        <f t="shared" ref="J265:J328" si="19">LEN(K265)</f>
        <v>28</v>
      </c>
      <c r="K265" s="22" t="s">
        <v>836</v>
      </c>
      <c r="L265" s="22" t="s">
        <v>24</v>
      </c>
      <c r="M265" s="22" t="s">
        <v>17</v>
      </c>
      <c r="N265" s="22" t="s">
        <v>3043</v>
      </c>
      <c r="O265" s="22" t="s">
        <v>39</v>
      </c>
      <c r="P265" s="19" t="str">
        <f>VLOOKUP(IFERROR(SUM(MID(L265,1,1),MID(M265,1,1),MID(N265,1,1),MID(O265,1,1)),0),Níveis!$A$2:$B$18,2,FALSE)</f>
        <v>Média</v>
      </c>
      <c r="Q265" s="19" t="s">
        <v>18</v>
      </c>
    </row>
    <row r="266" spans="1:17" x14ac:dyDescent="0.2">
      <c r="A266" s="19" t="s">
        <v>11</v>
      </c>
      <c r="B266" s="19" t="str">
        <f t="shared" si="16"/>
        <v>3 - 31</v>
      </c>
      <c r="C266" s="26" t="s">
        <v>1876</v>
      </c>
      <c r="D266" s="25" t="s">
        <v>800</v>
      </c>
      <c r="E266" s="22" t="str">
        <f t="shared" si="17"/>
        <v>MAT330 - SPS (SUBSEA PRODUCTION SYSTEMS)</v>
      </c>
      <c r="F266" s="23" t="s">
        <v>837</v>
      </c>
      <c r="G266" s="23" t="str">
        <f t="shared" si="18"/>
        <v>MAT330065 - PLET (PIPELINE END TERMINATION)</v>
      </c>
      <c r="H266" s="23" t="s">
        <v>838</v>
      </c>
      <c r="I266" s="22" t="s">
        <v>839</v>
      </c>
      <c r="J266" s="23">
        <f t="shared" si="19"/>
        <v>31</v>
      </c>
      <c r="K266" s="22" t="s">
        <v>839</v>
      </c>
      <c r="L266" s="22" t="s">
        <v>24</v>
      </c>
      <c r="M266" s="22" t="s">
        <v>17</v>
      </c>
      <c r="N266" s="22" t="s">
        <v>39</v>
      </c>
      <c r="O266" s="22" t="s">
        <v>39</v>
      </c>
      <c r="P266" s="19" t="str">
        <f>VLOOKUP(IFERROR(SUM(MID(L266,1,1),MID(M266,1,1),MID(N266,1,1),MID(O266,1,1)),0),Níveis!$A$2:$B$18,2,FALSE)</f>
        <v>Média</v>
      </c>
      <c r="Q266" s="19" t="s">
        <v>18</v>
      </c>
    </row>
    <row r="267" spans="1:17" x14ac:dyDescent="0.2">
      <c r="A267" s="19" t="s">
        <v>11</v>
      </c>
      <c r="B267" s="19" t="str">
        <f t="shared" si="16"/>
        <v>3 - 31</v>
      </c>
      <c r="C267" s="26" t="s">
        <v>1876</v>
      </c>
      <c r="D267" s="25" t="s">
        <v>800</v>
      </c>
      <c r="E267" s="22" t="str">
        <f t="shared" si="17"/>
        <v>MAT330 - SPS (SUBSEA PRODUCTION SYSTEMS)</v>
      </c>
      <c r="F267" s="23" t="s">
        <v>840</v>
      </c>
      <c r="G267" s="23" t="str">
        <f t="shared" si="18"/>
        <v>MAT330070 - RISER PARA COMPLETACAO E WORKOVER DE ANM</v>
      </c>
      <c r="H267" s="23" t="s">
        <v>841</v>
      </c>
      <c r="I267" s="22" t="s">
        <v>2417</v>
      </c>
      <c r="J267" s="23">
        <f t="shared" si="19"/>
        <v>40</v>
      </c>
      <c r="K267" s="22" t="s">
        <v>2417</v>
      </c>
      <c r="L267" s="22" t="s">
        <v>24</v>
      </c>
      <c r="M267" s="22" t="s">
        <v>17</v>
      </c>
      <c r="N267" s="22" t="s">
        <v>3043</v>
      </c>
      <c r="O267" s="22" t="s">
        <v>39</v>
      </c>
      <c r="P267" s="19" t="str">
        <f>VLOOKUP(IFERROR(SUM(MID(L267,1,1),MID(M267,1,1),MID(N267,1,1),MID(O267,1,1)),0),Níveis!$A$2:$B$18,2,FALSE)</f>
        <v>Média</v>
      </c>
      <c r="Q267" s="19" t="s">
        <v>18</v>
      </c>
    </row>
    <row r="268" spans="1:17" x14ac:dyDescent="0.2">
      <c r="A268" s="19" t="s">
        <v>11</v>
      </c>
      <c r="B268" s="19" t="str">
        <f t="shared" si="16"/>
        <v>3 - 31</v>
      </c>
      <c r="C268" s="26" t="s">
        <v>1876</v>
      </c>
      <c r="D268" s="25" t="s">
        <v>800</v>
      </c>
      <c r="E268" s="22" t="str">
        <f t="shared" si="17"/>
        <v>MAT330 - SPS (SUBSEA PRODUCTION SYSTEMS)</v>
      </c>
      <c r="F268" s="23" t="s">
        <v>843</v>
      </c>
      <c r="G268" s="23" t="str">
        <f t="shared" si="18"/>
        <v>MAT330075 - SAM (SUBSEA ACUMULATOR MODULE)</v>
      </c>
      <c r="H268" s="23" t="s">
        <v>844</v>
      </c>
      <c r="I268" s="22" t="s">
        <v>845</v>
      </c>
      <c r="J268" s="23">
        <f t="shared" si="19"/>
        <v>30</v>
      </c>
      <c r="K268" s="22" t="s">
        <v>845</v>
      </c>
      <c r="L268" s="22" t="s">
        <v>24</v>
      </c>
      <c r="M268" s="22" t="s">
        <v>17</v>
      </c>
      <c r="N268" s="22" t="s">
        <v>16</v>
      </c>
      <c r="O268" s="22" t="s">
        <v>39</v>
      </c>
      <c r="P268" s="19" t="str">
        <f>VLOOKUP(IFERROR(SUM(MID(L268,1,1),MID(M268,1,1),MID(N268,1,1),MID(O268,1,1)),0),Níveis!$A$2:$B$18,2,FALSE)</f>
        <v>Média</v>
      </c>
      <c r="Q268" s="19" t="s">
        <v>18</v>
      </c>
    </row>
    <row r="269" spans="1:17" x14ac:dyDescent="0.2">
      <c r="A269" s="19" t="s">
        <v>11</v>
      </c>
      <c r="B269" s="19" t="str">
        <f t="shared" si="16"/>
        <v>3 - 31</v>
      </c>
      <c r="C269" s="26" t="s">
        <v>1876</v>
      </c>
      <c r="D269" s="25" t="s">
        <v>800</v>
      </c>
      <c r="E269" s="22" t="str">
        <f t="shared" si="17"/>
        <v>MAT330 - SPS (SUBSEA PRODUCTION SYSTEMS)</v>
      </c>
      <c r="F269" s="23" t="s">
        <v>846</v>
      </c>
      <c r="G269" s="23" t="str">
        <f t="shared" si="18"/>
        <v>MAT330080 - SCM (SUBSEA CONTROL MODULE)</v>
      </c>
      <c r="H269" s="23" t="s">
        <v>847</v>
      </c>
      <c r="I269" s="22" t="s">
        <v>848</v>
      </c>
      <c r="J269" s="23">
        <f t="shared" si="19"/>
        <v>27</v>
      </c>
      <c r="K269" s="22" t="s">
        <v>848</v>
      </c>
      <c r="L269" s="22" t="s">
        <v>24</v>
      </c>
      <c r="M269" s="22" t="s">
        <v>17</v>
      </c>
      <c r="N269" s="22" t="s">
        <v>16</v>
      </c>
      <c r="O269" s="22" t="s">
        <v>39</v>
      </c>
      <c r="P269" s="19" t="str">
        <f>VLOOKUP(IFERROR(SUM(MID(L269,1,1),MID(M269,1,1),MID(N269,1,1),MID(O269,1,1)),0),Níveis!$A$2:$B$18,2,FALSE)</f>
        <v>Média</v>
      </c>
      <c r="Q269" s="19" t="s">
        <v>18</v>
      </c>
    </row>
    <row r="270" spans="1:17" x14ac:dyDescent="0.2">
      <c r="A270" s="19" t="s">
        <v>11</v>
      </c>
      <c r="B270" s="19" t="str">
        <f t="shared" si="16"/>
        <v>3 - 31</v>
      </c>
      <c r="C270" s="26" t="s">
        <v>1876</v>
      </c>
      <c r="D270" s="25" t="s">
        <v>800</v>
      </c>
      <c r="E270" s="22" t="str">
        <f t="shared" si="17"/>
        <v>MAT330 - SPS (SUBSEA PRODUCTION SYSTEMS)</v>
      </c>
      <c r="F270" s="23" t="s">
        <v>849</v>
      </c>
      <c r="G270" s="23" t="str">
        <f t="shared" si="18"/>
        <v>MAT330085 - SISTEMA MANIFOLD SUBMARINO</v>
      </c>
      <c r="H270" s="23" t="s">
        <v>850</v>
      </c>
      <c r="I270" s="22" t="s">
        <v>851</v>
      </c>
      <c r="J270" s="23">
        <f t="shared" si="19"/>
        <v>26</v>
      </c>
      <c r="K270" s="22" t="s">
        <v>851</v>
      </c>
      <c r="L270" s="22" t="s">
        <v>24</v>
      </c>
      <c r="M270" s="22" t="s">
        <v>17</v>
      </c>
      <c r="N270" s="22" t="s">
        <v>39</v>
      </c>
      <c r="O270" s="22" t="s">
        <v>39</v>
      </c>
      <c r="P270" s="19" t="str">
        <f>VLOOKUP(IFERROR(SUM(MID(L270,1,1),MID(M270,1,1),MID(N270,1,1),MID(O270,1,1)),0),Níveis!$A$2:$B$18,2,FALSE)</f>
        <v>Média</v>
      </c>
      <c r="Q270" s="19" t="s">
        <v>18</v>
      </c>
    </row>
    <row r="271" spans="1:17" x14ac:dyDescent="0.2">
      <c r="A271" s="19" t="s">
        <v>11</v>
      </c>
      <c r="B271" s="19" t="str">
        <f t="shared" si="16"/>
        <v>3 - 31</v>
      </c>
      <c r="C271" s="26" t="s">
        <v>1876</v>
      </c>
      <c r="D271" s="25" t="s">
        <v>800</v>
      </c>
      <c r="E271" s="22" t="str">
        <f t="shared" si="17"/>
        <v>MAT330 - SPS (SUBSEA PRODUCTION SYSTEMS)</v>
      </c>
      <c r="F271" s="23" t="s">
        <v>852</v>
      </c>
      <c r="G271" s="23" t="str">
        <f t="shared" si="18"/>
        <v>MAT330090 - SPCU (SUBSEA POWER CONTROL UNIT)</v>
      </c>
      <c r="H271" s="23" t="s">
        <v>853</v>
      </c>
      <c r="I271" s="22" t="s">
        <v>854</v>
      </c>
      <c r="J271" s="23">
        <f t="shared" si="19"/>
        <v>32</v>
      </c>
      <c r="K271" s="22" t="s">
        <v>854</v>
      </c>
      <c r="L271" s="22" t="s">
        <v>24</v>
      </c>
      <c r="M271" s="22" t="s">
        <v>17</v>
      </c>
      <c r="N271" s="22" t="s">
        <v>24</v>
      </c>
      <c r="O271" s="22" t="s">
        <v>39</v>
      </c>
      <c r="P271" s="19" t="str">
        <f>VLOOKUP(IFERROR(SUM(MID(L271,1,1),MID(M271,1,1),MID(N271,1,1),MID(O271,1,1)),0),Níveis!$A$2:$B$18,2,FALSE)</f>
        <v>Média</v>
      </c>
      <c r="Q271" s="19" t="s">
        <v>18</v>
      </c>
    </row>
    <row r="272" spans="1:17" x14ac:dyDescent="0.2">
      <c r="A272" s="19" t="s">
        <v>11</v>
      </c>
      <c r="B272" s="19" t="str">
        <f t="shared" si="16"/>
        <v>3 - 31</v>
      </c>
      <c r="C272" s="26" t="s">
        <v>1876</v>
      </c>
      <c r="D272" s="25" t="s">
        <v>800</v>
      </c>
      <c r="E272" s="22" t="str">
        <f t="shared" si="17"/>
        <v>MAT330 - SPS (SUBSEA PRODUCTION SYSTEMS)</v>
      </c>
      <c r="F272" s="23" t="s">
        <v>855</v>
      </c>
      <c r="G272" s="23" t="str">
        <f t="shared" si="18"/>
        <v>MAT330095 - SUBSEA PIG LAUNCHER AND/OR RECEIVER</v>
      </c>
      <c r="H272" s="23" t="s">
        <v>856</v>
      </c>
      <c r="I272" s="22" t="s">
        <v>857</v>
      </c>
      <c r="J272" s="23">
        <f t="shared" si="19"/>
        <v>35</v>
      </c>
      <c r="K272" s="22" t="s">
        <v>857</v>
      </c>
      <c r="L272" s="22" t="s">
        <v>24</v>
      </c>
      <c r="M272" s="22" t="s">
        <v>17</v>
      </c>
      <c r="N272" s="22" t="s">
        <v>24</v>
      </c>
      <c r="O272" s="22" t="s">
        <v>39</v>
      </c>
      <c r="P272" s="19" t="str">
        <f>VLOOKUP(IFERROR(SUM(MID(L272,1,1),MID(M272,1,1),MID(N272,1,1),MID(O272,1,1)),0),Níveis!$A$2:$B$18,2,FALSE)</f>
        <v>Média</v>
      </c>
      <c r="Q272" s="19" t="s">
        <v>18</v>
      </c>
    </row>
    <row r="273" spans="1:17" x14ac:dyDescent="0.2">
      <c r="A273" s="19" t="s">
        <v>11</v>
      </c>
      <c r="B273" s="19" t="str">
        <f t="shared" si="16"/>
        <v>3 - 31</v>
      </c>
      <c r="C273" s="26" t="s">
        <v>1876</v>
      </c>
      <c r="D273" s="25" t="s">
        <v>800</v>
      </c>
      <c r="E273" s="22" t="str">
        <f t="shared" si="17"/>
        <v>MAT330 - SPS (SUBSEA PRODUCTION SYSTEMS)</v>
      </c>
      <c r="F273" s="23" t="s">
        <v>858</v>
      </c>
      <c r="G273" s="23" t="str">
        <f t="shared" si="18"/>
        <v>MAT330100 - TREE CAP (CAPA DE ARVORE DE NATAL)</v>
      </c>
      <c r="H273" s="23" t="s">
        <v>859</v>
      </c>
      <c r="I273" s="22" t="s">
        <v>2466</v>
      </c>
      <c r="J273" s="23">
        <f t="shared" si="19"/>
        <v>34</v>
      </c>
      <c r="K273" s="22" t="s">
        <v>2466</v>
      </c>
      <c r="L273" s="22" t="s">
        <v>24</v>
      </c>
      <c r="M273" s="22" t="s">
        <v>17</v>
      </c>
      <c r="N273" s="22" t="s">
        <v>39</v>
      </c>
      <c r="O273" s="22" t="s">
        <v>39</v>
      </c>
      <c r="P273" s="19" t="str">
        <f>VLOOKUP(IFERROR(SUM(MID(L273,1,1),MID(M273,1,1),MID(N273,1,1),MID(O273,1,1)),0),Níveis!$A$2:$B$18,2,FALSE)</f>
        <v>Média</v>
      </c>
      <c r="Q273" s="19" t="s">
        <v>18</v>
      </c>
    </row>
    <row r="274" spans="1:17" x14ac:dyDescent="0.2">
      <c r="A274" s="19" t="s">
        <v>11</v>
      </c>
      <c r="B274" s="19" t="str">
        <f t="shared" si="16"/>
        <v>3 - 31</v>
      </c>
      <c r="C274" s="26" t="s">
        <v>1876</v>
      </c>
      <c r="D274" s="25" t="s">
        <v>800</v>
      </c>
      <c r="E274" s="22" t="str">
        <f t="shared" si="17"/>
        <v>MAT330 - SPS (SUBSEA PRODUCTION SYSTEMS)</v>
      </c>
      <c r="F274" s="23" t="s">
        <v>861</v>
      </c>
      <c r="G274" s="23" t="str">
        <f t="shared" si="18"/>
        <v>MAT330105 - TUBING HANGER</v>
      </c>
      <c r="H274" s="23" t="s">
        <v>862</v>
      </c>
      <c r="I274" s="22" t="s">
        <v>863</v>
      </c>
      <c r="J274" s="23">
        <f t="shared" si="19"/>
        <v>13</v>
      </c>
      <c r="K274" s="22" t="s">
        <v>863</v>
      </c>
      <c r="L274" s="22" t="s">
        <v>24</v>
      </c>
      <c r="M274" s="22" t="s">
        <v>17</v>
      </c>
      <c r="N274" s="22" t="s">
        <v>17</v>
      </c>
      <c r="O274" s="22" t="s">
        <v>39</v>
      </c>
      <c r="P274" s="19" t="str">
        <f>VLOOKUP(IFERROR(SUM(MID(L274,1,1),MID(M274,1,1),MID(N274,1,1),MID(O274,1,1)),0),Níveis!$A$2:$B$18,2,FALSE)</f>
        <v>Média</v>
      </c>
      <c r="Q274" s="19" t="s">
        <v>18</v>
      </c>
    </row>
    <row r="275" spans="1:17" x14ac:dyDescent="0.2">
      <c r="A275" s="19" t="s">
        <v>11</v>
      </c>
      <c r="B275" s="19" t="str">
        <f t="shared" si="16"/>
        <v>3 - 31</v>
      </c>
      <c r="C275" s="26" t="s">
        <v>1876</v>
      </c>
      <c r="D275" s="25" t="s">
        <v>800</v>
      </c>
      <c r="E275" s="22" t="str">
        <f t="shared" si="17"/>
        <v>MAT330 - SPS (SUBSEA PRODUCTION SYSTEMS)</v>
      </c>
      <c r="F275" s="23" t="s">
        <v>864</v>
      </c>
      <c r="G275" s="23" t="str">
        <f t="shared" si="18"/>
        <v>MAT330110 - TUTA (terminaCAo de umbilical submarino no topside)</v>
      </c>
      <c r="H275" s="23" t="s">
        <v>865</v>
      </c>
      <c r="I275" s="22" t="s">
        <v>2418</v>
      </c>
      <c r="J275" s="23">
        <f t="shared" si="19"/>
        <v>51</v>
      </c>
      <c r="K275" s="22" t="s">
        <v>2418</v>
      </c>
      <c r="L275" s="22" t="s">
        <v>24</v>
      </c>
      <c r="M275" s="22" t="s">
        <v>17</v>
      </c>
      <c r="N275" s="22" t="s">
        <v>17</v>
      </c>
      <c r="O275" s="22" t="s">
        <v>39</v>
      </c>
      <c r="P275" s="19" t="str">
        <f>VLOOKUP(IFERROR(SUM(MID(L275,1,1),MID(M275,1,1),MID(N275,1,1),MID(O275,1,1)),0),Níveis!$A$2:$B$18,2,FALSE)</f>
        <v>Média</v>
      </c>
      <c r="Q275" s="19" t="s">
        <v>18</v>
      </c>
    </row>
    <row r="276" spans="1:17" x14ac:dyDescent="0.2">
      <c r="A276" s="19" t="s">
        <v>11</v>
      </c>
      <c r="B276" s="19" t="str">
        <f t="shared" si="16"/>
        <v>3 - 31</v>
      </c>
      <c r="C276" s="26" t="s">
        <v>1876</v>
      </c>
      <c r="D276" s="25" t="s">
        <v>800</v>
      </c>
      <c r="E276" s="22" t="str">
        <f t="shared" si="17"/>
        <v>MAT330 - SPS (SUBSEA PRODUCTION SYSTEMS)</v>
      </c>
      <c r="F276" s="23" t="s">
        <v>867</v>
      </c>
      <c r="G276" s="23" t="str">
        <f t="shared" si="18"/>
        <v>MAT330115 - UEH (umbilical eletro-hidrAulico)</v>
      </c>
      <c r="H276" s="23" t="s">
        <v>868</v>
      </c>
      <c r="I276" s="22" t="s">
        <v>2467</v>
      </c>
      <c r="J276" s="23">
        <f t="shared" si="19"/>
        <v>33</v>
      </c>
      <c r="K276" s="22" t="s">
        <v>2467</v>
      </c>
      <c r="L276" s="22" t="s">
        <v>24</v>
      </c>
      <c r="M276" s="22" t="s">
        <v>17</v>
      </c>
      <c r="N276" s="22" t="s">
        <v>17</v>
      </c>
      <c r="O276" s="22" t="s">
        <v>39</v>
      </c>
      <c r="P276" s="19" t="str">
        <f>VLOOKUP(IFERROR(SUM(MID(L276,1,1),MID(M276,1,1),MID(N276,1,1),MID(O276,1,1)),0),Níveis!$A$2:$B$18,2,FALSE)</f>
        <v>Média</v>
      </c>
      <c r="Q276" s="19" t="s">
        <v>18</v>
      </c>
    </row>
    <row r="277" spans="1:17" x14ac:dyDescent="0.2">
      <c r="A277" s="19" t="s">
        <v>11</v>
      </c>
      <c r="B277" s="19" t="str">
        <f t="shared" si="16"/>
        <v>3 - 31</v>
      </c>
      <c r="C277" s="26" t="s">
        <v>1876</v>
      </c>
      <c r="D277" s="25" t="s">
        <v>800</v>
      </c>
      <c r="E277" s="22" t="str">
        <f t="shared" si="17"/>
        <v>MAT330 - SPS (SUBSEA PRODUCTION SYSTEMS)</v>
      </c>
      <c r="F277" s="23" t="s">
        <v>870</v>
      </c>
      <c r="G277" s="23" t="str">
        <f t="shared" si="18"/>
        <v>MAT330120 - UTA (terminaCAo submarina de umbilical)</v>
      </c>
      <c r="H277" s="23" t="s">
        <v>871</v>
      </c>
      <c r="I277" s="22" t="s">
        <v>2419</v>
      </c>
      <c r="J277" s="23">
        <f t="shared" si="19"/>
        <v>39</v>
      </c>
      <c r="K277" s="22" t="s">
        <v>2419</v>
      </c>
      <c r="L277" s="22" t="s">
        <v>24</v>
      </c>
      <c r="M277" s="22" t="s">
        <v>17</v>
      </c>
      <c r="N277" s="22" t="s">
        <v>17</v>
      </c>
      <c r="O277" s="22" t="s">
        <v>39</v>
      </c>
      <c r="P277" s="19" t="str">
        <f>VLOOKUP(IFERROR(SUM(MID(L277,1,1),MID(M277,1,1),MID(N277,1,1),MID(O277,1,1)),0),Níveis!$A$2:$B$18,2,FALSE)</f>
        <v>Média</v>
      </c>
      <c r="Q277" s="19" t="s">
        <v>18</v>
      </c>
    </row>
    <row r="278" spans="1:17" x14ac:dyDescent="0.2">
      <c r="A278" s="19" t="s">
        <v>11</v>
      </c>
      <c r="B278" s="19" t="str">
        <f t="shared" si="16"/>
        <v>3 - 31</v>
      </c>
      <c r="C278" s="26" t="s">
        <v>1876</v>
      </c>
      <c r="D278" s="25" t="s">
        <v>800</v>
      </c>
      <c r="E278" s="22" t="str">
        <f t="shared" si="17"/>
        <v>MAT330 - SPS (SUBSEA PRODUCTION SYSTEMS)</v>
      </c>
      <c r="F278" s="23" t="s">
        <v>873</v>
      </c>
      <c r="G278" s="23" t="str">
        <f t="shared" si="18"/>
        <v>MAT330125 - VALVULAS SUBMARINAS</v>
      </c>
      <c r="H278" s="23" t="s">
        <v>874</v>
      </c>
      <c r="I278" s="22" t="s">
        <v>2468</v>
      </c>
      <c r="J278" s="23">
        <f t="shared" si="19"/>
        <v>19</v>
      </c>
      <c r="K278" s="22" t="s">
        <v>2468</v>
      </c>
      <c r="L278" s="22" t="s">
        <v>24</v>
      </c>
      <c r="M278" s="22" t="s">
        <v>17</v>
      </c>
      <c r="N278" s="22" t="s">
        <v>17</v>
      </c>
      <c r="O278" s="22" t="s">
        <v>39</v>
      </c>
      <c r="P278" s="19" t="str">
        <f>VLOOKUP(IFERROR(SUM(MID(L278,1,1),MID(M278,1,1),MID(N278,1,1),MID(O278,1,1)),0),Níveis!$A$2:$B$18,2,FALSE)</f>
        <v>Média</v>
      </c>
      <c r="Q278" s="19" t="s">
        <v>18</v>
      </c>
    </row>
    <row r="279" spans="1:17" x14ac:dyDescent="0.2">
      <c r="A279" s="19" t="s">
        <v>11</v>
      </c>
      <c r="B279" s="19" t="str">
        <f t="shared" si="16"/>
        <v>4 - 44</v>
      </c>
      <c r="C279" s="24" t="s">
        <v>1877</v>
      </c>
      <c r="D279" s="25" t="s">
        <v>876</v>
      </c>
      <c r="E279" s="22" t="str">
        <f t="shared" si="17"/>
        <v>MAT340 - SURF (SUBSEA UMBILICALS, RISERS E FLOWLINES)</v>
      </c>
      <c r="F279" s="23" t="s">
        <v>877</v>
      </c>
      <c r="G279" s="23" t="str">
        <f t="shared" si="18"/>
        <v>MAT340005 - ADAPTADOR FLANGE P/ INTERLIG RISERS C/FLOWLINE  EQUIP SUBMAR</v>
      </c>
      <c r="H279" s="23" t="s">
        <v>878</v>
      </c>
      <c r="I279" s="22" t="s">
        <v>2371</v>
      </c>
      <c r="J279" s="23">
        <f t="shared" si="19"/>
        <v>60</v>
      </c>
      <c r="K279" s="22" t="s">
        <v>2371</v>
      </c>
      <c r="L279" s="22" t="s">
        <v>24</v>
      </c>
      <c r="M279" s="22" t="s">
        <v>39</v>
      </c>
      <c r="N279" s="22" t="s">
        <v>16</v>
      </c>
      <c r="O279" s="22" t="s">
        <v>39</v>
      </c>
      <c r="P279" s="19" t="str">
        <f>VLOOKUP(IFERROR(SUM(MID(L279,1,1),MID(M279,1,1),MID(N279,1,1),MID(O279,1,1)),0),Níveis!$A$2:$B$18,2,FALSE)</f>
        <v>Média</v>
      </c>
      <c r="Q279" s="19" t="s">
        <v>18</v>
      </c>
    </row>
    <row r="280" spans="1:17" x14ac:dyDescent="0.2">
      <c r="A280" s="19" t="s">
        <v>11</v>
      </c>
      <c r="B280" s="19" t="str">
        <f t="shared" si="16"/>
        <v>4 - 44</v>
      </c>
      <c r="C280" s="24" t="s">
        <v>1877</v>
      </c>
      <c r="D280" s="25" t="s">
        <v>876</v>
      </c>
      <c r="E280" s="22" t="str">
        <f t="shared" si="17"/>
        <v>MAT340 - SURF (SUBSEA UMBILICALS, RISERS E FLOWLINES)</v>
      </c>
      <c r="F280" s="23" t="s">
        <v>880</v>
      </c>
      <c r="G280" s="23" t="str">
        <f t="shared" si="18"/>
        <v>MAT340010 - CONECTORES DE TOPO DE RISERS RIGIDOS SUBMARINOS</v>
      </c>
      <c r="H280" s="23" t="s">
        <v>881</v>
      </c>
      <c r="I280" s="22" t="s">
        <v>2540</v>
      </c>
      <c r="J280" s="23">
        <f t="shared" si="19"/>
        <v>47</v>
      </c>
      <c r="K280" s="22" t="s">
        <v>2540</v>
      </c>
      <c r="L280" s="22" t="s">
        <v>24</v>
      </c>
      <c r="M280" s="22" t="s">
        <v>39</v>
      </c>
      <c r="N280" s="22" t="s">
        <v>17</v>
      </c>
      <c r="O280" s="22" t="s">
        <v>39</v>
      </c>
      <c r="P280" s="19" t="str">
        <f>VLOOKUP(IFERROR(SUM(MID(L280,1,1),MID(M280,1,1),MID(N280,1,1),MID(O280,1,1)),0),Níveis!$A$2:$B$18,2,FALSE)</f>
        <v>Média</v>
      </c>
      <c r="Q280" s="19" t="s">
        <v>18</v>
      </c>
    </row>
    <row r="281" spans="1:17" x14ac:dyDescent="0.2">
      <c r="A281" s="19" t="s">
        <v>11</v>
      </c>
      <c r="B281" s="19" t="str">
        <f t="shared" si="16"/>
        <v>4 - 44</v>
      </c>
      <c r="C281" s="24" t="s">
        <v>1877</v>
      </c>
      <c r="D281" s="25" t="s">
        <v>876</v>
      </c>
      <c r="E281" s="22" t="str">
        <f t="shared" si="17"/>
        <v>MAT340 - SURF (SUBSEA UMBILICALS, RISERS E FLOWLINES)</v>
      </c>
      <c r="F281" s="23" t="s">
        <v>883</v>
      </c>
      <c r="G281" s="23" t="str">
        <f t="shared" si="18"/>
        <v>MAT340015 - FLUTUADORES RISERS RIGI SUBMARINOS EM CONFIG LAZY WAVE</v>
      </c>
      <c r="H281" s="23" t="s">
        <v>884</v>
      </c>
      <c r="I281" s="22" t="s">
        <v>2541</v>
      </c>
      <c r="J281" s="23">
        <f t="shared" si="19"/>
        <v>54</v>
      </c>
      <c r="K281" s="22" t="s">
        <v>2541</v>
      </c>
      <c r="L281" s="22" t="s">
        <v>24</v>
      </c>
      <c r="M281" s="22" t="s">
        <v>39</v>
      </c>
      <c r="N281" s="22" t="s">
        <v>39</v>
      </c>
      <c r="O281" s="22" t="s">
        <v>39</v>
      </c>
      <c r="P281" s="19" t="str">
        <f>VLOOKUP(IFERROR(SUM(MID(L281,1,1),MID(M281,1,1),MID(N281,1,1),MID(O281,1,1)),0),Níveis!$A$2:$B$18,2,FALSE)</f>
        <v>Média</v>
      </c>
      <c r="Q281" s="19" t="s">
        <v>18</v>
      </c>
    </row>
    <row r="282" spans="1:17" x14ac:dyDescent="0.2">
      <c r="A282" s="19" t="s">
        <v>11</v>
      </c>
      <c r="B282" s="19" t="str">
        <f t="shared" si="16"/>
        <v>4 - 44</v>
      </c>
      <c r="C282" s="24" t="s">
        <v>1877</v>
      </c>
      <c r="D282" s="25" t="s">
        <v>876</v>
      </c>
      <c r="E282" s="22" t="str">
        <f t="shared" si="17"/>
        <v>MAT340 - SURF (SUBSEA UMBILICALS, RISERS E FLOWLINES)</v>
      </c>
      <c r="F282" s="23" t="s">
        <v>886</v>
      </c>
      <c r="G282" s="23" t="str">
        <f t="shared" si="18"/>
        <v>MAT340020 - JUNTAS DE RISER CISALHAVEL PARA POCOS</v>
      </c>
      <c r="H282" s="23" t="s">
        <v>887</v>
      </c>
      <c r="I282" s="22" t="s">
        <v>2469</v>
      </c>
      <c r="J282" s="23">
        <f t="shared" si="19"/>
        <v>37</v>
      </c>
      <c r="K282" s="22" t="s">
        <v>2469</v>
      </c>
      <c r="L282" s="22" t="s">
        <v>24</v>
      </c>
      <c r="M282" s="22" t="s">
        <v>39</v>
      </c>
      <c r="N282" s="22" t="s">
        <v>3043</v>
      </c>
      <c r="O282" s="22" t="s">
        <v>39</v>
      </c>
      <c r="P282" s="19" t="str">
        <f>VLOOKUP(IFERROR(SUM(MID(L282,1,1),MID(M282,1,1),MID(N282,1,1),MID(O282,1,1)),0),Níveis!$A$2:$B$18,2,FALSE)</f>
        <v>Média</v>
      </c>
      <c r="Q282" s="19" t="s">
        <v>18</v>
      </c>
    </row>
    <row r="283" spans="1:17" x14ac:dyDescent="0.2">
      <c r="A283" s="19" t="s">
        <v>11</v>
      </c>
      <c r="B283" s="19" t="str">
        <f t="shared" si="16"/>
        <v>4 - 44</v>
      </c>
      <c r="C283" s="24" t="s">
        <v>1877</v>
      </c>
      <c r="D283" s="25" t="s">
        <v>876</v>
      </c>
      <c r="E283" s="22" t="str">
        <f t="shared" si="17"/>
        <v>MAT340 - SURF (SUBSEA UMBILICALS, RISERS E FLOWLINES)</v>
      </c>
      <c r="F283" s="23" t="s">
        <v>889</v>
      </c>
      <c r="G283" s="23" t="str">
        <f t="shared" si="18"/>
        <v>MAT340025 - LINHAS FLEXIVEIS DE PRODUCAO/INJECAO</v>
      </c>
      <c r="H283" s="23" t="s">
        <v>890</v>
      </c>
      <c r="I283" s="22" t="s">
        <v>2542</v>
      </c>
      <c r="J283" s="23">
        <f t="shared" si="19"/>
        <v>36</v>
      </c>
      <c r="K283" s="22" t="s">
        <v>2542</v>
      </c>
      <c r="L283" s="22" t="s">
        <v>24</v>
      </c>
      <c r="M283" s="22" t="s">
        <v>39</v>
      </c>
      <c r="N283" s="22" t="s">
        <v>39</v>
      </c>
      <c r="O283" s="22" t="s">
        <v>39</v>
      </c>
      <c r="P283" s="19" t="str">
        <f>VLOOKUP(IFERROR(SUM(MID(L283,1,1),MID(M283,1,1),MID(N283,1,1),MID(O283,1,1)),0),Níveis!$A$2:$B$18,2,FALSE)</f>
        <v>Média</v>
      </c>
      <c r="Q283" s="19" t="s">
        <v>18</v>
      </c>
    </row>
    <row r="284" spans="1:17" x14ac:dyDescent="0.2">
      <c r="A284" s="19" t="s">
        <v>11</v>
      </c>
      <c r="B284" s="19" t="str">
        <f t="shared" si="16"/>
        <v>4 - 44</v>
      </c>
      <c r="C284" s="24" t="s">
        <v>1877</v>
      </c>
      <c r="D284" s="25" t="s">
        <v>876</v>
      </c>
      <c r="E284" s="22" t="str">
        <f t="shared" si="17"/>
        <v>MAT340 - SURF (SUBSEA UMBILICALS, RISERS E FLOWLINES)</v>
      </c>
      <c r="F284" s="23" t="s">
        <v>892</v>
      </c>
      <c r="G284" s="23" t="str">
        <f t="shared" si="18"/>
        <v>MAT340030 - LINHAS RIGIDAS DE PRODUCAO/INJECAO</v>
      </c>
      <c r="H284" s="23" t="s">
        <v>893</v>
      </c>
      <c r="I284" s="22" t="s">
        <v>2543</v>
      </c>
      <c r="J284" s="23">
        <f t="shared" si="19"/>
        <v>34</v>
      </c>
      <c r="K284" s="22" t="s">
        <v>2543</v>
      </c>
      <c r="L284" s="22" t="s">
        <v>24</v>
      </c>
      <c r="M284" s="22" t="s">
        <v>39</v>
      </c>
      <c r="N284" s="22" t="s">
        <v>3043</v>
      </c>
      <c r="O284" s="22" t="s">
        <v>39</v>
      </c>
      <c r="P284" s="19" t="str">
        <f>VLOOKUP(IFERROR(SUM(MID(L284,1,1),MID(M284,1,1),MID(N284,1,1),MID(O284,1,1)),0),Níveis!$A$2:$B$18,2,FALSE)</f>
        <v>Média</v>
      </c>
      <c r="Q284" s="19" t="s">
        <v>18</v>
      </c>
    </row>
    <row r="285" spans="1:17" x14ac:dyDescent="0.2">
      <c r="A285" s="19" t="s">
        <v>11</v>
      </c>
      <c r="B285" s="19" t="str">
        <f t="shared" si="16"/>
        <v>4 - 44</v>
      </c>
      <c r="C285" s="24" t="s">
        <v>1877</v>
      </c>
      <c r="D285" s="25" t="s">
        <v>876</v>
      </c>
      <c r="E285" s="22" t="str">
        <f t="shared" si="17"/>
        <v>MAT340 - SURF (SUBSEA UMBILICALS, RISERS E FLOWLINES)</v>
      </c>
      <c r="F285" s="23" t="s">
        <v>895</v>
      </c>
      <c r="G285" s="23" t="str">
        <f t="shared" si="18"/>
        <v>MAT340035 - PROTECAO ANTIABRASIVA PARA LINHAS FLEXIVEIS E UMBILICAIS</v>
      </c>
      <c r="H285" s="23" t="s">
        <v>896</v>
      </c>
      <c r="I285" s="22" t="s">
        <v>2544</v>
      </c>
      <c r="J285" s="23">
        <f t="shared" si="19"/>
        <v>56</v>
      </c>
      <c r="K285" s="22" t="s">
        <v>2544</v>
      </c>
      <c r="L285" s="22" t="s">
        <v>24</v>
      </c>
      <c r="M285" s="22" t="s">
        <v>39</v>
      </c>
      <c r="N285" s="22" t="s">
        <v>16</v>
      </c>
      <c r="O285" s="22" t="s">
        <v>39</v>
      </c>
      <c r="P285" s="19" t="str">
        <f>VLOOKUP(IFERROR(SUM(MID(L285,1,1),MID(M285,1,1),MID(N285,1,1),MID(O285,1,1)),0),Níveis!$A$2:$B$18,2,FALSE)</f>
        <v>Média</v>
      </c>
      <c r="Q285" s="19" t="s">
        <v>18</v>
      </c>
    </row>
    <row r="286" spans="1:17" x14ac:dyDescent="0.2">
      <c r="A286" s="19" t="s">
        <v>11</v>
      </c>
      <c r="B286" s="19" t="str">
        <f t="shared" si="16"/>
        <v>4 - 44</v>
      </c>
      <c r="C286" s="24" t="s">
        <v>1877</v>
      </c>
      <c r="D286" s="25" t="s">
        <v>876</v>
      </c>
      <c r="E286" s="22" t="str">
        <f t="shared" si="17"/>
        <v>MAT340 - SURF (SUBSEA UMBILICALS, RISERS E FLOWLINES)</v>
      </c>
      <c r="F286" s="23" t="s">
        <v>898</v>
      </c>
      <c r="G286" s="23" t="str">
        <f t="shared" si="18"/>
        <v>MAT340040 - REVESTIMENTO EXTERNO PARA LINHAS RIGIDOS</v>
      </c>
      <c r="H286" s="23" t="s">
        <v>899</v>
      </c>
      <c r="I286" s="22" t="s">
        <v>2545</v>
      </c>
      <c r="J286" s="23">
        <f t="shared" si="19"/>
        <v>40</v>
      </c>
      <c r="K286" s="22" t="s">
        <v>2545</v>
      </c>
      <c r="L286" s="22" t="s">
        <v>24</v>
      </c>
      <c r="M286" s="22" t="s">
        <v>39</v>
      </c>
      <c r="N286" s="22" t="s">
        <v>16</v>
      </c>
      <c r="O286" s="22" t="s">
        <v>39</v>
      </c>
      <c r="P286" s="19" t="str">
        <f>VLOOKUP(IFERROR(SUM(MID(L286,1,1),MID(M286,1,1),MID(N286,1,1),MID(O286,1,1)),0),Níveis!$A$2:$B$18,2,FALSE)</f>
        <v>Média</v>
      </c>
      <c r="Q286" s="19" t="s">
        <v>18</v>
      </c>
    </row>
    <row r="287" spans="1:17" x14ac:dyDescent="0.2">
      <c r="A287" s="19" t="s">
        <v>11</v>
      </c>
      <c r="B287" s="19" t="str">
        <f t="shared" si="16"/>
        <v>4 - 44</v>
      </c>
      <c r="C287" s="24" t="s">
        <v>1877</v>
      </c>
      <c r="D287" s="25" t="s">
        <v>876</v>
      </c>
      <c r="E287" s="22" t="str">
        <f t="shared" si="17"/>
        <v>MAT340 - SURF (SUBSEA UMBILICALS, RISERS E FLOWLINES)</v>
      </c>
      <c r="F287" s="23" t="s">
        <v>901</v>
      </c>
      <c r="G287" s="23" t="str">
        <f t="shared" si="18"/>
        <v>MAT340045 - SISTEMAS DE MONIT DE RISERS (HIBR OU BSRS, FLEX E RIGIDOS)</v>
      </c>
      <c r="H287" s="23" t="s">
        <v>902</v>
      </c>
      <c r="I287" s="22" t="s">
        <v>2546</v>
      </c>
      <c r="J287" s="23">
        <f t="shared" si="19"/>
        <v>58</v>
      </c>
      <c r="K287" s="22" t="s">
        <v>2546</v>
      </c>
      <c r="L287" s="22" t="s">
        <v>24</v>
      </c>
      <c r="M287" s="22" t="s">
        <v>39</v>
      </c>
      <c r="N287" s="22" t="s">
        <v>39</v>
      </c>
      <c r="O287" s="22" t="s">
        <v>39</v>
      </c>
      <c r="P287" s="19" t="str">
        <f>VLOOKUP(IFERROR(SUM(MID(L287,1,1),MID(M287,1,1),MID(N287,1,1),MID(O287,1,1)),0),Níveis!$A$2:$B$18,2,FALSE)</f>
        <v>Média</v>
      </c>
      <c r="Q287" s="19" t="s">
        <v>18</v>
      </c>
    </row>
    <row r="288" spans="1:17" x14ac:dyDescent="0.2">
      <c r="A288" s="19" t="s">
        <v>11</v>
      </c>
      <c r="B288" s="19" t="str">
        <f t="shared" si="16"/>
        <v>4 - 44</v>
      </c>
      <c r="C288" s="24" t="s">
        <v>1877</v>
      </c>
      <c r="D288" s="25" t="s">
        <v>876</v>
      </c>
      <c r="E288" s="22" t="str">
        <f t="shared" si="17"/>
        <v>MAT340 - SURF (SUBSEA UMBILICALS, RISERS E FLOWLINES)</v>
      </c>
      <c r="F288" s="23" t="s">
        <v>904</v>
      </c>
      <c r="G288" s="23" t="str">
        <f t="shared" si="18"/>
        <v>MAT340050 - UMBILICAL SUBMARINO STU (STEEL TUBE UMBILICAL)</v>
      </c>
      <c r="H288" s="23" t="s">
        <v>905</v>
      </c>
      <c r="I288" s="22" t="s">
        <v>906</v>
      </c>
      <c r="J288" s="23">
        <f t="shared" si="19"/>
        <v>46</v>
      </c>
      <c r="K288" s="22" t="s">
        <v>906</v>
      </c>
      <c r="L288" s="22" t="s">
        <v>24</v>
      </c>
      <c r="M288" s="22" t="s">
        <v>39</v>
      </c>
      <c r="N288" s="22" t="s">
        <v>24</v>
      </c>
      <c r="O288" s="22" t="s">
        <v>39</v>
      </c>
      <c r="P288" s="19" t="str">
        <f>VLOOKUP(IFERROR(SUM(MID(L288,1,1),MID(M288,1,1),MID(N288,1,1),MID(O288,1,1)),0),Níveis!$A$2:$B$18,2,FALSE)</f>
        <v>Média</v>
      </c>
      <c r="Q288" s="19" t="s">
        <v>18</v>
      </c>
    </row>
    <row r="289" spans="1:17" x14ac:dyDescent="0.2">
      <c r="A289" s="19" t="s">
        <v>11</v>
      </c>
      <c r="B289" s="19" t="str">
        <f t="shared" si="16"/>
        <v>4 - 44</v>
      </c>
      <c r="C289" s="24" t="s">
        <v>1877</v>
      </c>
      <c r="D289" s="25" t="s">
        <v>876</v>
      </c>
      <c r="E289" s="22" t="str">
        <f t="shared" si="17"/>
        <v>MAT340 - SURF (SUBSEA UMBILICALS, RISERS E FLOWLINES)</v>
      </c>
      <c r="F289" s="23" t="s">
        <v>907</v>
      </c>
      <c r="G289" s="23" t="str">
        <f t="shared" si="18"/>
        <v>MAT340055 - UMBILICAL SUBMARINO TPU (THERMOPLASTIC HOSE UMBILICAL)</v>
      </c>
      <c r="H289" s="23" t="s">
        <v>908</v>
      </c>
      <c r="I289" s="22" t="s">
        <v>909</v>
      </c>
      <c r="J289" s="23">
        <f t="shared" si="19"/>
        <v>54</v>
      </c>
      <c r="K289" s="22" t="s">
        <v>909</v>
      </c>
      <c r="L289" s="22" t="s">
        <v>24</v>
      </c>
      <c r="M289" s="22" t="s">
        <v>39</v>
      </c>
      <c r="N289" s="22" t="s">
        <v>24</v>
      </c>
      <c r="O289" s="22" t="s">
        <v>39</v>
      </c>
      <c r="P289" s="19" t="str">
        <f>VLOOKUP(IFERROR(SUM(MID(L289,1,1),MID(M289,1,1),MID(N289,1,1),MID(O289,1,1)),0),Níveis!$A$2:$B$18,2,FALSE)</f>
        <v>Média</v>
      </c>
      <c r="Q289" s="19" t="s">
        <v>18</v>
      </c>
    </row>
    <row r="290" spans="1:17" x14ac:dyDescent="0.2">
      <c r="A290" s="19" t="s">
        <v>11</v>
      </c>
      <c r="B290" s="19" t="str">
        <f t="shared" si="16"/>
        <v>2 - 29</v>
      </c>
      <c r="C290" s="24" t="s">
        <v>1878</v>
      </c>
      <c r="D290" s="25" t="s">
        <v>910</v>
      </c>
      <c r="E290" s="22" t="str">
        <f t="shared" si="17"/>
        <v>MAT350 - TECNOLOGIA DA INFORMACAO (TI)</v>
      </c>
      <c r="F290" s="23" t="s">
        <v>911</v>
      </c>
      <c r="G290" s="23" t="str">
        <f t="shared" si="18"/>
        <v>MAT350005 - EQUIPAMENTOS DE INFORMATICA</v>
      </c>
      <c r="H290" s="23" t="s">
        <v>912</v>
      </c>
      <c r="I290" s="22" t="s">
        <v>2470</v>
      </c>
      <c r="J290" s="23">
        <f t="shared" si="19"/>
        <v>27</v>
      </c>
      <c r="K290" s="22" t="s">
        <v>2470</v>
      </c>
      <c r="L290" s="22" t="s">
        <v>24</v>
      </c>
      <c r="M290" s="22" t="s">
        <v>24</v>
      </c>
      <c r="N290" s="22" t="s">
        <v>24</v>
      </c>
      <c r="O290" s="22" t="s">
        <v>17</v>
      </c>
      <c r="P290" s="19" t="str">
        <f>VLOOKUP(IFERROR(SUM(MID(L290,1,1),MID(M290,1,1),MID(N290,1,1),MID(O290,1,1)),0),Níveis!$A$2:$B$18,2,FALSE)</f>
        <v>Baixa</v>
      </c>
      <c r="Q290" s="19" t="s">
        <v>25</v>
      </c>
    </row>
    <row r="291" spans="1:17" x14ac:dyDescent="0.2">
      <c r="A291" s="19" t="s">
        <v>11</v>
      </c>
      <c r="B291" s="19" t="str">
        <f t="shared" si="16"/>
        <v>2 - 29</v>
      </c>
      <c r="C291" s="24" t="s">
        <v>1878</v>
      </c>
      <c r="D291" s="25" t="s">
        <v>910</v>
      </c>
      <c r="E291" s="22" t="str">
        <f t="shared" si="17"/>
        <v>MAT350 - TECNOLOGIA DA INFORMACAO (TI)</v>
      </c>
      <c r="F291" s="23" t="s">
        <v>914</v>
      </c>
      <c r="G291" s="23" t="str">
        <f t="shared" si="18"/>
        <v>MAT350010 - EQUIPAMENTOS DE TELECOMUNICACOES</v>
      </c>
      <c r="H291" s="23" t="s">
        <v>915</v>
      </c>
      <c r="I291" s="22" t="s">
        <v>2518</v>
      </c>
      <c r="J291" s="23">
        <f t="shared" si="19"/>
        <v>32</v>
      </c>
      <c r="K291" s="22" t="s">
        <v>2518</v>
      </c>
      <c r="L291" s="22" t="s">
        <v>24</v>
      </c>
      <c r="M291" s="22" t="s">
        <v>24</v>
      </c>
      <c r="N291" s="22" t="s">
        <v>24</v>
      </c>
      <c r="O291" s="22" t="s">
        <v>17</v>
      </c>
      <c r="P291" s="19" t="str">
        <f>VLOOKUP(IFERROR(SUM(MID(L291,1,1),MID(M291,1,1),MID(N291,1,1),MID(O291,1,1)),0),Níveis!$A$2:$B$18,2,FALSE)</f>
        <v>Baixa</v>
      </c>
      <c r="Q291" s="19" t="s">
        <v>25</v>
      </c>
    </row>
    <row r="292" spans="1:17" x14ac:dyDescent="0.2">
      <c r="A292" s="19" t="s">
        <v>11</v>
      </c>
      <c r="B292" s="19" t="str">
        <f t="shared" si="16"/>
        <v>2 - 29</v>
      </c>
      <c r="C292" s="24" t="s">
        <v>1878</v>
      </c>
      <c r="D292" s="25" t="s">
        <v>910</v>
      </c>
      <c r="E292" s="22" t="str">
        <f t="shared" si="17"/>
        <v>MAT350 - TECNOLOGIA DA INFORMACAO (TI)</v>
      </c>
      <c r="F292" s="23" t="s">
        <v>917</v>
      </c>
      <c r="G292" s="23" t="str">
        <f t="shared" si="18"/>
        <v>MAT350015 - MICROCOMPUTADORES E PERIFERICOS</v>
      </c>
      <c r="H292" s="23" t="s">
        <v>918</v>
      </c>
      <c r="I292" s="22" t="s">
        <v>2441</v>
      </c>
      <c r="J292" s="23">
        <f t="shared" si="19"/>
        <v>31</v>
      </c>
      <c r="K292" s="22" t="s">
        <v>2441</v>
      </c>
      <c r="L292" s="22" t="s">
        <v>24</v>
      </c>
      <c r="M292" s="22" t="s">
        <v>24</v>
      </c>
      <c r="N292" s="22" t="s">
        <v>24</v>
      </c>
      <c r="O292" s="22" t="s">
        <v>17</v>
      </c>
      <c r="P292" s="19" t="str">
        <f>VLOOKUP(IFERROR(SUM(MID(L292,1,1),MID(M292,1,1),MID(N292,1,1),MID(O292,1,1)),0),Níveis!$A$2:$B$18,2,FALSE)</f>
        <v>Baixa</v>
      </c>
      <c r="Q292" s="19" t="s">
        <v>25</v>
      </c>
    </row>
    <row r="293" spans="1:17" x14ac:dyDescent="0.2">
      <c r="A293" s="19" t="s">
        <v>11</v>
      </c>
      <c r="B293" s="19" t="str">
        <f t="shared" si="16"/>
        <v>2 - 29</v>
      </c>
      <c r="C293" s="24" t="s">
        <v>1878</v>
      </c>
      <c r="D293" s="25" t="s">
        <v>910</v>
      </c>
      <c r="E293" s="22" t="str">
        <f t="shared" si="17"/>
        <v>MAT350 - TECNOLOGIA DA INFORMACAO (TI)</v>
      </c>
      <c r="F293" s="23" t="s">
        <v>920</v>
      </c>
      <c r="G293" s="23" t="str">
        <f t="shared" si="18"/>
        <v>MAT350020 - SOFTWARES</v>
      </c>
      <c r="H293" s="23" t="s">
        <v>921</v>
      </c>
      <c r="I293" s="22" t="s">
        <v>922</v>
      </c>
      <c r="J293" s="23">
        <f t="shared" si="19"/>
        <v>9</v>
      </c>
      <c r="K293" s="22" t="s">
        <v>922</v>
      </c>
      <c r="L293" s="22" t="s">
        <v>24</v>
      </c>
      <c r="M293" s="22" t="s">
        <v>24</v>
      </c>
      <c r="N293" s="22" t="s">
        <v>24</v>
      </c>
      <c r="O293" s="22" t="s">
        <v>17</v>
      </c>
      <c r="P293" s="19" t="str">
        <f>VLOOKUP(IFERROR(SUM(MID(L293,1,1),MID(M293,1,1),MID(N293,1,1),MID(O293,1,1)),0),Níveis!$A$2:$B$18,2,FALSE)</f>
        <v>Baixa</v>
      </c>
      <c r="Q293" s="19" t="s">
        <v>25</v>
      </c>
    </row>
    <row r="294" spans="1:17" x14ac:dyDescent="0.2">
      <c r="A294" s="19" t="s">
        <v>11</v>
      </c>
      <c r="B294" s="19" t="str">
        <f t="shared" si="16"/>
        <v>6 - 6</v>
      </c>
      <c r="C294" s="26" t="s">
        <v>923</v>
      </c>
      <c r="D294" s="25" t="s">
        <v>923</v>
      </c>
      <c r="E294" s="22" t="str">
        <f t="shared" si="17"/>
        <v>MAT360 - TINTAS</v>
      </c>
      <c r="F294" s="23" t="s">
        <v>924</v>
      </c>
      <c r="G294" s="23" t="str">
        <f t="shared" si="18"/>
        <v>MAT360005 - TINTAS BICOMPONENTES</v>
      </c>
      <c r="H294" s="23" t="s">
        <v>925</v>
      </c>
      <c r="I294" s="22" t="s">
        <v>926</v>
      </c>
      <c r="J294" s="23">
        <f t="shared" si="19"/>
        <v>20</v>
      </c>
      <c r="K294" s="22" t="s">
        <v>926</v>
      </c>
      <c r="L294" s="22" t="s">
        <v>24</v>
      </c>
      <c r="M294" s="22" t="s">
        <v>24</v>
      </c>
      <c r="N294" s="22" t="s">
        <v>24</v>
      </c>
      <c r="O294" s="22" t="s">
        <v>17</v>
      </c>
      <c r="P294" s="19" t="str">
        <f>VLOOKUP(IFERROR(SUM(MID(L294,1,1),MID(M294,1,1),MID(N294,1,1),MID(O294,1,1)),0),Níveis!$A$2:$B$18,2,FALSE)</f>
        <v>Baixa</v>
      </c>
      <c r="Q294" s="19" t="s">
        <v>25</v>
      </c>
    </row>
    <row r="295" spans="1:17" x14ac:dyDescent="0.2">
      <c r="A295" s="19" t="s">
        <v>11</v>
      </c>
      <c r="B295" s="19" t="str">
        <f t="shared" si="16"/>
        <v>6 - 6</v>
      </c>
      <c r="C295" s="26" t="s">
        <v>923</v>
      </c>
      <c r="D295" s="25" t="s">
        <v>923</v>
      </c>
      <c r="E295" s="22" t="str">
        <f t="shared" si="17"/>
        <v>MAT360 - TINTAS</v>
      </c>
      <c r="F295" s="23" t="s">
        <v>927</v>
      </c>
      <c r="G295" s="23" t="str">
        <f t="shared" si="18"/>
        <v>MAT360010 - TINTAS MONOCOMPONENTES</v>
      </c>
      <c r="H295" s="23" t="s">
        <v>928</v>
      </c>
      <c r="I295" s="22" t="s">
        <v>929</v>
      </c>
      <c r="J295" s="23">
        <f t="shared" si="19"/>
        <v>22</v>
      </c>
      <c r="K295" s="22" t="s">
        <v>929</v>
      </c>
      <c r="L295" s="22" t="s">
        <v>24</v>
      </c>
      <c r="M295" s="22" t="s">
        <v>24</v>
      </c>
      <c r="N295" s="22" t="s">
        <v>24</v>
      </c>
      <c r="O295" s="22" t="s">
        <v>17</v>
      </c>
      <c r="P295" s="19" t="str">
        <f>VLOOKUP(IFERROR(SUM(MID(L295,1,1),MID(M295,1,1),MID(N295,1,1),MID(O295,1,1)),0),Níveis!$A$2:$B$18,2,FALSE)</f>
        <v>Baixa</v>
      </c>
      <c r="Q295" s="19" t="s">
        <v>25</v>
      </c>
    </row>
    <row r="296" spans="1:17" x14ac:dyDescent="0.2">
      <c r="A296" s="19" t="s">
        <v>11</v>
      </c>
      <c r="B296" s="19" t="str">
        <f t="shared" si="16"/>
        <v>6 - 6</v>
      </c>
      <c r="C296" s="26" t="s">
        <v>923</v>
      </c>
      <c r="D296" s="25" t="s">
        <v>923</v>
      </c>
      <c r="E296" s="22" t="str">
        <f t="shared" si="17"/>
        <v>MAT360 - TINTAS</v>
      </c>
      <c r="F296" s="23" t="s">
        <v>930</v>
      </c>
      <c r="G296" s="23" t="str">
        <f t="shared" si="18"/>
        <v>MAT360015 - TINTAS TRICOMPONENTES</v>
      </c>
      <c r="H296" s="23" t="s">
        <v>931</v>
      </c>
      <c r="I296" s="22" t="s">
        <v>932</v>
      </c>
      <c r="J296" s="23">
        <f t="shared" si="19"/>
        <v>21</v>
      </c>
      <c r="K296" s="22" t="s">
        <v>932</v>
      </c>
      <c r="L296" s="22" t="s">
        <v>24</v>
      </c>
      <c r="M296" s="22" t="s">
        <v>24</v>
      </c>
      <c r="N296" s="22" t="s">
        <v>24</v>
      </c>
      <c r="O296" s="22" t="s">
        <v>17</v>
      </c>
      <c r="P296" s="19" t="str">
        <f>VLOOKUP(IFERROR(SUM(MID(L296,1,1),MID(M296,1,1),MID(N296,1,1),MID(O296,1,1)),0),Níveis!$A$2:$B$18,2,FALSE)</f>
        <v>Baixa</v>
      </c>
      <c r="Q296" s="19" t="s">
        <v>25</v>
      </c>
    </row>
    <row r="297" spans="1:17" x14ac:dyDescent="0.2">
      <c r="A297" s="19" t="s">
        <v>11</v>
      </c>
      <c r="B297" s="19" t="str">
        <f t="shared" si="16"/>
        <v>20 - 29</v>
      </c>
      <c r="C297" s="26" t="s">
        <v>1879</v>
      </c>
      <c r="D297" s="25" t="s">
        <v>933</v>
      </c>
      <c r="E297" s="22" t="str">
        <f t="shared" si="17"/>
        <v>MAT370 - TRANSMISSAO DE FORCA MECANICA</v>
      </c>
      <c r="F297" s="23" t="s">
        <v>934</v>
      </c>
      <c r="G297" s="23" t="str">
        <f t="shared" si="18"/>
        <v>MAT370005 - ACOPLAMENTOS</v>
      </c>
      <c r="H297" s="23" t="s">
        <v>935</v>
      </c>
      <c r="I297" s="22" t="s">
        <v>936</v>
      </c>
      <c r="J297" s="23">
        <f t="shared" si="19"/>
        <v>12</v>
      </c>
      <c r="K297" s="22" t="s">
        <v>936</v>
      </c>
      <c r="L297" s="22" t="s">
        <v>16</v>
      </c>
      <c r="M297" s="22" t="s">
        <v>17</v>
      </c>
      <c r="N297" s="22" t="s">
        <v>24</v>
      </c>
      <c r="O297" s="22" t="s">
        <v>17</v>
      </c>
      <c r="P297" s="19" t="str">
        <f>VLOOKUP(IFERROR(SUM(MID(L297,1,1),MID(M297,1,1),MID(N297,1,1),MID(O297,1,1)),0),Níveis!$A$2:$B$18,2,FALSE)</f>
        <v>Média</v>
      </c>
      <c r="Q297" s="19" t="s">
        <v>18</v>
      </c>
    </row>
    <row r="298" spans="1:17" x14ac:dyDescent="0.2">
      <c r="A298" s="19" t="s">
        <v>11</v>
      </c>
      <c r="B298" s="19" t="str">
        <f t="shared" si="16"/>
        <v>20 - 29</v>
      </c>
      <c r="C298" s="26" t="s">
        <v>1879</v>
      </c>
      <c r="D298" s="25" t="s">
        <v>933</v>
      </c>
      <c r="E298" s="22" t="str">
        <f t="shared" si="17"/>
        <v>MAT370 - TRANSMISSAO DE FORCA MECANICA</v>
      </c>
      <c r="F298" s="23" t="s">
        <v>937</v>
      </c>
      <c r="G298" s="23" t="str">
        <f t="shared" si="18"/>
        <v>MAT370010 - CORREIAS E POLIAS</v>
      </c>
      <c r="H298" s="23" t="s">
        <v>938</v>
      </c>
      <c r="I298" s="22" t="s">
        <v>939</v>
      </c>
      <c r="J298" s="23">
        <f t="shared" si="19"/>
        <v>17</v>
      </c>
      <c r="K298" s="22" t="s">
        <v>939</v>
      </c>
      <c r="L298" s="22" t="s">
        <v>16</v>
      </c>
      <c r="M298" s="22" t="s">
        <v>17</v>
      </c>
      <c r="N298" s="22" t="s">
        <v>24</v>
      </c>
      <c r="O298" s="22" t="s">
        <v>17</v>
      </c>
      <c r="P298" s="19" t="str">
        <f>VLOOKUP(IFERROR(SUM(MID(L298,1,1),MID(M298,1,1),MID(N298,1,1),MID(O298,1,1)),0),Níveis!$A$2:$B$18,2,FALSE)</f>
        <v>Média</v>
      </c>
      <c r="Q298" s="19" t="s">
        <v>18</v>
      </c>
    </row>
    <row r="299" spans="1:17" x14ac:dyDescent="0.2">
      <c r="A299" s="19" t="s">
        <v>11</v>
      </c>
      <c r="B299" s="19" t="str">
        <f t="shared" si="16"/>
        <v>20 - 29</v>
      </c>
      <c r="C299" s="26" t="s">
        <v>1879</v>
      </c>
      <c r="D299" s="25" t="s">
        <v>933</v>
      </c>
      <c r="E299" s="22" t="str">
        <f t="shared" si="17"/>
        <v>MAT370 - TRANSMISSAO DE FORCA MECANICA</v>
      </c>
      <c r="F299" s="23" t="s">
        <v>940</v>
      </c>
      <c r="G299" s="23" t="str">
        <f t="shared" si="18"/>
        <v>MAT370015 - CORRENTES</v>
      </c>
      <c r="H299" s="23" t="s">
        <v>941</v>
      </c>
      <c r="I299" s="22" t="s">
        <v>942</v>
      </c>
      <c r="J299" s="23">
        <f t="shared" si="19"/>
        <v>9</v>
      </c>
      <c r="K299" s="22" t="s">
        <v>942</v>
      </c>
      <c r="L299" s="22" t="s">
        <v>16</v>
      </c>
      <c r="M299" s="22" t="s">
        <v>17</v>
      </c>
      <c r="N299" s="22" t="s">
        <v>24</v>
      </c>
      <c r="O299" s="22" t="s">
        <v>17</v>
      </c>
      <c r="P299" s="19" t="str">
        <f>VLOOKUP(IFERROR(SUM(MID(L299,1,1),MID(M299,1,1),MID(N299,1,1),MID(O299,1,1)),0),Níveis!$A$2:$B$18,2,FALSE)</f>
        <v>Média</v>
      </c>
      <c r="Q299" s="19" t="s">
        <v>18</v>
      </c>
    </row>
    <row r="300" spans="1:17" x14ac:dyDescent="0.2">
      <c r="A300" s="19" t="s">
        <v>11</v>
      </c>
      <c r="B300" s="19" t="str">
        <f t="shared" si="16"/>
        <v>20 - 29</v>
      </c>
      <c r="C300" s="26" t="s">
        <v>1879</v>
      </c>
      <c r="D300" s="25" t="s">
        <v>933</v>
      </c>
      <c r="E300" s="22" t="str">
        <f t="shared" si="17"/>
        <v>MAT370 - TRANSMISSAO DE FORCA MECANICA</v>
      </c>
      <c r="F300" s="23" t="s">
        <v>943</v>
      </c>
      <c r="G300" s="23" t="str">
        <f t="shared" si="18"/>
        <v>MAT370020 - EIXOS</v>
      </c>
      <c r="H300" s="23" t="s">
        <v>944</v>
      </c>
      <c r="I300" s="22" t="s">
        <v>945</v>
      </c>
      <c r="J300" s="23">
        <f t="shared" si="19"/>
        <v>5</v>
      </c>
      <c r="K300" s="22" t="s">
        <v>945</v>
      </c>
      <c r="L300" s="22" t="s">
        <v>16</v>
      </c>
      <c r="M300" s="22" t="s">
        <v>39</v>
      </c>
      <c r="N300" s="22" t="s">
        <v>24</v>
      </c>
      <c r="O300" s="22" t="s">
        <v>17</v>
      </c>
      <c r="P300" s="19" t="str">
        <f>VLOOKUP(IFERROR(SUM(MID(L300,1,1),MID(M300,1,1),MID(N300,1,1),MID(O300,1,1)),0),Níveis!$A$2:$B$18,2,FALSE)</f>
        <v>Média</v>
      </c>
      <c r="Q300" s="19" t="s">
        <v>18</v>
      </c>
    </row>
    <row r="301" spans="1:17" x14ac:dyDescent="0.2">
      <c r="A301" s="19" t="s">
        <v>11</v>
      </c>
      <c r="B301" s="19" t="str">
        <f t="shared" si="16"/>
        <v>20 - 29</v>
      </c>
      <c r="C301" s="26" t="s">
        <v>1879</v>
      </c>
      <c r="D301" s="25" t="s">
        <v>933</v>
      </c>
      <c r="E301" s="22" t="str">
        <f t="shared" si="17"/>
        <v>MAT370 - TRANSMISSAO DE FORCA MECANICA</v>
      </c>
      <c r="F301" s="23" t="s">
        <v>946</v>
      </c>
      <c r="G301" s="23" t="str">
        <f t="shared" si="18"/>
        <v>MAT370025 - ENGRENAGENS</v>
      </c>
      <c r="H301" s="23" t="s">
        <v>947</v>
      </c>
      <c r="I301" s="22" t="s">
        <v>948</v>
      </c>
      <c r="J301" s="23">
        <f t="shared" si="19"/>
        <v>11</v>
      </c>
      <c r="K301" s="22" t="s">
        <v>948</v>
      </c>
      <c r="L301" s="22" t="s">
        <v>16</v>
      </c>
      <c r="M301" s="22" t="s">
        <v>17</v>
      </c>
      <c r="N301" s="22" t="s">
        <v>24</v>
      </c>
      <c r="O301" s="22" t="s">
        <v>17</v>
      </c>
      <c r="P301" s="19" t="str">
        <f>VLOOKUP(IFERROR(SUM(MID(L301,1,1),MID(M301,1,1),MID(N301,1,1),MID(O301,1,1)),0),Níveis!$A$2:$B$18,2,FALSE)</f>
        <v>Média</v>
      </c>
      <c r="Q301" s="19" t="s">
        <v>18</v>
      </c>
    </row>
    <row r="302" spans="1:17" x14ac:dyDescent="0.2">
      <c r="A302" s="19" t="s">
        <v>11</v>
      </c>
      <c r="B302" s="19" t="str">
        <f t="shared" si="16"/>
        <v>14 - 39</v>
      </c>
      <c r="C302" s="24" t="s">
        <v>1880</v>
      </c>
      <c r="D302" s="25" t="s">
        <v>949</v>
      </c>
      <c r="E302" s="22" t="str">
        <f t="shared" si="17"/>
        <v>MAT380 - TUBULARES, TUBOS DE CONDUCAO E CONEXOES</v>
      </c>
      <c r="F302" s="23" t="s">
        <v>950</v>
      </c>
      <c r="G302" s="23" t="str">
        <f t="shared" si="18"/>
        <v>MAT380005 - CASING / TUBO DE REVESTIMENTO</v>
      </c>
      <c r="H302" s="23" t="s">
        <v>951</v>
      </c>
      <c r="I302" s="22" t="s">
        <v>952</v>
      </c>
      <c r="J302" s="23">
        <f t="shared" si="19"/>
        <v>29</v>
      </c>
      <c r="K302" s="22" t="s">
        <v>952</v>
      </c>
      <c r="L302" s="22" t="s">
        <v>17</v>
      </c>
      <c r="M302" s="22" t="s">
        <v>17</v>
      </c>
      <c r="N302" s="22" t="s">
        <v>17</v>
      </c>
      <c r="O302" s="22" t="s">
        <v>39</v>
      </c>
      <c r="P302" s="19" t="str">
        <f>VLOOKUP(IFERROR(SUM(MID(L302,1,1),MID(M302,1,1),MID(N302,1,1),MID(O302,1,1)),0),Níveis!$A$2:$B$18,2,FALSE)</f>
        <v>Média</v>
      </c>
      <c r="Q302" s="19" t="s">
        <v>18</v>
      </c>
    </row>
    <row r="303" spans="1:17" x14ac:dyDescent="0.2">
      <c r="A303" s="19" t="s">
        <v>11</v>
      </c>
      <c r="B303" s="19" t="str">
        <f t="shared" si="16"/>
        <v>14 - 39</v>
      </c>
      <c r="C303" s="24" t="s">
        <v>1880</v>
      </c>
      <c r="D303" s="25" t="s">
        <v>949</v>
      </c>
      <c r="E303" s="22" t="str">
        <f t="shared" si="17"/>
        <v>MAT380 - TUBULARES, TUBOS DE CONDUCAO E CONEXOES</v>
      </c>
      <c r="F303" s="23" t="s">
        <v>953</v>
      </c>
      <c r="G303" s="23" t="str">
        <f t="shared" si="18"/>
        <v>MAT380010 - CONEXOES METALICAS</v>
      </c>
      <c r="H303" s="23" t="s">
        <v>954</v>
      </c>
      <c r="I303" s="22" t="s">
        <v>1019</v>
      </c>
      <c r="J303" s="23">
        <f t="shared" si="19"/>
        <v>18</v>
      </c>
      <c r="K303" s="22" t="s">
        <v>1019</v>
      </c>
      <c r="L303" s="22" t="s">
        <v>17</v>
      </c>
      <c r="M303" s="22" t="s">
        <v>17</v>
      </c>
      <c r="N303" s="22" t="s">
        <v>17</v>
      </c>
      <c r="O303" s="22" t="s">
        <v>39</v>
      </c>
      <c r="P303" s="19" t="str">
        <f>VLOOKUP(IFERROR(SUM(MID(L303,1,1),MID(M303,1,1),MID(N303,1,1),MID(O303,1,1)),0),Níveis!$A$2:$B$18,2,FALSE)</f>
        <v>Média</v>
      </c>
      <c r="Q303" s="19" t="s">
        <v>18</v>
      </c>
    </row>
    <row r="304" spans="1:17" x14ac:dyDescent="0.2">
      <c r="A304" s="19" t="s">
        <v>11</v>
      </c>
      <c r="B304" s="19" t="str">
        <f t="shared" si="16"/>
        <v>14 - 39</v>
      </c>
      <c r="C304" s="24" t="s">
        <v>1880</v>
      </c>
      <c r="D304" s="25" t="s">
        <v>949</v>
      </c>
      <c r="E304" s="22" t="str">
        <f t="shared" si="17"/>
        <v>MAT380 - TUBULARES, TUBOS DE CONDUCAO E CONEXOES</v>
      </c>
      <c r="F304" s="23" t="s">
        <v>956</v>
      </c>
      <c r="G304" s="23" t="str">
        <f t="shared" si="18"/>
        <v>MAT380015 - CONEXOES NAO METALICAS</v>
      </c>
      <c r="H304" s="23" t="s">
        <v>957</v>
      </c>
      <c r="I304" s="22" t="s">
        <v>2519</v>
      </c>
      <c r="J304" s="23">
        <f t="shared" si="19"/>
        <v>22</v>
      </c>
      <c r="K304" s="22" t="s">
        <v>2519</v>
      </c>
      <c r="L304" s="22" t="s">
        <v>17</v>
      </c>
      <c r="M304" s="22" t="s">
        <v>17</v>
      </c>
      <c r="N304" s="22" t="s">
        <v>17</v>
      </c>
      <c r="O304" s="22" t="s">
        <v>39</v>
      </c>
      <c r="P304" s="19" t="str">
        <f>VLOOKUP(IFERROR(SUM(MID(L304,1,1),MID(M304,1,1),MID(N304,1,1),MID(O304,1,1)),0),Níveis!$A$2:$B$18,2,FALSE)</f>
        <v>Média</v>
      </c>
      <c r="Q304" s="19" t="s">
        <v>18</v>
      </c>
    </row>
    <row r="305" spans="1:17" x14ac:dyDescent="0.2">
      <c r="A305" s="19" t="s">
        <v>11</v>
      </c>
      <c r="B305" s="19" t="str">
        <f t="shared" si="16"/>
        <v>14 - 39</v>
      </c>
      <c r="C305" s="24" t="s">
        <v>1880</v>
      </c>
      <c r="D305" s="25" t="s">
        <v>949</v>
      </c>
      <c r="E305" s="22" t="str">
        <f t="shared" si="17"/>
        <v>MAT380 - TUBULARES, TUBOS DE CONDUCAO E CONEXOES</v>
      </c>
      <c r="F305" s="23" t="s">
        <v>959</v>
      </c>
      <c r="G305" s="23" t="str">
        <f t="shared" si="18"/>
        <v>MAT380020 - CROSSOVERS</v>
      </c>
      <c r="H305" s="23" t="s">
        <v>960</v>
      </c>
      <c r="I305" s="22" t="s">
        <v>961</v>
      </c>
      <c r="J305" s="23">
        <f t="shared" si="19"/>
        <v>10</v>
      </c>
      <c r="K305" s="22" t="s">
        <v>961</v>
      </c>
      <c r="L305" s="22" t="s">
        <v>17</v>
      </c>
      <c r="M305" s="22" t="s">
        <v>17</v>
      </c>
      <c r="N305" s="22" t="s">
        <v>17</v>
      </c>
      <c r="O305" s="22" t="s">
        <v>39</v>
      </c>
      <c r="P305" s="19" t="str">
        <f>VLOOKUP(IFERROR(SUM(MID(L305,1,1),MID(M305,1,1),MID(N305,1,1),MID(O305,1,1)),0),Níveis!$A$2:$B$18,2,FALSE)</f>
        <v>Média</v>
      </c>
      <c r="Q305" s="19" t="s">
        <v>18</v>
      </c>
    </row>
    <row r="306" spans="1:17" x14ac:dyDescent="0.2">
      <c r="A306" s="19" t="s">
        <v>11</v>
      </c>
      <c r="B306" s="19" t="str">
        <f t="shared" si="16"/>
        <v>14 - 39</v>
      </c>
      <c r="C306" s="24" t="s">
        <v>1880</v>
      </c>
      <c r="D306" s="25" t="s">
        <v>949</v>
      </c>
      <c r="E306" s="22" t="str">
        <f t="shared" si="17"/>
        <v>MAT380 - TUBULARES, TUBOS DE CONDUCAO E CONEXOES</v>
      </c>
      <c r="F306" s="23" t="s">
        <v>962</v>
      </c>
      <c r="G306" s="23" t="str">
        <f t="shared" si="18"/>
        <v>MAT380025 - FLANGE CEGO EM ACO</v>
      </c>
      <c r="H306" s="23" t="s">
        <v>963</v>
      </c>
      <c r="I306" s="22" t="s">
        <v>2383</v>
      </c>
      <c r="J306" s="23">
        <f t="shared" si="19"/>
        <v>18</v>
      </c>
      <c r="K306" s="22" t="s">
        <v>2383</v>
      </c>
      <c r="L306" s="22" t="s">
        <v>17</v>
      </c>
      <c r="M306" s="22" t="s">
        <v>17</v>
      </c>
      <c r="N306" s="22" t="s">
        <v>17</v>
      </c>
      <c r="O306" s="22" t="s">
        <v>39</v>
      </c>
      <c r="P306" s="19" t="str">
        <f>VLOOKUP(IFERROR(SUM(MID(L306,1,1),MID(M306,1,1),MID(N306,1,1),MID(O306,1,1)),0),Níveis!$A$2:$B$18,2,FALSE)</f>
        <v>Média</v>
      </c>
      <c r="Q306" s="19" t="s">
        <v>18</v>
      </c>
    </row>
    <row r="307" spans="1:17" x14ac:dyDescent="0.2">
      <c r="A307" s="19" t="s">
        <v>11</v>
      </c>
      <c r="B307" s="19" t="str">
        <f t="shared" si="16"/>
        <v>14 - 39</v>
      </c>
      <c r="C307" s="24" t="s">
        <v>1880</v>
      </c>
      <c r="D307" s="25" t="s">
        <v>949</v>
      </c>
      <c r="E307" s="22" t="str">
        <f t="shared" si="17"/>
        <v>MAT380 - TUBULARES, TUBOS DE CONDUCAO E CONEXOES</v>
      </c>
      <c r="F307" s="23" t="s">
        <v>965</v>
      </c>
      <c r="G307" s="23" t="str">
        <f t="shared" si="18"/>
        <v>MAT380030 - FLANGE COMPOSTO</v>
      </c>
      <c r="H307" s="23" t="s">
        <v>966</v>
      </c>
      <c r="I307" s="22" t="s">
        <v>967</v>
      </c>
      <c r="J307" s="23">
        <f t="shared" si="19"/>
        <v>15</v>
      </c>
      <c r="K307" s="22" t="s">
        <v>967</v>
      </c>
      <c r="L307" s="22" t="s">
        <v>17</v>
      </c>
      <c r="M307" s="22" t="s">
        <v>17</v>
      </c>
      <c r="N307" s="22" t="s">
        <v>17</v>
      </c>
      <c r="O307" s="22" t="s">
        <v>39</v>
      </c>
      <c r="P307" s="19" t="str">
        <f>VLOOKUP(IFERROR(SUM(MID(L307,1,1),MID(M307,1,1),MID(N307,1,1),MID(O307,1,1)),0),Níveis!$A$2:$B$18,2,FALSE)</f>
        <v>Média</v>
      </c>
      <c r="Q307" s="19" t="s">
        <v>18</v>
      </c>
    </row>
    <row r="308" spans="1:17" x14ac:dyDescent="0.2">
      <c r="A308" s="19" t="s">
        <v>11</v>
      </c>
      <c r="B308" s="19" t="str">
        <f t="shared" si="16"/>
        <v>14 - 39</v>
      </c>
      <c r="C308" s="24" t="s">
        <v>1880</v>
      </c>
      <c r="D308" s="25" t="s">
        <v>949</v>
      </c>
      <c r="E308" s="22" t="str">
        <f t="shared" si="17"/>
        <v>MAT380 - TUBULARES, TUBOS DE CONDUCAO E CONEXOES</v>
      </c>
      <c r="F308" s="23" t="s">
        <v>968</v>
      </c>
      <c r="G308" s="23" t="str">
        <f t="shared" si="18"/>
        <v>MAT380035 - FLANGE DE ACO TIPO ENCAIXE</v>
      </c>
      <c r="H308" s="23" t="s">
        <v>969</v>
      </c>
      <c r="I308" s="22" t="s">
        <v>2384</v>
      </c>
      <c r="J308" s="23">
        <f t="shared" si="19"/>
        <v>26</v>
      </c>
      <c r="K308" s="22" t="s">
        <v>2384</v>
      </c>
      <c r="L308" s="22" t="s">
        <v>17</v>
      </c>
      <c r="M308" s="22" t="s">
        <v>17</v>
      </c>
      <c r="N308" s="22" t="s">
        <v>17</v>
      </c>
      <c r="O308" s="22" t="s">
        <v>39</v>
      </c>
      <c r="P308" s="19" t="str">
        <f>VLOOKUP(IFERROR(SUM(MID(L308,1,1),MID(M308,1,1),MID(N308,1,1),MID(O308,1,1)),0),Níveis!$A$2:$B$18,2,FALSE)</f>
        <v>Média</v>
      </c>
      <c r="Q308" s="19" t="s">
        <v>18</v>
      </c>
    </row>
    <row r="309" spans="1:17" x14ac:dyDescent="0.2">
      <c r="A309" s="19" t="s">
        <v>11</v>
      </c>
      <c r="B309" s="19" t="str">
        <f t="shared" si="16"/>
        <v>14 - 39</v>
      </c>
      <c r="C309" s="24" t="s">
        <v>1880</v>
      </c>
      <c r="D309" s="25" t="s">
        <v>949</v>
      </c>
      <c r="E309" s="22" t="str">
        <f t="shared" si="17"/>
        <v>MAT380 - TUBULARES, TUBOS DE CONDUCAO E CONEXOES</v>
      </c>
      <c r="F309" s="23" t="s">
        <v>971</v>
      </c>
      <c r="G309" s="23" t="str">
        <f t="shared" si="18"/>
        <v>MAT380040 - FLANGE DE ACO TIPO ROSCADO</v>
      </c>
      <c r="H309" s="23" t="s">
        <v>972</v>
      </c>
      <c r="I309" s="22" t="s">
        <v>2385</v>
      </c>
      <c r="J309" s="23">
        <f t="shared" si="19"/>
        <v>26</v>
      </c>
      <c r="K309" s="22" t="s">
        <v>2385</v>
      </c>
      <c r="L309" s="22" t="s">
        <v>17</v>
      </c>
      <c r="M309" s="22" t="s">
        <v>17</v>
      </c>
      <c r="N309" s="22" t="s">
        <v>17</v>
      </c>
      <c r="O309" s="22" t="s">
        <v>39</v>
      </c>
      <c r="P309" s="19" t="str">
        <f>VLOOKUP(IFERROR(SUM(MID(L309,1,1),MID(M309,1,1),MID(N309,1,1),MID(O309,1,1)),0),Níveis!$A$2:$B$18,2,FALSE)</f>
        <v>Média</v>
      </c>
      <c r="Q309" s="19" t="s">
        <v>18</v>
      </c>
    </row>
    <row r="310" spans="1:17" x14ac:dyDescent="0.2">
      <c r="A310" s="19" t="s">
        <v>11</v>
      </c>
      <c r="B310" s="19" t="str">
        <f t="shared" si="16"/>
        <v>14 - 39</v>
      </c>
      <c r="C310" s="24" t="s">
        <v>1880</v>
      </c>
      <c r="D310" s="25" t="s">
        <v>949</v>
      </c>
      <c r="E310" s="22" t="str">
        <f t="shared" si="17"/>
        <v>MAT380 - TUBULARES, TUBOS DE CONDUCAO E CONEXOES</v>
      </c>
      <c r="F310" s="23" t="s">
        <v>974</v>
      </c>
      <c r="G310" s="23" t="str">
        <f t="shared" si="18"/>
        <v>MAT380045 - FLANGE DE ACO TIPO SOBREPOSTO</v>
      </c>
      <c r="H310" s="23" t="s">
        <v>975</v>
      </c>
      <c r="I310" s="22" t="s">
        <v>2386</v>
      </c>
      <c r="J310" s="23">
        <f t="shared" si="19"/>
        <v>29</v>
      </c>
      <c r="K310" s="22" t="s">
        <v>2386</v>
      </c>
      <c r="L310" s="22" t="s">
        <v>17</v>
      </c>
      <c r="M310" s="22" t="s">
        <v>17</v>
      </c>
      <c r="N310" s="22" t="s">
        <v>17</v>
      </c>
      <c r="O310" s="22" t="s">
        <v>39</v>
      </c>
      <c r="P310" s="19" t="str">
        <f>VLOOKUP(IFERROR(SUM(MID(L310,1,1),MID(M310,1,1),MID(N310,1,1),MID(O310,1,1)),0),Níveis!$A$2:$B$18,2,FALSE)</f>
        <v>Média</v>
      </c>
      <c r="Q310" s="19" t="s">
        <v>18</v>
      </c>
    </row>
    <row r="311" spans="1:17" x14ac:dyDescent="0.2">
      <c r="A311" s="19" t="s">
        <v>11</v>
      </c>
      <c r="B311" s="19" t="str">
        <f t="shared" si="16"/>
        <v>14 - 39</v>
      </c>
      <c r="C311" s="24" t="s">
        <v>1880</v>
      </c>
      <c r="D311" s="25" t="s">
        <v>949</v>
      </c>
      <c r="E311" s="22" t="str">
        <f t="shared" si="17"/>
        <v>MAT380 - TUBULARES, TUBOS DE CONDUCAO E CONEXOES</v>
      </c>
      <c r="F311" s="23" t="s">
        <v>977</v>
      </c>
      <c r="G311" s="23" t="str">
        <f t="shared" si="18"/>
        <v>MAT380050 - FLANGE DE ORIFICIO</v>
      </c>
      <c r="H311" s="23" t="s">
        <v>978</v>
      </c>
      <c r="I311" s="22" t="s">
        <v>2547</v>
      </c>
      <c r="J311" s="23">
        <f t="shared" si="19"/>
        <v>18</v>
      </c>
      <c r="K311" s="22" t="s">
        <v>2547</v>
      </c>
      <c r="L311" s="22" t="s">
        <v>17</v>
      </c>
      <c r="M311" s="22" t="s">
        <v>17</v>
      </c>
      <c r="N311" s="22" t="s">
        <v>17</v>
      </c>
      <c r="O311" s="22" t="s">
        <v>39</v>
      </c>
      <c r="P311" s="19" t="str">
        <f>VLOOKUP(IFERROR(SUM(MID(L311,1,1),MID(M311,1,1),MID(N311,1,1),MID(O311,1,1)),0),Níveis!$A$2:$B$18,2,FALSE)</f>
        <v>Média</v>
      </c>
      <c r="Q311" s="19" t="s">
        <v>18</v>
      </c>
    </row>
    <row r="312" spans="1:17" x14ac:dyDescent="0.2">
      <c r="A312" s="19" t="s">
        <v>11</v>
      </c>
      <c r="B312" s="19" t="str">
        <f t="shared" si="16"/>
        <v>14 - 39</v>
      </c>
      <c r="C312" s="24" t="s">
        <v>1880</v>
      </c>
      <c r="D312" s="25" t="s">
        <v>949</v>
      </c>
      <c r="E312" s="22" t="str">
        <f t="shared" si="17"/>
        <v>MAT380 - TUBULARES, TUBOS DE CONDUCAO E CONEXOES</v>
      </c>
      <c r="F312" s="23" t="s">
        <v>980</v>
      </c>
      <c r="G312" s="23" t="str">
        <f t="shared" si="18"/>
        <v>MAT380055 - FLANGE DE REDUCAO EM ACO</v>
      </c>
      <c r="H312" s="23" t="s">
        <v>981</v>
      </c>
      <c r="I312" s="22" t="s">
        <v>2420</v>
      </c>
      <c r="J312" s="23">
        <f t="shared" si="19"/>
        <v>24</v>
      </c>
      <c r="K312" s="22" t="s">
        <v>2420</v>
      </c>
      <c r="L312" s="22" t="s">
        <v>17</v>
      </c>
      <c r="M312" s="22" t="s">
        <v>17</v>
      </c>
      <c r="N312" s="22" t="s">
        <v>17</v>
      </c>
      <c r="O312" s="22" t="s">
        <v>39</v>
      </c>
      <c r="P312" s="19" t="str">
        <f>VLOOKUP(IFERROR(SUM(MID(L312,1,1),MID(M312,1,1),MID(N312,1,1),MID(O312,1,1)),0),Níveis!$A$2:$B$18,2,FALSE)</f>
        <v>Média</v>
      </c>
      <c r="Q312" s="19" t="s">
        <v>18</v>
      </c>
    </row>
    <row r="313" spans="1:17" x14ac:dyDescent="0.2">
      <c r="A313" s="19" t="s">
        <v>11</v>
      </c>
      <c r="B313" s="19" t="str">
        <f t="shared" si="16"/>
        <v>14 - 39</v>
      </c>
      <c r="C313" s="24" t="s">
        <v>1880</v>
      </c>
      <c r="D313" s="25" t="s">
        <v>949</v>
      </c>
      <c r="E313" s="22" t="str">
        <f t="shared" si="17"/>
        <v>MAT380 - TUBULARES, TUBOS DE CONDUCAO E CONEXOES</v>
      </c>
      <c r="F313" s="23" t="s">
        <v>983</v>
      </c>
      <c r="G313" s="23" t="str">
        <f t="shared" si="18"/>
        <v>MAT380060 - FLANGE PESCOCO EM ACO</v>
      </c>
      <c r="H313" s="23" t="s">
        <v>984</v>
      </c>
      <c r="I313" s="22" t="s">
        <v>2387</v>
      </c>
      <c r="J313" s="23">
        <f t="shared" si="19"/>
        <v>21</v>
      </c>
      <c r="K313" s="22" t="s">
        <v>2387</v>
      </c>
      <c r="L313" s="22" t="s">
        <v>17</v>
      </c>
      <c r="M313" s="22" t="s">
        <v>17</v>
      </c>
      <c r="N313" s="22" t="s">
        <v>17</v>
      </c>
      <c r="O313" s="22" t="s">
        <v>39</v>
      </c>
      <c r="P313" s="19" t="str">
        <f>VLOOKUP(IFERROR(SUM(MID(L313,1,1),MID(M313,1,1),MID(N313,1,1),MID(O313,1,1)),0),Níveis!$A$2:$B$18,2,FALSE)</f>
        <v>Média</v>
      </c>
      <c r="Q313" s="19" t="s">
        <v>18</v>
      </c>
    </row>
    <row r="314" spans="1:17" x14ac:dyDescent="0.2">
      <c r="A314" s="19" t="s">
        <v>11</v>
      </c>
      <c r="B314" s="19" t="str">
        <f t="shared" si="16"/>
        <v>14 - 39</v>
      </c>
      <c r="C314" s="24" t="s">
        <v>1880</v>
      </c>
      <c r="D314" s="25" t="s">
        <v>949</v>
      </c>
      <c r="E314" s="22" t="str">
        <f t="shared" si="17"/>
        <v>MAT380 - TUBULARES, TUBOS DE CONDUCAO E CONEXOES</v>
      </c>
      <c r="F314" s="23" t="s">
        <v>986</v>
      </c>
      <c r="G314" s="23" t="str">
        <f t="shared" si="18"/>
        <v>MAT380065 - FLANGE SOLTO EM ACO</v>
      </c>
      <c r="H314" s="23" t="s">
        <v>987</v>
      </c>
      <c r="I314" s="22" t="s">
        <v>2388</v>
      </c>
      <c r="J314" s="23">
        <f t="shared" si="19"/>
        <v>19</v>
      </c>
      <c r="K314" s="22" t="s">
        <v>2388</v>
      </c>
      <c r="L314" s="22" t="s">
        <v>17</v>
      </c>
      <c r="M314" s="22" t="s">
        <v>17</v>
      </c>
      <c r="N314" s="22" t="s">
        <v>17</v>
      </c>
      <c r="O314" s="22" t="s">
        <v>39</v>
      </c>
      <c r="P314" s="19" t="str">
        <f>VLOOKUP(IFERROR(SUM(MID(L314,1,1),MID(M314,1,1),MID(N314,1,1),MID(O314,1,1)),0),Níveis!$A$2:$B$18,2,FALSE)</f>
        <v>Média</v>
      </c>
      <c r="Q314" s="19" t="s">
        <v>18</v>
      </c>
    </row>
    <row r="315" spans="1:17" x14ac:dyDescent="0.2">
      <c r="A315" s="19" t="s">
        <v>11</v>
      </c>
      <c r="B315" s="19" t="str">
        <f t="shared" si="16"/>
        <v>14 - 39</v>
      </c>
      <c r="C315" s="24" t="s">
        <v>1880</v>
      </c>
      <c r="D315" s="25" t="s">
        <v>949</v>
      </c>
      <c r="E315" s="22" t="str">
        <f t="shared" si="17"/>
        <v>MAT380 - TUBULARES, TUBOS DE CONDUCAO E CONEXOES</v>
      </c>
      <c r="F315" s="23" t="s">
        <v>989</v>
      </c>
      <c r="G315" s="23" t="str">
        <f t="shared" si="18"/>
        <v>MAT380070 - FLANGES EM LIGAS NAO FERROSAS</v>
      </c>
      <c r="H315" s="23" t="s">
        <v>990</v>
      </c>
      <c r="I315" s="22" t="s">
        <v>2421</v>
      </c>
      <c r="J315" s="23">
        <f t="shared" si="19"/>
        <v>29</v>
      </c>
      <c r="K315" s="22" t="s">
        <v>2421</v>
      </c>
      <c r="L315" s="22" t="s">
        <v>17</v>
      </c>
      <c r="M315" s="22" t="s">
        <v>17</v>
      </c>
      <c r="N315" s="22" t="s">
        <v>17</v>
      </c>
      <c r="O315" s="22" t="s">
        <v>39</v>
      </c>
      <c r="P315" s="19" t="str">
        <f>VLOOKUP(IFERROR(SUM(MID(L315,1,1),MID(M315,1,1),MID(N315,1,1),MID(O315,1,1)),0),Níveis!$A$2:$B$18,2,FALSE)</f>
        <v>Média</v>
      </c>
      <c r="Q315" s="19" t="s">
        <v>18</v>
      </c>
    </row>
    <row r="316" spans="1:17" x14ac:dyDescent="0.2">
      <c r="A316" s="19" t="s">
        <v>11</v>
      </c>
      <c r="B316" s="19" t="str">
        <f t="shared" si="16"/>
        <v>14 - 39</v>
      </c>
      <c r="C316" s="24" t="s">
        <v>1880</v>
      </c>
      <c r="D316" s="25" t="s">
        <v>949</v>
      </c>
      <c r="E316" s="22" t="str">
        <f t="shared" si="17"/>
        <v>MAT380 - TUBULARES, TUBOS DE CONDUCAO E CONEXOES</v>
      </c>
      <c r="F316" s="23" t="s">
        <v>992</v>
      </c>
      <c r="G316" s="23" t="str">
        <f t="shared" si="18"/>
        <v>MAT380075 - LUVA</v>
      </c>
      <c r="H316" s="23" t="s">
        <v>993</v>
      </c>
      <c r="I316" s="22" t="s">
        <v>994</v>
      </c>
      <c r="J316" s="23">
        <f t="shared" si="19"/>
        <v>4</v>
      </c>
      <c r="K316" s="22" t="s">
        <v>994</v>
      </c>
      <c r="L316" s="22" t="s">
        <v>17</v>
      </c>
      <c r="M316" s="22" t="s">
        <v>17</v>
      </c>
      <c r="N316" s="22" t="s">
        <v>17</v>
      </c>
      <c r="O316" s="22" t="s">
        <v>39</v>
      </c>
      <c r="P316" s="19" t="str">
        <f>VLOOKUP(IFERROR(SUM(MID(L316,1,1),MID(M316,1,1),MID(N316,1,1),MID(O316,1,1)),0),Níveis!$A$2:$B$18,2,FALSE)</f>
        <v>Média</v>
      </c>
      <c r="Q316" s="19" t="s">
        <v>18</v>
      </c>
    </row>
    <row r="317" spans="1:17" x14ac:dyDescent="0.2">
      <c r="A317" s="19" t="s">
        <v>11</v>
      </c>
      <c r="B317" s="19" t="str">
        <f t="shared" si="16"/>
        <v>14 - 39</v>
      </c>
      <c r="C317" s="24" t="s">
        <v>1880</v>
      </c>
      <c r="D317" s="25" t="s">
        <v>949</v>
      </c>
      <c r="E317" s="22" t="str">
        <f t="shared" si="17"/>
        <v>MAT380 - TUBULARES, TUBOS DE CONDUCAO E CONEXOES</v>
      </c>
      <c r="F317" s="23" t="s">
        <v>995</v>
      </c>
      <c r="G317" s="23" t="str">
        <f t="shared" si="18"/>
        <v>MAT380080 - PLACA DE ORIFICIO</v>
      </c>
      <c r="H317" s="23" t="s">
        <v>996</v>
      </c>
      <c r="I317" s="22" t="s">
        <v>2548</v>
      </c>
      <c r="J317" s="23">
        <f t="shared" si="19"/>
        <v>17</v>
      </c>
      <c r="K317" s="22" t="s">
        <v>2548</v>
      </c>
      <c r="L317" s="22" t="s">
        <v>17</v>
      </c>
      <c r="M317" s="22" t="s">
        <v>17</v>
      </c>
      <c r="N317" s="22" t="s">
        <v>17</v>
      </c>
      <c r="O317" s="22" t="s">
        <v>39</v>
      </c>
      <c r="P317" s="19" t="str">
        <f>VLOOKUP(IFERROR(SUM(MID(L317,1,1),MID(M317,1,1),MID(N317,1,1),MID(O317,1,1)),0),Níveis!$A$2:$B$18,2,FALSE)</f>
        <v>Média</v>
      </c>
      <c r="Q317" s="19" t="s">
        <v>18</v>
      </c>
    </row>
    <row r="318" spans="1:17" x14ac:dyDescent="0.2">
      <c r="A318" s="19" t="s">
        <v>11</v>
      </c>
      <c r="B318" s="19" t="str">
        <f t="shared" si="16"/>
        <v>14 - 39</v>
      </c>
      <c r="C318" s="24" t="s">
        <v>1880</v>
      </c>
      <c r="D318" s="25" t="s">
        <v>949</v>
      </c>
      <c r="E318" s="22" t="str">
        <f t="shared" si="17"/>
        <v>MAT380 - TUBULARES, TUBOS DE CONDUCAO E CONEXOES</v>
      </c>
      <c r="F318" s="23" t="s">
        <v>998</v>
      </c>
      <c r="G318" s="23" t="str">
        <f t="shared" si="18"/>
        <v>MAT380085 - PUP JOINT</v>
      </c>
      <c r="H318" s="23" t="s">
        <v>999</v>
      </c>
      <c r="I318" s="22" t="s">
        <v>1000</v>
      </c>
      <c r="J318" s="23">
        <f t="shared" si="19"/>
        <v>9</v>
      </c>
      <c r="K318" s="22" t="s">
        <v>1000</v>
      </c>
      <c r="L318" s="22" t="s">
        <v>17</v>
      </c>
      <c r="M318" s="22" t="s">
        <v>17</v>
      </c>
      <c r="N318" s="22" t="s">
        <v>17</v>
      </c>
      <c r="O318" s="22" t="s">
        <v>39</v>
      </c>
      <c r="P318" s="19" t="str">
        <f>VLOOKUP(IFERROR(SUM(MID(L318,1,1),MID(M318,1,1),MID(N318,1,1),MID(O318,1,1)),0),Níveis!$A$2:$B$18,2,FALSE)</f>
        <v>Média</v>
      </c>
      <c r="Q318" s="19" t="s">
        <v>18</v>
      </c>
    </row>
    <row r="319" spans="1:17" x14ac:dyDescent="0.2">
      <c r="A319" s="19" t="s">
        <v>11</v>
      </c>
      <c r="B319" s="19" t="str">
        <f t="shared" si="16"/>
        <v>14 - 39</v>
      </c>
      <c r="C319" s="24" t="s">
        <v>1880</v>
      </c>
      <c r="D319" s="25" t="s">
        <v>949</v>
      </c>
      <c r="E319" s="22" t="str">
        <f t="shared" si="17"/>
        <v>MAT380 - TUBULARES, TUBOS DE CONDUCAO E CONEXOES</v>
      </c>
      <c r="F319" s="23" t="s">
        <v>1001</v>
      </c>
      <c r="G319" s="23" t="str">
        <f t="shared" si="18"/>
        <v>MAT380090 - TUBOS DE CONDUCAO METALICOS</v>
      </c>
      <c r="H319" s="23" t="s">
        <v>1002</v>
      </c>
      <c r="I319" s="22" t="s">
        <v>2471</v>
      </c>
      <c r="J319" s="23">
        <f t="shared" si="19"/>
        <v>27</v>
      </c>
      <c r="K319" s="22" t="s">
        <v>2471</v>
      </c>
      <c r="L319" s="22" t="s">
        <v>17</v>
      </c>
      <c r="M319" s="22" t="s">
        <v>17</v>
      </c>
      <c r="N319" s="22" t="s">
        <v>17</v>
      </c>
      <c r="O319" s="22" t="s">
        <v>39</v>
      </c>
      <c r="P319" s="19" t="str">
        <f>VLOOKUP(IFERROR(SUM(MID(L319,1,1),MID(M319,1,1),MID(N319,1,1),MID(O319,1,1)),0),Níveis!$A$2:$B$18,2,FALSE)</f>
        <v>Média</v>
      </c>
      <c r="Q319" s="19" t="s">
        <v>18</v>
      </c>
    </row>
    <row r="320" spans="1:17" x14ac:dyDescent="0.2">
      <c r="A320" s="19" t="s">
        <v>11</v>
      </c>
      <c r="B320" s="19" t="str">
        <f t="shared" si="16"/>
        <v>20 - 53</v>
      </c>
      <c r="C320" s="24" t="s">
        <v>1881</v>
      </c>
      <c r="D320" s="25" t="s">
        <v>1004</v>
      </c>
      <c r="E320" s="22" t="str">
        <f t="shared" si="17"/>
        <v>MAT390 - USINAGEM , CALDEIRARIA E MATERIAIS PARA TRANSFORMACAO</v>
      </c>
      <c r="F320" s="23" t="s">
        <v>1005</v>
      </c>
      <c r="G320" s="23" t="str">
        <f t="shared" si="18"/>
        <v>MAT390005 - BARRAS E TARUGOS METALICOS</v>
      </c>
      <c r="H320" s="23" t="s">
        <v>1006</v>
      </c>
      <c r="I320" s="22" t="s">
        <v>1007</v>
      </c>
      <c r="J320" s="23">
        <f t="shared" si="19"/>
        <v>26</v>
      </c>
      <c r="K320" s="22" t="s">
        <v>1007</v>
      </c>
      <c r="L320" s="22" t="s">
        <v>16</v>
      </c>
      <c r="M320" s="22" t="s">
        <v>16</v>
      </c>
      <c r="N320" s="22" t="s">
        <v>24</v>
      </c>
      <c r="O320" s="22" t="s">
        <v>39</v>
      </c>
      <c r="P320" s="19" t="str">
        <f>VLOOKUP(IFERROR(SUM(MID(L320,1,1),MID(M320,1,1),MID(N320,1,1),MID(O320,1,1)),0),Níveis!$A$2:$B$18,2,FALSE)</f>
        <v>Média</v>
      </c>
      <c r="Q320" s="19" t="s">
        <v>18</v>
      </c>
    </row>
    <row r="321" spans="1:17" x14ac:dyDescent="0.2">
      <c r="A321" s="19" t="s">
        <v>11</v>
      </c>
      <c r="B321" s="19" t="str">
        <f t="shared" si="16"/>
        <v>20 - 53</v>
      </c>
      <c r="C321" s="24" t="s">
        <v>1881</v>
      </c>
      <c r="D321" s="25" t="s">
        <v>1004</v>
      </c>
      <c r="E321" s="22" t="str">
        <f t="shared" si="17"/>
        <v>MAT390 - USINAGEM , CALDEIRARIA E MATERIAIS PARA TRANSFORMACAO</v>
      </c>
      <c r="F321" s="23" t="s">
        <v>1008</v>
      </c>
      <c r="G321" s="23" t="str">
        <f t="shared" si="18"/>
        <v>MAT390010 - BARRAS E TARUGOS NAO METALICOS</v>
      </c>
      <c r="H321" s="23" t="s">
        <v>1009</v>
      </c>
      <c r="I321" s="22" t="s">
        <v>2422</v>
      </c>
      <c r="J321" s="23">
        <f t="shared" si="19"/>
        <v>30</v>
      </c>
      <c r="K321" s="22" t="s">
        <v>2422</v>
      </c>
      <c r="L321" s="22" t="s">
        <v>16</v>
      </c>
      <c r="M321" s="22" t="s">
        <v>16</v>
      </c>
      <c r="N321" s="22" t="s">
        <v>24</v>
      </c>
      <c r="O321" s="22" t="s">
        <v>39</v>
      </c>
      <c r="P321" s="19" t="str">
        <f>VLOOKUP(IFERROR(SUM(MID(L321,1,1),MID(M321,1,1),MID(N321,1,1),MID(O321,1,1)),0),Níveis!$A$2:$B$18,2,FALSE)</f>
        <v>Média</v>
      </c>
      <c r="Q321" s="19" t="s">
        <v>18</v>
      </c>
    </row>
    <row r="322" spans="1:17" x14ac:dyDescent="0.2">
      <c r="A322" s="19" t="s">
        <v>11</v>
      </c>
      <c r="B322" s="19" t="str">
        <f t="shared" si="16"/>
        <v>20 - 53</v>
      </c>
      <c r="C322" s="24" t="s">
        <v>1881</v>
      </c>
      <c r="D322" s="25" t="s">
        <v>1004</v>
      </c>
      <c r="E322" s="22" t="str">
        <f t="shared" si="17"/>
        <v>MAT390 - USINAGEM , CALDEIRARIA E MATERIAIS PARA TRANSFORMACAO</v>
      </c>
      <c r="F322" s="23" t="s">
        <v>1011</v>
      </c>
      <c r="G322" s="23" t="str">
        <f t="shared" si="18"/>
        <v>MAT390015 - CHAPAS METALICAS</v>
      </c>
      <c r="H322" s="23" t="s">
        <v>1012</v>
      </c>
      <c r="I322" s="22" t="s">
        <v>1013</v>
      </c>
      <c r="J322" s="23">
        <f t="shared" si="19"/>
        <v>16</v>
      </c>
      <c r="K322" s="22" t="s">
        <v>1013</v>
      </c>
      <c r="L322" s="22" t="s">
        <v>16</v>
      </c>
      <c r="M322" s="22" t="s">
        <v>17</v>
      </c>
      <c r="N322" s="22" t="s">
        <v>24</v>
      </c>
      <c r="O322" s="22" t="s">
        <v>39</v>
      </c>
      <c r="P322" s="19" t="str">
        <f>VLOOKUP(IFERROR(SUM(MID(L322,1,1),MID(M322,1,1),MID(N322,1,1),MID(O322,1,1)),0),Níveis!$A$2:$B$18,2,FALSE)</f>
        <v>Média</v>
      </c>
      <c r="Q322" s="19" t="s">
        <v>18</v>
      </c>
    </row>
    <row r="323" spans="1:17" x14ac:dyDescent="0.2">
      <c r="A323" s="19" t="s">
        <v>11</v>
      </c>
      <c r="B323" s="19" t="str">
        <f t="shared" si="16"/>
        <v>20 - 53</v>
      </c>
      <c r="C323" s="24" t="s">
        <v>1881</v>
      </c>
      <c r="D323" s="25" t="s">
        <v>1004</v>
      </c>
      <c r="E323" s="22" t="str">
        <f t="shared" si="17"/>
        <v>MAT390 - USINAGEM , CALDEIRARIA E MATERIAIS PARA TRANSFORMACAO</v>
      </c>
      <c r="F323" s="23" t="s">
        <v>1014</v>
      </c>
      <c r="G323" s="23" t="str">
        <f t="shared" si="18"/>
        <v>MAT390020 - CHAPAS NAO METALICAS</v>
      </c>
      <c r="H323" s="23" t="s">
        <v>1015</v>
      </c>
      <c r="I323" s="22" t="s">
        <v>2423</v>
      </c>
      <c r="J323" s="23">
        <f t="shared" si="19"/>
        <v>20</v>
      </c>
      <c r="K323" s="22" t="s">
        <v>2423</v>
      </c>
      <c r="L323" s="22" t="s">
        <v>16</v>
      </c>
      <c r="M323" s="22" t="s">
        <v>16</v>
      </c>
      <c r="N323" s="22" t="s">
        <v>24</v>
      </c>
      <c r="O323" s="22" t="s">
        <v>39</v>
      </c>
      <c r="P323" s="19" t="str">
        <f>VLOOKUP(IFERROR(SUM(MID(L323,1,1),MID(M323,1,1),MID(N323,1,1),MID(O323,1,1)),0),Níveis!$A$2:$B$18,2,FALSE)</f>
        <v>Média</v>
      </c>
      <c r="Q323" s="19" t="s">
        <v>18</v>
      </c>
    </row>
    <row r="324" spans="1:17" x14ac:dyDescent="0.2">
      <c r="A324" s="19" t="s">
        <v>11</v>
      </c>
      <c r="B324" s="19" t="str">
        <f t="shared" si="16"/>
        <v>20 - 53</v>
      </c>
      <c r="C324" s="24" t="s">
        <v>1881</v>
      </c>
      <c r="D324" s="25" t="s">
        <v>1004</v>
      </c>
      <c r="E324" s="22" t="str">
        <f t="shared" si="17"/>
        <v>MAT390 - USINAGEM , CALDEIRARIA E MATERIAIS PARA TRANSFORMACAO</v>
      </c>
      <c r="F324" s="23" t="s">
        <v>1017</v>
      </c>
      <c r="G324" s="23" t="str">
        <f t="shared" si="18"/>
        <v>MAT390025 - CONEXOES METALICAS</v>
      </c>
      <c r="H324" s="23" t="s">
        <v>1018</v>
      </c>
      <c r="I324" s="22" t="s">
        <v>1019</v>
      </c>
      <c r="J324" s="23">
        <f t="shared" si="19"/>
        <v>18</v>
      </c>
      <c r="K324" s="22" t="s">
        <v>1019</v>
      </c>
      <c r="L324" s="22" t="s">
        <v>16</v>
      </c>
      <c r="M324" s="22" t="s">
        <v>17</v>
      </c>
      <c r="N324" s="22" t="s">
        <v>24</v>
      </c>
      <c r="O324" s="22" t="s">
        <v>39</v>
      </c>
      <c r="P324" s="19" t="str">
        <f>VLOOKUP(IFERROR(SUM(MID(L324,1,1),MID(M324,1,1),MID(N324,1,1),MID(O324,1,1)),0),Níveis!$A$2:$B$18,2,FALSE)</f>
        <v>Média</v>
      </c>
      <c r="Q324" s="19" t="s">
        <v>18</v>
      </c>
    </row>
    <row r="325" spans="1:17" x14ac:dyDescent="0.2">
      <c r="A325" s="19" t="s">
        <v>11</v>
      </c>
      <c r="B325" s="19" t="str">
        <f t="shared" si="16"/>
        <v>20 - 53</v>
      </c>
      <c r="C325" s="24" t="s">
        <v>1881</v>
      </c>
      <c r="D325" s="25" t="s">
        <v>1004</v>
      </c>
      <c r="E325" s="22" t="str">
        <f t="shared" si="17"/>
        <v>MAT390 - USINAGEM , CALDEIRARIA E MATERIAIS PARA TRANSFORMACAO</v>
      </c>
      <c r="F325" s="23" t="s">
        <v>1020</v>
      </c>
      <c r="G325" s="23" t="str">
        <f t="shared" si="18"/>
        <v>MAT390030 - PERFIS NAO METALICOS</v>
      </c>
      <c r="H325" s="23" t="s">
        <v>1021</v>
      </c>
      <c r="I325" s="22" t="s">
        <v>2472</v>
      </c>
      <c r="J325" s="23">
        <f t="shared" si="19"/>
        <v>20</v>
      </c>
      <c r="K325" s="22" t="s">
        <v>2472</v>
      </c>
      <c r="L325" s="22" t="s">
        <v>16</v>
      </c>
      <c r="M325" s="22" t="s">
        <v>16</v>
      </c>
      <c r="N325" s="22" t="s">
        <v>24</v>
      </c>
      <c r="O325" s="22" t="s">
        <v>39</v>
      </c>
      <c r="P325" s="19" t="str">
        <f>VLOOKUP(IFERROR(SUM(MID(L325,1,1),MID(M325,1,1),MID(N325,1,1),MID(O325,1,1)),0),Níveis!$A$2:$B$18,2,FALSE)</f>
        <v>Média</v>
      </c>
      <c r="Q325" s="19" t="s">
        <v>18</v>
      </c>
    </row>
    <row r="326" spans="1:17" x14ac:dyDescent="0.2">
      <c r="A326" s="19" t="s">
        <v>11</v>
      </c>
      <c r="B326" s="19" t="str">
        <f t="shared" si="16"/>
        <v>20 - 53</v>
      </c>
      <c r="C326" s="24" t="s">
        <v>1881</v>
      </c>
      <c r="D326" s="25" t="s">
        <v>1004</v>
      </c>
      <c r="E326" s="22" t="str">
        <f t="shared" si="17"/>
        <v>MAT390 - USINAGEM , CALDEIRARIA E MATERIAIS PARA TRANSFORMACAO</v>
      </c>
      <c r="F326" s="23" t="s">
        <v>1023</v>
      </c>
      <c r="G326" s="23" t="str">
        <f t="shared" si="18"/>
        <v>MAT390035 - PERFIS VIGAS E CANTONEIRAS METALICOS</v>
      </c>
      <c r="H326" s="23" t="s">
        <v>1024</v>
      </c>
      <c r="I326" s="22" t="s">
        <v>1025</v>
      </c>
      <c r="J326" s="23">
        <f t="shared" si="19"/>
        <v>36</v>
      </c>
      <c r="K326" s="22" t="s">
        <v>1025</v>
      </c>
      <c r="L326" s="22" t="s">
        <v>16</v>
      </c>
      <c r="M326" s="22" t="s">
        <v>17</v>
      </c>
      <c r="N326" s="22" t="s">
        <v>24</v>
      </c>
      <c r="O326" s="22" t="s">
        <v>39</v>
      </c>
      <c r="P326" s="19" t="str">
        <f>VLOOKUP(IFERROR(SUM(MID(L326,1,1),MID(M326,1,1),MID(N326,1,1),MID(O326,1,1)),0),Níveis!$A$2:$B$18,2,FALSE)</f>
        <v>Média</v>
      </c>
      <c r="Q326" s="19" t="s">
        <v>18</v>
      </c>
    </row>
    <row r="327" spans="1:17" x14ac:dyDescent="0.2">
      <c r="A327" s="19" t="s">
        <v>11</v>
      </c>
      <c r="B327" s="19" t="str">
        <f t="shared" si="16"/>
        <v>20 - 53</v>
      </c>
      <c r="C327" s="24" t="s">
        <v>1881</v>
      </c>
      <c r="D327" s="25" t="s">
        <v>1004</v>
      </c>
      <c r="E327" s="22" t="str">
        <f t="shared" si="17"/>
        <v>MAT390 - USINAGEM , CALDEIRARIA E MATERIAIS PARA TRANSFORMACAO</v>
      </c>
      <c r="F327" s="23" t="s">
        <v>1026</v>
      </c>
      <c r="G327" s="23" t="str">
        <f t="shared" si="18"/>
        <v>MAT390040 - PISOS METALICOS</v>
      </c>
      <c r="H327" s="23" t="s">
        <v>1027</v>
      </c>
      <c r="I327" s="22" t="s">
        <v>2473</v>
      </c>
      <c r="J327" s="23">
        <f t="shared" si="19"/>
        <v>15</v>
      </c>
      <c r="K327" s="22" t="s">
        <v>2473</v>
      </c>
      <c r="L327" s="22" t="s">
        <v>16</v>
      </c>
      <c r="M327" s="22" t="s">
        <v>16</v>
      </c>
      <c r="N327" s="22" t="s">
        <v>24</v>
      </c>
      <c r="O327" s="22" t="s">
        <v>39</v>
      </c>
      <c r="P327" s="19" t="str">
        <f>VLOOKUP(IFERROR(SUM(MID(L327,1,1),MID(M327,1,1),MID(N327,1,1),MID(O327,1,1)),0),Níveis!$A$2:$B$18,2,FALSE)</f>
        <v>Média</v>
      </c>
      <c r="Q327" s="19" t="s">
        <v>18</v>
      </c>
    </row>
    <row r="328" spans="1:17" x14ac:dyDescent="0.2">
      <c r="A328" s="19" t="s">
        <v>11</v>
      </c>
      <c r="B328" s="19" t="str">
        <f t="shared" si="16"/>
        <v>20 - 53</v>
      </c>
      <c r="C328" s="24" t="s">
        <v>1881</v>
      </c>
      <c r="D328" s="25" t="s">
        <v>1004</v>
      </c>
      <c r="E328" s="22" t="str">
        <f t="shared" si="17"/>
        <v>MAT390 - USINAGEM , CALDEIRARIA E MATERIAIS PARA TRANSFORMACAO</v>
      </c>
      <c r="F328" s="23" t="s">
        <v>1029</v>
      </c>
      <c r="G328" s="23" t="str">
        <f t="shared" si="18"/>
        <v>MAT390045 - TUBOS METALICOS</v>
      </c>
      <c r="H328" s="23" t="s">
        <v>1030</v>
      </c>
      <c r="I328" s="22" t="s">
        <v>2474</v>
      </c>
      <c r="J328" s="23">
        <f t="shared" si="19"/>
        <v>15</v>
      </c>
      <c r="K328" s="22" t="s">
        <v>2474</v>
      </c>
      <c r="L328" s="22" t="s">
        <v>16</v>
      </c>
      <c r="M328" s="22" t="s">
        <v>16</v>
      </c>
      <c r="N328" s="22" t="s">
        <v>24</v>
      </c>
      <c r="O328" s="22" t="s">
        <v>39</v>
      </c>
      <c r="P328" s="19" t="str">
        <f>VLOOKUP(IFERROR(SUM(MID(L328,1,1),MID(M328,1,1),MID(N328,1,1),MID(O328,1,1)),0),Níveis!$A$2:$B$18,2,FALSE)</f>
        <v>Média</v>
      </c>
      <c r="Q328" s="19" t="s">
        <v>18</v>
      </c>
    </row>
    <row r="329" spans="1:17" x14ac:dyDescent="0.2">
      <c r="A329" s="19" t="s">
        <v>11</v>
      </c>
      <c r="B329" s="19" t="str">
        <f t="shared" ref="B329:B392" si="20">LEN(C329)&amp;" - "&amp;LEN(D329)</f>
        <v>20 - 53</v>
      </c>
      <c r="C329" s="24" t="s">
        <v>1881</v>
      </c>
      <c r="D329" s="25" t="s">
        <v>1004</v>
      </c>
      <c r="E329" s="22" t="str">
        <f t="shared" ref="E329:E392" si="21">_xlfn.CONCAT(LEFT(H329,6)," - ",D329)</f>
        <v>MAT390 - USINAGEM , CALDEIRARIA E MATERIAIS PARA TRANSFORMACAO</v>
      </c>
      <c r="F329" s="23" t="s">
        <v>1032</v>
      </c>
      <c r="G329" s="23" t="str">
        <f t="shared" ref="G329:G392" si="22">_xlfn.CONCAT(H329," - ",K329)</f>
        <v>MAT390050 - TUBOS NAO METALICOS</v>
      </c>
      <c r="H329" s="23" t="s">
        <v>1033</v>
      </c>
      <c r="I329" s="22" t="s">
        <v>2424</v>
      </c>
      <c r="J329" s="23">
        <f t="shared" ref="J329:J392" si="23">LEN(K329)</f>
        <v>19</v>
      </c>
      <c r="K329" s="22" t="s">
        <v>2424</v>
      </c>
      <c r="L329" s="22" t="s">
        <v>16</v>
      </c>
      <c r="M329" s="22" t="s">
        <v>16</v>
      </c>
      <c r="N329" s="22" t="s">
        <v>24</v>
      </c>
      <c r="O329" s="22" t="s">
        <v>39</v>
      </c>
      <c r="P329" s="19" t="str">
        <f>VLOOKUP(IFERROR(SUM(MID(L329,1,1),MID(M329,1,1),MID(N329,1,1),MID(O329,1,1)),0),Níveis!$A$2:$B$18,2,FALSE)</f>
        <v>Média</v>
      </c>
      <c r="Q329" s="19" t="s">
        <v>18</v>
      </c>
    </row>
    <row r="330" spans="1:17" x14ac:dyDescent="0.2">
      <c r="A330" s="19" t="s">
        <v>11</v>
      </c>
      <c r="B330" s="19" t="str">
        <f t="shared" si="20"/>
        <v>20 - 48</v>
      </c>
      <c r="C330" s="26" t="s">
        <v>1883</v>
      </c>
      <c r="D330" s="25" t="s">
        <v>1882</v>
      </c>
      <c r="E330" s="22" t="str">
        <f t="shared" si="21"/>
        <v>MAT400 - UTENSILIOS GERAIS, ELETRO ELETRONICOS E MOBILIAS</v>
      </c>
      <c r="F330" s="23" t="s">
        <v>1036</v>
      </c>
      <c r="G330" s="23" t="str">
        <f t="shared" si="22"/>
        <v>MAT400005 - ELETRODOMESTICOS E ELETROELETRONICOS</v>
      </c>
      <c r="H330" s="23" t="s">
        <v>1037</v>
      </c>
      <c r="I330" s="22" t="s">
        <v>2510</v>
      </c>
      <c r="J330" s="23">
        <f t="shared" si="23"/>
        <v>36</v>
      </c>
      <c r="K330" s="22" t="s">
        <v>2510</v>
      </c>
      <c r="L330" s="22" t="s">
        <v>24</v>
      </c>
      <c r="M330" s="22" t="s">
        <v>24</v>
      </c>
      <c r="N330" s="22" t="s">
        <v>24</v>
      </c>
      <c r="O330" s="22" t="s">
        <v>16</v>
      </c>
      <c r="P330" s="19" t="str">
        <f>VLOOKUP(IFERROR(SUM(MID(L330,1,1),MID(M330,1,1),MID(N330,1,1),MID(O330,1,1)),0),Níveis!$A$2:$B$18,2,FALSE)</f>
        <v>Baixa</v>
      </c>
      <c r="Q330" s="19" t="s">
        <v>25</v>
      </c>
    </row>
    <row r="331" spans="1:17" x14ac:dyDescent="0.2">
      <c r="A331" s="19" t="s">
        <v>11</v>
      </c>
      <c r="B331" s="19" t="str">
        <f t="shared" si="20"/>
        <v>20 - 48</v>
      </c>
      <c r="C331" s="26" t="s">
        <v>1883</v>
      </c>
      <c r="D331" s="25" t="s">
        <v>1882</v>
      </c>
      <c r="E331" s="22" t="str">
        <f t="shared" si="21"/>
        <v>MAT400 - UTENSILIOS GERAIS, ELETRO ELETRONICOS E MOBILIAS</v>
      </c>
      <c r="F331" s="23" t="s">
        <v>1039</v>
      </c>
      <c r="G331" s="23" t="str">
        <f t="shared" si="22"/>
        <v>MAT400010 - EQUIPAMENTOS E UTENSILIOS PARA COPA E COZINHA</v>
      </c>
      <c r="H331" s="23" t="s">
        <v>1040</v>
      </c>
      <c r="I331" s="22" t="s">
        <v>2549</v>
      </c>
      <c r="J331" s="23">
        <f t="shared" si="23"/>
        <v>45</v>
      </c>
      <c r="K331" s="22" t="s">
        <v>2549</v>
      </c>
      <c r="L331" s="22" t="s">
        <v>24</v>
      </c>
      <c r="M331" s="22" t="s">
        <v>24</v>
      </c>
      <c r="N331" s="22" t="s">
        <v>24</v>
      </c>
      <c r="O331" s="22" t="s">
        <v>16</v>
      </c>
      <c r="P331" s="19" t="str">
        <f>VLOOKUP(IFERROR(SUM(MID(L331,1,1),MID(M331,1,1),MID(N331,1,1),MID(O331,1,1)),0),Níveis!$A$2:$B$18,2,FALSE)</f>
        <v>Baixa</v>
      </c>
      <c r="Q331" s="19" t="s">
        <v>25</v>
      </c>
    </row>
    <row r="332" spans="1:17" x14ac:dyDescent="0.2">
      <c r="A332" s="19" t="s">
        <v>11</v>
      </c>
      <c r="B332" s="19" t="str">
        <f t="shared" si="20"/>
        <v>20 - 48</v>
      </c>
      <c r="C332" s="26" t="s">
        <v>1883</v>
      </c>
      <c r="D332" s="25" t="s">
        <v>1882</v>
      </c>
      <c r="E332" s="22" t="str">
        <f t="shared" si="21"/>
        <v>MAT400 - UTENSILIOS GERAIS, ELETRO ELETRONICOS E MOBILIAS</v>
      </c>
      <c r="F332" s="23" t="s">
        <v>1042</v>
      </c>
      <c r="G332" s="23" t="str">
        <f t="shared" si="22"/>
        <v>MAT400015 - MATERIAIS DE ESCRITORIO E EXPEDIENTE</v>
      </c>
      <c r="H332" s="23" t="s">
        <v>1043</v>
      </c>
      <c r="I332" s="22" t="s">
        <v>2503</v>
      </c>
      <c r="J332" s="23">
        <f t="shared" si="23"/>
        <v>36</v>
      </c>
      <c r="K332" s="22" t="s">
        <v>2503</v>
      </c>
      <c r="L332" s="22" t="s">
        <v>24</v>
      </c>
      <c r="M332" s="22" t="s">
        <v>24</v>
      </c>
      <c r="N332" s="22" t="s">
        <v>24</v>
      </c>
      <c r="O332" s="22" t="s">
        <v>16</v>
      </c>
      <c r="P332" s="19" t="str">
        <f>VLOOKUP(IFERROR(SUM(MID(L332,1,1),MID(M332,1,1),MID(N332,1,1),MID(O332,1,1)),0),Níveis!$A$2:$B$18,2,FALSE)</f>
        <v>Baixa</v>
      </c>
      <c r="Q332" s="19" t="s">
        <v>25</v>
      </c>
    </row>
    <row r="333" spans="1:17" x14ac:dyDescent="0.2">
      <c r="A333" s="19" t="s">
        <v>11</v>
      </c>
      <c r="B333" s="19" t="str">
        <f t="shared" si="20"/>
        <v>20 - 48</v>
      </c>
      <c r="C333" s="26" t="s">
        <v>1883</v>
      </c>
      <c r="D333" s="25" t="s">
        <v>1882</v>
      </c>
      <c r="E333" s="22" t="str">
        <f t="shared" si="21"/>
        <v>MAT400 - UTENSILIOS GERAIS, ELETRO ELETRONICOS E MOBILIAS</v>
      </c>
      <c r="F333" s="23" t="s">
        <v>1045</v>
      </c>
      <c r="G333" s="23" t="str">
        <f t="shared" si="22"/>
        <v>MAT400020 - MATERIAIS ESPORTIVOS</v>
      </c>
      <c r="H333" s="23" t="s">
        <v>1046</v>
      </c>
      <c r="I333" s="22" t="s">
        <v>1047</v>
      </c>
      <c r="J333" s="23">
        <f t="shared" si="23"/>
        <v>20</v>
      </c>
      <c r="K333" s="22" t="s">
        <v>1047</v>
      </c>
      <c r="L333" s="22" t="s">
        <v>24</v>
      </c>
      <c r="M333" s="22" t="s">
        <v>24</v>
      </c>
      <c r="N333" s="22" t="s">
        <v>24</v>
      </c>
      <c r="O333" s="22" t="s">
        <v>16</v>
      </c>
      <c r="P333" s="19" t="str">
        <f>VLOOKUP(IFERROR(SUM(MID(L333,1,1),MID(M333,1,1),MID(N333,1,1),MID(O333,1,1)),0),Níveis!$A$2:$B$18,2,FALSE)</f>
        <v>Baixa</v>
      </c>
      <c r="Q333" s="19" t="s">
        <v>25</v>
      </c>
    </row>
    <row r="334" spans="1:17" x14ac:dyDescent="0.2">
      <c r="A334" s="19" t="s">
        <v>11</v>
      </c>
      <c r="B334" s="19" t="str">
        <f t="shared" si="20"/>
        <v>20 - 48</v>
      </c>
      <c r="C334" s="26" t="s">
        <v>1883</v>
      </c>
      <c r="D334" s="25" t="s">
        <v>1882</v>
      </c>
      <c r="E334" s="22" t="str">
        <f t="shared" si="21"/>
        <v>MAT400 - UTENSILIOS GERAIS, ELETRO ELETRONICOS E MOBILIAS</v>
      </c>
      <c r="F334" s="23" t="s">
        <v>1048</v>
      </c>
      <c r="G334" s="23" t="str">
        <f t="shared" si="22"/>
        <v>MAT400025 - MATERIAIS GERAIS (BRINDES, CAMISAS..)</v>
      </c>
      <c r="H334" s="23" t="s">
        <v>1049</v>
      </c>
      <c r="I334" s="22" t="s">
        <v>1050</v>
      </c>
      <c r="J334" s="23">
        <f t="shared" si="23"/>
        <v>37</v>
      </c>
      <c r="K334" s="22" t="s">
        <v>1050</v>
      </c>
      <c r="L334" s="22" t="s">
        <v>24</v>
      </c>
      <c r="M334" s="22" t="s">
        <v>24</v>
      </c>
      <c r="N334" s="22" t="s">
        <v>24</v>
      </c>
      <c r="O334" s="22" t="s">
        <v>16</v>
      </c>
      <c r="P334" s="19" t="str">
        <f>VLOOKUP(IFERROR(SUM(MID(L334,1,1),MID(M334,1,1),MID(N334,1,1),MID(O334,1,1)),0),Níveis!$A$2:$B$18,2,FALSE)</f>
        <v>Baixa</v>
      </c>
      <c r="Q334" s="19" t="s">
        <v>25</v>
      </c>
    </row>
    <row r="335" spans="1:17" x14ac:dyDescent="0.2">
      <c r="A335" s="19" t="s">
        <v>11</v>
      </c>
      <c r="B335" s="19" t="str">
        <f t="shared" si="20"/>
        <v>20 - 48</v>
      </c>
      <c r="C335" s="26" t="s">
        <v>1883</v>
      </c>
      <c r="D335" s="25" t="s">
        <v>1882</v>
      </c>
      <c r="E335" s="22" t="str">
        <f t="shared" si="21"/>
        <v>MAT400 - UTENSILIOS GERAIS, ELETRO ELETRONICOS E MOBILIAS</v>
      </c>
      <c r="F335" s="23" t="s">
        <v>1051</v>
      </c>
      <c r="G335" s="23" t="str">
        <f t="shared" si="22"/>
        <v>MAT400030 - MOVEIS E UTENSILIOS</v>
      </c>
      <c r="H335" s="23" t="s">
        <v>1052</v>
      </c>
      <c r="I335" s="22" t="s">
        <v>2550</v>
      </c>
      <c r="J335" s="23">
        <f t="shared" si="23"/>
        <v>19</v>
      </c>
      <c r="K335" s="22" t="s">
        <v>2550</v>
      </c>
      <c r="L335" s="22" t="s">
        <v>24</v>
      </c>
      <c r="M335" s="22" t="s">
        <v>24</v>
      </c>
      <c r="N335" s="22" t="s">
        <v>24</v>
      </c>
      <c r="O335" s="22" t="s">
        <v>16</v>
      </c>
      <c r="P335" s="19" t="str">
        <f>VLOOKUP(IFERROR(SUM(MID(L335,1,1),MID(M335,1,1),MID(N335,1,1),MID(O335,1,1)),0),Níveis!$A$2:$B$18,2,FALSE)</f>
        <v>Baixa</v>
      </c>
      <c r="Q335" s="19" t="s">
        <v>25</v>
      </c>
    </row>
    <row r="336" spans="1:17" x14ac:dyDescent="0.2">
      <c r="A336" s="19" t="s">
        <v>11</v>
      </c>
      <c r="B336" s="19" t="str">
        <f t="shared" si="20"/>
        <v>8 - 8</v>
      </c>
      <c r="C336" s="26" t="s">
        <v>1054</v>
      </c>
      <c r="D336" s="25" t="s">
        <v>1054</v>
      </c>
      <c r="E336" s="22" t="str">
        <f t="shared" si="21"/>
        <v>MAT410 - VALVULAS</v>
      </c>
      <c r="F336" s="23" t="s">
        <v>1055</v>
      </c>
      <c r="G336" s="23" t="str">
        <f t="shared" si="22"/>
        <v>MAT410005 - ATUADORES E BOBINAS</v>
      </c>
      <c r="H336" s="23" t="s">
        <v>1056</v>
      </c>
      <c r="I336" s="22" t="s">
        <v>1057</v>
      </c>
      <c r="J336" s="23">
        <f t="shared" si="23"/>
        <v>19</v>
      </c>
      <c r="K336" s="22" t="s">
        <v>1057</v>
      </c>
      <c r="L336" s="22" t="s">
        <v>16</v>
      </c>
      <c r="M336" s="22" t="s">
        <v>17</v>
      </c>
      <c r="N336" s="22" t="s">
        <v>16</v>
      </c>
      <c r="O336" s="22" t="s">
        <v>39</v>
      </c>
      <c r="P336" s="19" t="str">
        <f>VLOOKUP(IFERROR(SUM(MID(L336,1,1),MID(M336,1,1),MID(N336,1,1),MID(O336,1,1)),0),Níveis!$A$2:$B$18,2,FALSE)</f>
        <v>Média</v>
      </c>
      <c r="Q336" s="19" t="s">
        <v>18</v>
      </c>
    </row>
    <row r="337" spans="1:17" x14ac:dyDescent="0.2">
      <c r="A337" s="19" t="s">
        <v>11</v>
      </c>
      <c r="B337" s="19" t="str">
        <f t="shared" si="20"/>
        <v>8 - 8</v>
      </c>
      <c r="C337" s="26" t="s">
        <v>1054</v>
      </c>
      <c r="D337" s="25" t="s">
        <v>1054</v>
      </c>
      <c r="E337" s="22" t="str">
        <f t="shared" si="21"/>
        <v>MAT410 - VALVULAS</v>
      </c>
      <c r="F337" s="23" t="s">
        <v>1058</v>
      </c>
      <c r="G337" s="23" t="str">
        <f t="shared" si="22"/>
        <v>MAT410010 - MANIFOLDS</v>
      </c>
      <c r="H337" s="23" t="s">
        <v>1059</v>
      </c>
      <c r="I337" s="22" t="s">
        <v>1060</v>
      </c>
      <c r="J337" s="23">
        <f t="shared" si="23"/>
        <v>9</v>
      </c>
      <c r="K337" s="22" t="s">
        <v>1060</v>
      </c>
      <c r="L337" s="22" t="s">
        <v>17</v>
      </c>
      <c r="M337" s="22" t="s">
        <v>17</v>
      </c>
      <c r="N337" s="22" t="s">
        <v>17</v>
      </c>
      <c r="O337" s="22" t="s">
        <v>39</v>
      </c>
      <c r="P337" s="19" t="str">
        <f>VLOOKUP(IFERROR(SUM(MID(L337,1,1),MID(M337,1,1),MID(N337,1,1),MID(O337,1,1)),0),Níveis!$A$2:$B$18,2,FALSE)</f>
        <v>Média</v>
      </c>
      <c r="Q337" s="19" t="s">
        <v>18</v>
      </c>
    </row>
    <row r="338" spans="1:17" x14ac:dyDescent="0.2">
      <c r="A338" s="19" t="s">
        <v>11</v>
      </c>
      <c r="B338" s="19" t="str">
        <f t="shared" si="20"/>
        <v>8 - 8</v>
      </c>
      <c r="C338" s="26" t="s">
        <v>1054</v>
      </c>
      <c r="D338" s="25" t="s">
        <v>1054</v>
      </c>
      <c r="E338" s="22" t="str">
        <f t="shared" si="21"/>
        <v>MAT410 - VALVULAS</v>
      </c>
      <c r="F338" s="23" t="s">
        <v>1061</v>
      </c>
      <c r="G338" s="23" t="str">
        <f t="shared" si="22"/>
        <v>MAT410015 - VALVULAS BORBOLETA</v>
      </c>
      <c r="H338" s="23" t="s">
        <v>1062</v>
      </c>
      <c r="I338" s="22" t="s">
        <v>2475</v>
      </c>
      <c r="J338" s="23">
        <f t="shared" si="23"/>
        <v>18</v>
      </c>
      <c r="K338" s="22" t="s">
        <v>2475</v>
      </c>
      <c r="L338" s="22" t="s">
        <v>17</v>
      </c>
      <c r="M338" s="22" t="s">
        <v>17</v>
      </c>
      <c r="N338" s="22" t="s">
        <v>16</v>
      </c>
      <c r="O338" s="22" t="s">
        <v>39</v>
      </c>
      <c r="P338" s="19" t="str">
        <f>VLOOKUP(IFERROR(SUM(MID(L338,1,1),MID(M338,1,1),MID(N338,1,1),MID(O338,1,1)),0),Níveis!$A$2:$B$18,2,FALSE)</f>
        <v>Média</v>
      </c>
      <c r="Q338" s="19" t="s">
        <v>18</v>
      </c>
    </row>
    <row r="339" spans="1:17" x14ac:dyDescent="0.2">
      <c r="A339" s="19" t="s">
        <v>11</v>
      </c>
      <c r="B339" s="19" t="str">
        <f t="shared" si="20"/>
        <v>8 - 8</v>
      </c>
      <c r="C339" s="26" t="s">
        <v>1054</v>
      </c>
      <c r="D339" s="25" t="s">
        <v>1054</v>
      </c>
      <c r="E339" s="22" t="str">
        <f t="shared" si="21"/>
        <v>MAT410 - VALVULAS</v>
      </c>
      <c r="F339" s="23" t="s">
        <v>1064</v>
      </c>
      <c r="G339" s="23" t="str">
        <f t="shared" si="22"/>
        <v>MAT410020 - VALVULAS CONTROLE</v>
      </c>
      <c r="H339" s="23" t="s">
        <v>1065</v>
      </c>
      <c r="I339" s="22" t="s">
        <v>2476</v>
      </c>
      <c r="J339" s="23">
        <f t="shared" si="23"/>
        <v>17</v>
      </c>
      <c r="K339" s="22" t="s">
        <v>2476</v>
      </c>
      <c r="L339" s="22" t="s">
        <v>17</v>
      </c>
      <c r="M339" s="22" t="s">
        <v>39</v>
      </c>
      <c r="N339" s="22" t="s">
        <v>16</v>
      </c>
      <c r="O339" s="22" t="s">
        <v>39</v>
      </c>
      <c r="P339" s="19" t="str">
        <f>VLOOKUP(IFERROR(SUM(MID(L339,1,1),MID(M339,1,1),MID(N339,1,1),MID(O339,1,1)),0),Níveis!$A$2:$B$18,2,FALSE)</f>
        <v>Média</v>
      </c>
      <c r="Q339" s="19" t="s">
        <v>18</v>
      </c>
    </row>
    <row r="340" spans="1:17" x14ac:dyDescent="0.2">
      <c r="A340" s="19" t="s">
        <v>11</v>
      </c>
      <c r="B340" s="19" t="str">
        <f t="shared" si="20"/>
        <v>8 - 8</v>
      </c>
      <c r="C340" s="26" t="s">
        <v>1054</v>
      </c>
      <c r="D340" s="25" t="s">
        <v>1054</v>
      </c>
      <c r="E340" s="22" t="str">
        <f t="shared" si="21"/>
        <v>MAT410 - VALVULAS</v>
      </c>
      <c r="F340" s="23" t="s">
        <v>1067</v>
      </c>
      <c r="G340" s="23" t="str">
        <f t="shared" si="22"/>
        <v>MAT410025 - VALVULAS DE ALIVIO E SEGURANCA</v>
      </c>
      <c r="H340" s="23" t="s">
        <v>1068</v>
      </c>
      <c r="I340" s="22" t="s">
        <v>2551</v>
      </c>
      <c r="J340" s="23">
        <f t="shared" si="23"/>
        <v>30</v>
      </c>
      <c r="K340" s="22" t="s">
        <v>2551</v>
      </c>
      <c r="L340" s="22" t="s">
        <v>39</v>
      </c>
      <c r="M340" s="22" t="s">
        <v>39</v>
      </c>
      <c r="N340" s="22" t="s">
        <v>16</v>
      </c>
      <c r="O340" s="22" t="s">
        <v>39</v>
      </c>
      <c r="P340" s="19" t="str">
        <f>VLOOKUP(IFERROR(SUM(MID(L340,1,1),MID(M340,1,1),MID(N340,1,1),MID(O340,1,1)),0),Níveis!$A$2:$B$18,2,FALSE)</f>
        <v>Média</v>
      </c>
      <c r="Q340" s="19" t="s">
        <v>18</v>
      </c>
    </row>
    <row r="341" spans="1:17" x14ac:dyDescent="0.2">
      <c r="A341" s="19" t="s">
        <v>11</v>
      </c>
      <c r="B341" s="19" t="str">
        <f t="shared" si="20"/>
        <v>8 - 8</v>
      </c>
      <c r="C341" s="26" t="s">
        <v>1054</v>
      </c>
      <c r="D341" s="25" t="s">
        <v>1054</v>
      </c>
      <c r="E341" s="22" t="str">
        <f t="shared" si="21"/>
        <v>MAT410 - VALVULAS</v>
      </c>
      <c r="F341" s="23" t="s">
        <v>1070</v>
      </c>
      <c r="G341" s="23" t="str">
        <f t="shared" si="22"/>
        <v>MAT410030 - VALVULAS DE CONTROLE</v>
      </c>
      <c r="H341" s="23" t="s">
        <v>1071</v>
      </c>
      <c r="I341" s="22" t="s">
        <v>2477</v>
      </c>
      <c r="J341" s="23">
        <f t="shared" si="23"/>
        <v>20</v>
      </c>
      <c r="K341" s="22" t="s">
        <v>2477</v>
      </c>
      <c r="L341" s="22" t="s">
        <v>17</v>
      </c>
      <c r="M341" s="22" t="s">
        <v>39</v>
      </c>
      <c r="N341" s="22" t="s">
        <v>16</v>
      </c>
      <c r="O341" s="22" t="s">
        <v>39</v>
      </c>
      <c r="P341" s="19" t="str">
        <f>VLOOKUP(IFERROR(SUM(MID(L341,1,1),MID(M341,1,1),MID(N341,1,1),MID(O341,1,1)),0),Níveis!$A$2:$B$18,2,FALSE)</f>
        <v>Média</v>
      </c>
      <c r="Q341" s="19" t="s">
        <v>18</v>
      </c>
    </row>
    <row r="342" spans="1:17" x14ac:dyDescent="0.2">
      <c r="A342" s="19" t="s">
        <v>11</v>
      </c>
      <c r="B342" s="19" t="str">
        <f t="shared" si="20"/>
        <v>8 - 8</v>
      </c>
      <c r="C342" s="26" t="s">
        <v>1054</v>
      </c>
      <c r="D342" s="25" t="s">
        <v>1054</v>
      </c>
      <c r="E342" s="22" t="str">
        <f t="shared" si="21"/>
        <v>MAT410 - VALVULAS</v>
      </c>
      <c r="F342" s="23" t="s">
        <v>1073</v>
      </c>
      <c r="G342" s="23" t="str">
        <f t="shared" si="22"/>
        <v>MAT410035 - VALVULAS DE PROCESSO</v>
      </c>
      <c r="H342" s="23" t="s">
        <v>1074</v>
      </c>
      <c r="I342" s="22" t="s">
        <v>2478</v>
      </c>
      <c r="J342" s="23">
        <f t="shared" si="23"/>
        <v>20</v>
      </c>
      <c r="K342" s="22" t="s">
        <v>2478</v>
      </c>
      <c r="L342" s="22" t="s">
        <v>17</v>
      </c>
      <c r="M342" s="22" t="s">
        <v>39</v>
      </c>
      <c r="N342" s="22" t="s">
        <v>16</v>
      </c>
      <c r="O342" s="22" t="s">
        <v>39</v>
      </c>
      <c r="P342" s="19" t="str">
        <f>VLOOKUP(IFERROR(SUM(MID(L342,1,1),MID(M342,1,1),MID(N342,1,1),MID(O342,1,1)),0),Níveis!$A$2:$B$18,2,FALSE)</f>
        <v>Média</v>
      </c>
      <c r="Q342" s="19" t="s">
        <v>18</v>
      </c>
    </row>
    <row r="343" spans="1:17" x14ac:dyDescent="0.2">
      <c r="A343" s="19" t="s">
        <v>11</v>
      </c>
      <c r="B343" s="19" t="str">
        <f t="shared" si="20"/>
        <v>8 - 8</v>
      </c>
      <c r="C343" s="26" t="s">
        <v>1054</v>
      </c>
      <c r="D343" s="25" t="s">
        <v>1054</v>
      </c>
      <c r="E343" s="22" t="str">
        <f t="shared" si="21"/>
        <v>MAT410 - VALVULAS</v>
      </c>
      <c r="F343" s="23" t="s">
        <v>1076</v>
      </c>
      <c r="G343" s="23" t="str">
        <f t="shared" si="22"/>
        <v>MAT410040 - VALVULAS ESFERA</v>
      </c>
      <c r="H343" s="23" t="s">
        <v>1077</v>
      </c>
      <c r="I343" s="22" t="s">
        <v>2479</v>
      </c>
      <c r="J343" s="23">
        <f t="shared" si="23"/>
        <v>15</v>
      </c>
      <c r="K343" s="22" t="s">
        <v>2479</v>
      </c>
      <c r="L343" s="22" t="s">
        <v>17</v>
      </c>
      <c r="M343" s="22" t="s">
        <v>17</v>
      </c>
      <c r="N343" s="22" t="s">
        <v>16</v>
      </c>
      <c r="O343" s="22" t="s">
        <v>39</v>
      </c>
      <c r="P343" s="19" t="str">
        <f>VLOOKUP(IFERROR(SUM(MID(L343,1,1),MID(M343,1,1),MID(N343,1,1),MID(O343,1,1)),0),Níveis!$A$2:$B$18,2,FALSE)</f>
        <v>Média</v>
      </c>
      <c r="Q343" s="19" t="s">
        <v>18</v>
      </c>
    </row>
    <row r="344" spans="1:17" x14ac:dyDescent="0.2">
      <c r="A344" s="19" t="s">
        <v>11</v>
      </c>
      <c r="B344" s="19" t="str">
        <f t="shared" si="20"/>
        <v>8 - 8</v>
      </c>
      <c r="C344" s="26" t="s">
        <v>1054</v>
      </c>
      <c r="D344" s="25" t="s">
        <v>1054</v>
      </c>
      <c r="E344" s="22" t="str">
        <f t="shared" si="21"/>
        <v>MAT410 - VALVULAS</v>
      </c>
      <c r="F344" s="23" t="s">
        <v>1079</v>
      </c>
      <c r="G344" s="23" t="str">
        <f t="shared" si="22"/>
        <v>MAT410045 - VALVULAS GAVETA</v>
      </c>
      <c r="H344" s="23" t="s">
        <v>1080</v>
      </c>
      <c r="I344" s="22" t="s">
        <v>2480</v>
      </c>
      <c r="J344" s="23">
        <f t="shared" si="23"/>
        <v>15</v>
      </c>
      <c r="K344" s="22" t="s">
        <v>2480</v>
      </c>
      <c r="L344" s="22" t="s">
        <v>17</v>
      </c>
      <c r="M344" s="22" t="s">
        <v>17</v>
      </c>
      <c r="N344" s="22" t="s">
        <v>16</v>
      </c>
      <c r="O344" s="22" t="s">
        <v>39</v>
      </c>
      <c r="P344" s="19" t="str">
        <f>VLOOKUP(IFERROR(SUM(MID(L344,1,1),MID(M344,1,1),MID(N344,1,1),MID(O344,1,1)),0),Níveis!$A$2:$B$18,2,FALSE)</f>
        <v>Média</v>
      </c>
      <c r="Q344" s="19" t="s">
        <v>18</v>
      </c>
    </row>
    <row r="345" spans="1:17" x14ac:dyDescent="0.2">
      <c r="A345" s="19" t="s">
        <v>11</v>
      </c>
      <c r="B345" s="19" t="str">
        <f t="shared" si="20"/>
        <v>8 - 8</v>
      </c>
      <c r="C345" s="26" t="s">
        <v>1054</v>
      </c>
      <c r="D345" s="25" t="s">
        <v>1054</v>
      </c>
      <c r="E345" s="22" t="str">
        <f t="shared" si="21"/>
        <v>MAT410 - VALVULAS</v>
      </c>
      <c r="F345" s="23" t="s">
        <v>1082</v>
      </c>
      <c r="G345" s="23" t="str">
        <f t="shared" si="22"/>
        <v>MAT410050 - VALVULAS GLOBO</v>
      </c>
      <c r="H345" s="23" t="s">
        <v>1083</v>
      </c>
      <c r="I345" s="22" t="s">
        <v>2481</v>
      </c>
      <c r="J345" s="23">
        <f t="shared" si="23"/>
        <v>14</v>
      </c>
      <c r="K345" s="22" t="s">
        <v>2481</v>
      </c>
      <c r="L345" s="22" t="s">
        <v>16</v>
      </c>
      <c r="M345" s="22" t="s">
        <v>16</v>
      </c>
      <c r="N345" s="22" t="s">
        <v>16</v>
      </c>
      <c r="O345" s="22" t="s">
        <v>39</v>
      </c>
      <c r="P345" s="19" t="str">
        <f>VLOOKUP(IFERROR(SUM(MID(L345,1,1),MID(M345,1,1),MID(N345,1,1),MID(O345,1,1)),0),Níveis!$A$2:$B$18,2,FALSE)</f>
        <v>Média</v>
      </c>
      <c r="Q345" s="19" t="s">
        <v>18</v>
      </c>
    </row>
    <row r="346" spans="1:17" x14ac:dyDescent="0.2">
      <c r="A346" s="19" t="s">
        <v>11</v>
      </c>
      <c r="B346" s="19" t="str">
        <f t="shared" si="20"/>
        <v>8 - 8</v>
      </c>
      <c r="C346" s="26" t="s">
        <v>1054</v>
      </c>
      <c r="D346" s="25" t="s">
        <v>1054</v>
      </c>
      <c r="E346" s="22" t="str">
        <f t="shared" si="21"/>
        <v>MAT410 - VALVULAS</v>
      </c>
      <c r="F346" s="23" t="s">
        <v>1085</v>
      </c>
      <c r="G346" s="23" t="str">
        <f t="shared" si="22"/>
        <v>MAT410055 - VALVULAS GUILHOTINA</v>
      </c>
      <c r="H346" s="23" t="s">
        <v>1086</v>
      </c>
      <c r="I346" s="22" t="s">
        <v>2482</v>
      </c>
      <c r="J346" s="23">
        <f t="shared" si="23"/>
        <v>19</v>
      </c>
      <c r="K346" s="22" t="s">
        <v>2482</v>
      </c>
      <c r="L346" s="22" t="s">
        <v>16</v>
      </c>
      <c r="M346" s="22" t="s">
        <v>16</v>
      </c>
      <c r="N346" s="22" t="s">
        <v>16</v>
      </c>
      <c r="O346" s="22" t="s">
        <v>39</v>
      </c>
      <c r="P346" s="19" t="str">
        <f>VLOOKUP(IFERROR(SUM(MID(L346,1,1),MID(M346,1,1),MID(N346,1,1),MID(O346,1,1)),0),Níveis!$A$2:$B$18,2,FALSE)</f>
        <v>Média</v>
      </c>
      <c r="Q346" s="19" t="s">
        <v>18</v>
      </c>
    </row>
    <row r="347" spans="1:17" x14ac:dyDescent="0.2">
      <c r="A347" s="19" t="s">
        <v>11</v>
      </c>
      <c r="B347" s="19" t="str">
        <f t="shared" si="20"/>
        <v>8 - 8</v>
      </c>
      <c r="C347" s="26" t="s">
        <v>1054</v>
      </c>
      <c r="D347" s="25" t="s">
        <v>1054</v>
      </c>
      <c r="E347" s="22" t="str">
        <f t="shared" si="21"/>
        <v>MAT410 - VALVULAS</v>
      </c>
      <c r="F347" s="23" t="s">
        <v>1088</v>
      </c>
      <c r="G347" s="23" t="str">
        <f t="shared" si="22"/>
        <v>MAT410060 - VALVULAS RETENCAO</v>
      </c>
      <c r="H347" s="23" t="s">
        <v>1089</v>
      </c>
      <c r="I347" s="22" t="s">
        <v>2483</v>
      </c>
      <c r="J347" s="23">
        <f t="shared" si="23"/>
        <v>17</v>
      </c>
      <c r="K347" s="22" t="s">
        <v>2483</v>
      </c>
      <c r="L347" s="22" t="s">
        <v>17</v>
      </c>
      <c r="M347" s="22" t="s">
        <v>17</v>
      </c>
      <c r="N347" s="22" t="s">
        <v>16</v>
      </c>
      <c r="O347" s="22" t="s">
        <v>39</v>
      </c>
      <c r="P347" s="19" t="str">
        <f>VLOOKUP(IFERROR(SUM(MID(L347,1,1),MID(M347,1,1),MID(N347,1,1),MID(O347,1,1)),0),Níveis!$A$2:$B$18,2,FALSE)</f>
        <v>Média</v>
      </c>
      <c r="Q347" s="19" t="s">
        <v>18</v>
      </c>
    </row>
    <row r="348" spans="1:17" x14ac:dyDescent="0.2">
      <c r="A348" s="19" t="s">
        <v>11</v>
      </c>
      <c r="B348" s="19" t="str">
        <f t="shared" si="20"/>
        <v>8 - 8</v>
      </c>
      <c r="C348" s="26" t="s">
        <v>1054</v>
      </c>
      <c r="D348" s="25" t="s">
        <v>1054</v>
      </c>
      <c r="E348" s="22" t="str">
        <f t="shared" si="21"/>
        <v>MAT410 - VALVULAS</v>
      </c>
      <c r="F348" s="23" t="s">
        <v>1091</v>
      </c>
      <c r="G348" s="23" t="str">
        <f t="shared" si="22"/>
        <v>MAT410065 - VALVULAS SOLENOIDES HIDRAULICAS</v>
      </c>
      <c r="H348" s="23" t="s">
        <v>1092</v>
      </c>
      <c r="I348" s="22" t="s">
        <v>2484</v>
      </c>
      <c r="J348" s="23">
        <f t="shared" si="23"/>
        <v>31</v>
      </c>
      <c r="K348" s="22" t="s">
        <v>2484</v>
      </c>
      <c r="L348" s="22" t="s">
        <v>16</v>
      </c>
      <c r="M348" s="22" t="s">
        <v>39</v>
      </c>
      <c r="N348" s="22" t="s">
        <v>16</v>
      </c>
      <c r="O348" s="22" t="s">
        <v>39</v>
      </c>
      <c r="P348" s="19" t="str">
        <f>VLOOKUP(IFERROR(SUM(MID(L348,1,1),MID(M348,1,1),MID(N348,1,1),MID(O348,1,1)),0),Níveis!$A$2:$B$18,2,FALSE)</f>
        <v>Média</v>
      </c>
      <c r="Q348" s="19" t="s">
        <v>18</v>
      </c>
    </row>
    <row r="349" spans="1:17" x14ac:dyDescent="0.2">
      <c r="A349" s="19" t="s">
        <v>11</v>
      </c>
      <c r="B349" s="19" t="str">
        <f t="shared" si="20"/>
        <v>8 - 8</v>
      </c>
      <c r="C349" s="26" t="s">
        <v>1054</v>
      </c>
      <c r="D349" s="25" t="s">
        <v>1054</v>
      </c>
      <c r="E349" s="22" t="str">
        <f t="shared" si="21"/>
        <v>MAT410 - VALVULAS</v>
      </c>
      <c r="F349" s="23" t="s">
        <v>1094</v>
      </c>
      <c r="G349" s="23" t="str">
        <f t="shared" si="22"/>
        <v>MAT410070 - VALVULAS SOLENOIDES PNEUMATICAS</v>
      </c>
      <c r="H349" s="23" t="s">
        <v>1095</v>
      </c>
      <c r="I349" s="22" t="s">
        <v>2485</v>
      </c>
      <c r="J349" s="23">
        <f t="shared" si="23"/>
        <v>31</v>
      </c>
      <c r="K349" s="22" t="s">
        <v>2485</v>
      </c>
      <c r="L349" s="22" t="s">
        <v>16</v>
      </c>
      <c r="M349" s="22" t="s">
        <v>39</v>
      </c>
      <c r="N349" s="22" t="s">
        <v>16</v>
      </c>
      <c r="O349" s="22" t="s">
        <v>39</v>
      </c>
      <c r="P349" s="19" t="str">
        <f>VLOOKUP(IFERROR(SUM(MID(L349,1,1),MID(M349,1,1),MID(N349,1,1),MID(O349,1,1)),0),Níveis!$A$2:$B$18,2,FALSE)</f>
        <v>Média</v>
      </c>
      <c r="Q349" s="19" t="s">
        <v>18</v>
      </c>
    </row>
    <row r="350" spans="1:17" x14ac:dyDescent="0.2">
      <c r="A350" s="19" t="s">
        <v>2389</v>
      </c>
      <c r="B350" s="19" t="str">
        <f t="shared" si="20"/>
        <v>18 - 24</v>
      </c>
      <c r="C350" s="26" t="s">
        <v>1884</v>
      </c>
      <c r="D350" s="25" t="s">
        <v>1098</v>
      </c>
      <c r="E350" s="22" t="str">
        <f t="shared" si="21"/>
        <v>SCP010 - ALIMENTACAO E HOSPEDAGEM</v>
      </c>
      <c r="F350" s="23" t="s">
        <v>1099</v>
      </c>
      <c r="G350" s="23" t="str">
        <f t="shared" si="22"/>
        <v>SCP010005 - FORNECIMENTO DE REFEICOES E REFEICOES E BEBIDAS</v>
      </c>
      <c r="H350" s="23" t="s">
        <v>1100</v>
      </c>
      <c r="I350" s="22" t="s">
        <v>2520</v>
      </c>
      <c r="J350" s="23">
        <f t="shared" si="23"/>
        <v>47</v>
      </c>
      <c r="K350" s="22" t="s">
        <v>2520</v>
      </c>
      <c r="L350" s="22" t="s">
        <v>24</v>
      </c>
      <c r="M350" s="22" t="s">
        <v>24</v>
      </c>
      <c r="N350" s="22" t="s">
        <v>24</v>
      </c>
      <c r="O350" s="22" t="s">
        <v>17</v>
      </c>
      <c r="P350" s="19" t="str">
        <f>VLOOKUP(IFERROR(SUM(MID(L350,1,1),MID(M350,1,1),MID(N350,1,1),MID(O350,1,1)),0),Níveis!$A$2:$B$18,2,FALSE)</f>
        <v>Baixa</v>
      </c>
      <c r="Q350" s="19" t="s">
        <v>25</v>
      </c>
    </row>
    <row r="351" spans="1:17" x14ac:dyDescent="0.2">
      <c r="A351" s="19" t="s">
        <v>2389</v>
      </c>
      <c r="B351" s="19" t="str">
        <f t="shared" si="20"/>
        <v>18 - 24</v>
      </c>
      <c r="C351" s="26" t="s">
        <v>1884</v>
      </c>
      <c r="D351" s="25" t="s">
        <v>1098</v>
      </c>
      <c r="E351" s="22" t="str">
        <f t="shared" si="21"/>
        <v>SCP010 - ALIMENTACAO E HOSPEDAGEM</v>
      </c>
      <c r="F351" s="23" t="s">
        <v>1102</v>
      </c>
      <c r="G351" s="23" t="str">
        <f t="shared" si="22"/>
        <v>SCP010010 - HOSPEDAGEM</v>
      </c>
      <c r="H351" s="23" t="s">
        <v>1103</v>
      </c>
      <c r="I351" s="22" t="s">
        <v>1104</v>
      </c>
      <c r="J351" s="23">
        <f t="shared" si="23"/>
        <v>10</v>
      </c>
      <c r="K351" s="22" t="s">
        <v>1104</v>
      </c>
      <c r="L351" s="22" t="s">
        <v>24</v>
      </c>
      <c r="M351" s="22" t="s">
        <v>24</v>
      </c>
      <c r="N351" s="22" t="s">
        <v>24</v>
      </c>
      <c r="O351" s="22" t="s">
        <v>16</v>
      </c>
      <c r="P351" s="19" t="str">
        <f>VLOOKUP(IFERROR(SUM(MID(L351,1,1),MID(M351,1,1),MID(N351,1,1),MID(O351,1,1)),0),Níveis!$A$2:$B$18,2,FALSE)</f>
        <v>Baixa</v>
      </c>
      <c r="Q351" s="19" t="s">
        <v>25</v>
      </c>
    </row>
    <row r="352" spans="1:17" x14ac:dyDescent="0.2">
      <c r="A352" s="19" t="s">
        <v>2389</v>
      </c>
      <c r="B352" s="19" t="str">
        <f t="shared" si="20"/>
        <v>18 - 24</v>
      </c>
      <c r="C352" s="26" t="s">
        <v>1884</v>
      </c>
      <c r="D352" s="25" t="s">
        <v>1098</v>
      </c>
      <c r="E352" s="22" t="str">
        <f t="shared" si="21"/>
        <v>SCP010 - ALIMENTACAO E HOSPEDAGEM</v>
      </c>
      <c r="F352" s="23" t="s">
        <v>1105</v>
      </c>
      <c r="G352" s="23" t="str">
        <f t="shared" si="22"/>
        <v xml:space="preserve">SCP010015 - OUTROS SERVICOS DE RESERVAS </v>
      </c>
      <c r="H352" s="23" t="s">
        <v>1106</v>
      </c>
      <c r="I352" s="22" t="s">
        <v>2776</v>
      </c>
      <c r="J352" s="23">
        <f t="shared" si="23"/>
        <v>28</v>
      </c>
      <c r="K352" s="22" t="s">
        <v>1107</v>
      </c>
      <c r="L352" s="22" t="s">
        <v>24</v>
      </c>
      <c r="M352" s="22" t="s">
        <v>24</v>
      </c>
      <c r="N352" s="22" t="s">
        <v>24</v>
      </c>
      <c r="O352" s="22" t="s">
        <v>16</v>
      </c>
      <c r="P352" s="19" t="str">
        <f>VLOOKUP(IFERROR(SUM(MID(L352,1,1),MID(M352,1,1),MID(N352,1,1),MID(O352,1,1)),0),Níveis!$A$2:$B$18,2,FALSE)</f>
        <v>Baixa</v>
      </c>
      <c r="Q352" s="19" t="s">
        <v>25</v>
      </c>
    </row>
    <row r="353" spans="1:17" x14ac:dyDescent="0.2">
      <c r="A353" s="19" t="s">
        <v>2389</v>
      </c>
      <c r="B353" s="19" t="str">
        <f t="shared" si="20"/>
        <v>18 - 24</v>
      </c>
      <c r="C353" s="26" t="s">
        <v>1884</v>
      </c>
      <c r="D353" s="25" t="s">
        <v>1098</v>
      </c>
      <c r="E353" s="22" t="str">
        <f t="shared" si="21"/>
        <v>SCP010 - ALIMENTACAO E HOSPEDAGEM</v>
      </c>
      <c r="F353" s="23" t="s">
        <v>1108</v>
      </c>
      <c r="G353" s="23" t="str">
        <f t="shared" si="22"/>
        <v>SCP010020 - RESERVAS HOSPEDAGEM</v>
      </c>
      <c r="H353" s="23" t="s">
        <v>1109</v>
      </c>
      <c r="I353" s="22" t="s">
        <v>2759</v>
      </c>
      <c r="J353" s="23">
        <f t="shared" si="23"/>
        <v>19</v>
      </c>
      <c r="K353" s="22" t="s">
        <v>1110</v>
      </c>
      <c r="L353" s="22" t="s">
        <v>24</v>
      </c>
      <c r="M353" s="22" t="s">
        <v>24</v>
      </c>
      <c r="N353" s="22" t="s">
        <v>24</v>
      </c>
      <c r="O353" s="22" t="s">
        <v>16</v>
      </c>
      <c r="P353" s="19" t="str">
        <f>VLOOKUP(IFERROR(SUM(MID(L353,1,1),MID(M353,1,1),MID(N353,1,1),MID(O353,1,1)),0),Níveis!$A$2:$B$18,2,FALSE)</f>
        <v>Baixa</v>
      </c>
      <c r="Q353" s="19" t="s">
        <v>25</v>
      </c>
    </row>
    <row r="354" spans="1:17" x14ac:dyDescent="0.2">
      <c r="A354" s="19" t="s">
        <v>2389</v>
      </c>
      <c r="B354" s="19" t="str">
        <f t="shared" si="20"/>
        <v>18 - 24</v>
      </c>
      <c r="C354" s="26" t="s">
        <v>1884</v>
      </c>
      <c r="D354" s="25" t="s">
        <v>1098</v>
      </c>
      <c r="E354" s="22" t="str">
        <f t="shared" si="21"/>
        <v>SCP010 - ALIMENTACAO E HOSPEDAGEM</v>
      </c>
      <c r="F354" s="23" t="s">
        <v>1111</v>
      </c>
      <c r="G354" s="23" t="str">
        <f t="shared" si="22"/>
        <v xml:space="preserve">SCP010025 - RESERVAS TRANSPORTE PASSAGEIROS </v>
      </c>
      <c r="H354" s="23" t="s">
        <v>1112</v>
      </c>
      <c r="I354" s="22" t="s">
        <v>2760</v>
      </c>
      <c r="J354" s="23">
        <f t="shared" si="23"/>
        <v>32</v>
      </c>
      <c r="K354" s="22" t="s">
        <v>1113</v>
      </c>
      <c r="L354" s="22" t="s">
        <v>24</v>
      </c>
      <c r="M354" s="22" t="s">
        <v>24</v>
      </c>
      <c r="N354" s="22" t="s">
        <v>24</v>
      </c>
      <c r="O354" s="22" t="s">
        <v>16</v>
      </c>
      <c r="P354" s="19" t="str">
        <f>VLOOKUP(IFERROR(SUM(MID(L354,1,1),MID(M354,1,1),MID(N354,1,1),MID(O354,1,1)),0),Níveis!$A$2:$B$18,2,FALSE)</f>
        <v>Baixa</v>
      </c>
      <c r="Q354" s="19" t="s">
        <v>25</v>
      </c>
    </row>
    <row r="355" spans="1:17" x14ac:dyDescent="0.2">
      <c r="A355" s="19" t="s">
        <v>2389</v>
      </c>
      <c r="B355" s="19" t="str">
        <f t="shared" si="20"/>
        <v>18 - 34</v>
      </c>
      <c r="C355" s="26" t="s">
        <v>1884</v>
      </c>
      <c r="D355" s="25" t="s">
        <v>1114</v>
      </c>
      <c r="E355" s="22" t="str">
        <f t="shared" si="21"/>
        <v>SCP020 - CESSAO DE DIREITOS E LICENCIAMENTO</v>
      </c>
      <c r="F355" s="23" t="s">
        <v>1115</v>
      </c>
      <c r="G355" s="23" t="str">
        <f t="shared" si="22"/>
        <v>SCP020005 - CESSAO DIREITO PROPRIEDADE INTELECTUAL E INDUSTRIAL</v>
      </c>
      <c r="H355" s="23" t="s">
        <v>1116</v>
      </c>
      <c r="I355" s="22" t="s">
        <v>1117</v>
      </c>
      <c r="J355" s="23">
        <f t="shared" si="23"/>
        <v>51</v>
      </c>
      <c r="K355" s="22" t="s">
        <v>1117</v>
      </c>
      <c r="L355" s="22" t="s">
        <v>24</v>
      </c>
      <c r="M355" s="22" t="s">
        <v>24</v>
      </c>
      <c r="N355" s="22" t="s">
        <v>24</v>
      </c>
      <c r="O355" s="22" t="s">
        <v>17</v>
      </c>
      <c r="P355" s="19" t="str">
        <f>VLOOKUP(IFERROR(SUM(MID(L355,1,1),MID(M355,1,1),MID(N355,1,1),MID(O355,1,1)),0),Níveis!$A$2:$B$18,2,FALSE)</f>
        <v>Baixa</v>
      </c>
      <c r="Q355" s="19" t="s">
        <v>25</v>
      </c>
    </row>
    <row r="356" spans="1:17" x14ac:dyDescent="0.2">
      <c r="A356" s="19" t="s">
        <v>2389</v>
      </c>
      <c r="B356" s="19" t="str">
        <f t="shared" si="20"/>
        <v>18 - 34</v>
      </c>
      <c r="C356" s="26" t="s">
        <v>1884</v>
      </c>
      <c r="D356" s="25" t="s">
        <v>1114</v>
      </c>
      <c r="E356" s="22" t="str">
        <f t="shared" si="21"/>
        <v>SCP020 - CESSAO DE DIREITOS E LICENCIAMENTO</v>
      </c>
      <c r="F356" s="23" t="s">
        <v>1118</v>
      </c>
      <c r="G356" s="23" t="str">
        <f t="shared" si="22"/>
        <v>SCP020010 - EXPLORACAO RECURSOS NATURAIS</v>
      </c>
      <c r="H356" s="23" t="s">
        <v>1119</v>
      </c>
      <c r="I356" s="22" t="s">
        <v>1120</v>
      </c>
      <c r="J356" s="23">
        <f t="shared" si="23"/>
        <v>28</v>
      </c>
      <c r="K356" s="22" t="s">
        <v>1120</v>
      </c>
      <c r="L356" s="22" t="s">
        <v>24</v>
      </c>
      <c r="M356" s="22" t="s">
        <v>24</v>
      </c>
      <c r="N356" s="22" t="s">
        <v>16</v>
      </c>
      <c r="O356" s="22" t="s">
        <v>3043</v>
      </c>
      <c r="P356" s="19" t="str">
        <f>VLOOKUP(IFERROR(SUM(MID(L356,1,1),MID(M356,1,1),MID(N356,1,1),MID(O356,1,1)),0),Níveis!$A$2:$B$18,2,FALSE)</f>
        <v>Média</v>
      </c>
      <c r="Q356" s="19" t="s">
        <v>18</v>
      </c>
    </row>
    <row r="357" spans="1:17" x14ac:dyDescent="0.2">
      <c r="A357" s="19" t="s">
        <v>2389</v>
      </c>
      <c r="B357" s="19" t="str">
        <f t="shared" si="20"/>
        <v>18 - 34</v>
      </c>
      <c r="C357" s="26" t="s">
        <v>1884</v>
      </c>
      <c r="D357" s="25" t="s">
        <v>1114</v>
      </c>
      <c r="E357" s="22" t="str">
        <f t="shared" si="21"/>
        <v>SCP020 - CESSAO DE DIREITOS E LICENCIAMENTO</v>
      </c>
      <c r="F357" s="23" t="s">
        <v>1121</v>
      </c>
      <c r="G357" s="23" t="str">
        <f t="shared" si="22"/>
        <v>SCP020015 - LICENCIAMENTO PROPRIEDADE INTELECTUAL E INDUSTRIAL</v>
      </c>
      <c r="H357" s="23" t="s">
        <v>1122</v>
      </c>
      <c r="I357" s="22" t="s">
        <v>1123</v>
      </c>
      <c r="J357" s="23">
        <f t="shared" si="23"/>
        <v>50</v>
      </c>
      <c r="K357" s="22" t="s">
        <v>1123</v>
      </c>
      <c r="L357" s="22" t="s">
        <v>24</v>
      </c>
      <c r="M357" s="22" t="s">
        <v>24</v>
      </c>
      <c r="N357" s="22" t="s">
        <v>24</v>
      </c>
      <c r="O357" s="22" t="s">
        <v>17</v>
      </c>
      <c r="P357" s="19" t="str">
        <f>VLOOKUP(IFERROR(SUM(MID(L357,1,1),MID(M357,1,1),MID(N357,1,1),MID(O357,1,1)),0),Níveis!$A$2:$B$18,2,FALSE)</f>
        <v>Baixa</v>
      </c>
      <c r="Q357" s="19" t="s">
        <v>25</v>
      </c>
    </row>
    <row r="358" spans="1:17" x14ac:dyDescent="0.2">
      <c r="A358" s="19" t="s">
        <v>2389</v>
      </c>
      <c r="B358" s="19" t="str">
        <f t="shared" si="20"/>
        <v>12 - 12</v>
      </c>
      <c r="C358" s="26" t="s">
        <v>1124</v>
      </c>
      <c r="D358" s="25" t="s">
        <v>1124</v>
      </c>
      <c r="E358" s="22" t="str">
        <f t="shared" si="21"/>
        <v>SCP021 - CONSULTORIAS</v>
      </c>
      <c r="F358" s="23" t="s">
        <v>1125</v>
      </c>
      <c r="G358" s="23" t="str">
        <f t="shared" si="22"/>
        <v>SCP021005 - 	SERVICOS DE AUTOMACAO</v>
      </c>
      <c r="H358" s="23" t="s">
        <v>1126</v>
      </c>
      <c r="I358" s="22" t="s">
        <v>2777</v>
      </c>
      <c r="J358" s="23">
        <f t="shared" si="23"/>
        <v>22</v>
      </c>
      <c r="K358" s="22" t="s">
        <v>1127</v>
      </c>
      <c r="L358" s="22" t="s">
        <v>24</v>
      </c>
      <c r="M358" s="22" t="s">
        <v>24</v>
      </c>
      <c r="N358" s="22" t="s">
        <v>24</v>
      </c>
      <c r="O358" s="22" t="s">
        <v>39</v>
      </c>
      <c r="P358" s="19" t="str">
        <f>VLOOKUP(IFERROR(SUM(MID(L358,1,1),MID(M358,1,1),MID(N358,1,1),MID(O358,1,1)),0),Níveis!$A$2:$B$18,2,FALSE)</f>
        <v>Baixa</v>
      </c>
      <c r="Q358" s="19" t="s">
        <v>18</v>
      </c>
    </row>
    <row r="359" spans="1:17" x14ac:dyDescent="0.2">
      <c r="A359" s="19" t="s">
        <v>2389</v>
      </c>
      <c r="B359" s="19" t="str">
        <f t="shared" si="20"/>
        <v>12 - 12</v>
      </c>
      <c r="C359" s="26" t="s">
        <v>1124</v>
      </c>
      <c r="D359" s="25" t="s">
        <v>1124</v>
      </c>
      <c r="E359" s="22" t="str">
        <f t="shared" si="21"/>
        <v>SCP021 - CONSULTORIAS</v>
      </c>
      <c r="F359" s="23" t="s">
        <v>1128</v>
      </c>
      <c r="G359" s="23" t="str">
        <f t="shared" si="22"/>
        <v>SCP021010 - CONSULTORIA FINANCEIRA</v>
      </c>
      <c r="H359" s="23" t="s">
        <v>1129</v>
      </c>
      <c r="I359" s="22" t="s">
        <v>1130</v>
      </c>
      <c r="J359" s="23">
        <f t="shared" si="23"/>
        <v>22</v>
      </c>
      <c r="K359" s="22" t="s">
        <v>1130</v>
      </c>
      <c r="L359" s="22" t="s">
        <v>24</v>
      </c>
      <c r="M359" s="22" t="s">
        <v>24</v>
      </c>
      <c r="N359" s="22" t="s">
        <v>24</v>
      </c>
      <c r="O359" s="22" t="s">
        <v>39</v>
      </c>
      <c r="P359" s="19" t="str">
        <f>VLOOKUP(IFERROR(SUM(MID(L359,1,1),MID(M359,1,1),MID(N359,1,1),MID(O359,1,1)),0),Níveis!$A$2:$B$18,2,FALSE)</f>
        <v>Baixa</v>
      </c>
      <c r="Q359" s="19" t="s">
        <v>18</v>
      </c>
    </row>
    <row r="360" spans="1:17" x14ac:dyDescent="0.2">
      <c r="A360" s="19" t="s">
        <v>2389</v>
      </c>
      <c r="B360" s="19" t="str">
        <f t="shared" si="20"/>
        <v>12 - 12</v>
      </c>
      <c r="C360" s="26" t="s">
        <v>1124</v>
      </c>
      <c r="D360" s="25" t="s">
        <v>1124</v>
      </c>
      <c r="E360" s="22" t="str">
        <f t="shared" si="21"/>
        <v>SCP021 - CONSULTORIAS</v>
      </c>
      <c r="F360" s="23" t="s">
        <v>1131</v>
      </c>
      <c r="G360" s="23" t="str">
        <f t="shared" si="22"/>
        <v>SCP021015 - CONSULTORIA MARKETING</v>
      </c>
      <c r="H360" s="23" t="s">
        <v>1132</v>
      </c>
      <c r="I360" s="22" t="s">
        <v>1133</v>
      </c>
      <c r="J360" s="23">
        <f t="shared" si="23"/>
        <v>21</v>
      </c>
      <c r="K360" s="22" t="s">
        <v>1133</v>
      </c>
      <c r="L360" s="22" t="s">
        <v>24</v>
      </c>
      <c r="M360" s="22" t="s">
        <v>24</v>
      </c>
      <c r="N360" s="22" t="s">
        <v>24</v>
      </c>
      <c r="O360" s="22" t="s">
        <v>39</v>
      </c>
      <c r="P360" s="19" t="str">
        <f>VLOOKUP(IFERROR(SUM(MID(L360,1,1),MID(M360,1,1),MID(N360,1,1),MID(O360,1,1)),0),Níveis!$A$2:$B$18,2,FALSE)</f>
        <v>Baixa</v>
      </c>
      <c r="Q360" s="19" t="s">
        <v>18</v>
      </c>
    </row>
    <row r="361" spans="1:17" x14ac:dyDescent="0.2">
      <c r="A361" s="19" t="s">
        <v>2389</v>
      </c>
      <c r="B361" s="19" t="str">
        <f t="shared" si="20"/>
        <v>12 - 12</v>
      </c>
      <c r="C361" s="26" t="s">
        <v>1124</v>
      </c>
      <c r="D361" s="25" t="s">
        <v>1124</v>
      </c>
      <c r="E361" s="22" t="str">
        <f t="shared" si="21"/>
        <v>SCP021 - CONSULTORIAS</v>
      </c>
      <c r="F361" s="23" t="s">
        <v>1134</v>
      </c>
      <c r="G361" s="23" t="str">
        <f t="shared" si="22"/>
        <v>SCP021020 - CONSULTORIA RECURSOS HUMANOS</v>
      </c>
      <c r="H361" s="23" t="s">
        <v>1135</v>
      </c>
      <c r="I361" s="22" t="s">
        <v>1136</v>
      </c>
      <c r="J361" s="23">
        <f t="shared" si="23"/>
        <v>28</v>
      </c>
      <c r="K361" s="22" t="s">
        <v>1136</v>
      </c>
      <c r="L361" s="22" t="s">
        <v>24</v>
      </c>
      <c r="M361" s="22" t="s">
        <v>24</v>
      </c>
      <c r="N361" s="22" t="s">
        <v>24</v>
      </c>
      <c r="O361" s="22" t="s">
        <v>39</v>
      </c>
      <c r="P361" s="19" t="str">
        <f>VLOOKUP(IFERROR(SUM(MID(L361,1,1),MID(M361,1,1),MID(N361,1,1),MID(O361,1,1)),0),Níveis!$A$2:$B$18,2,FALSE)</f>
        <v>Baixa</v>
      </c>
      <c r="Q361" s="19" t="s">
        <v>18</v>
      </c>
    </row>
    <row r="362" spans="1:17" x14ac:dyDescent="0.2">
      <c r="A362" s="19" t="s">
        <v>2389</v>
      </c>
      <c r="B362" s="19" t="str">
        <f t="shared" si="20"/>
        <v>12 - 12</v>
      </c>
      <c r="C362" s="26" t="s">
        <v>1124</v>
      </c>
      <c r="D362" s="25" t="s">
        <v>1124</v>
      </c>
      <c r="E362" s="22" t="str">
        <f t="shared" si="21"/>
        <v>SCP021 - CONSULTORIAS</v>
      </c>
      <c r="F362" s="23" t="s">
        <v>1137</v>
      </c>
      <c r="G362" s="23" t="str">
        <f t="shared" si="22"/>
        <v>SCP021025 - CONSULTORIA AMBIENTAL</v>
      </c>
      <c r="H362" s="23" t="s">
        <v>1138</v>
      </c>
      <c r="I362" s="22" t="s">
        <v>1139</v>
      </c>
      <c r="J362" s="23">
        <f t="shared" si="23"/>
        <v>21</v>
      </c>
      <c r="K362" s="22" t="s">
        <v>1139</v>
      </c>
      <c r="L362" s="22" t="s">
        <v>24</v>
      </c>
      <c r="M362" s="22" t="s">
        <v>24</v>
      </c>
      <c r="N362" s="22" t="s">
        <v>24</v>
      </c>
      <c r="O362" s="22" t="s">
        <v>39</v>
      </c>
      <c r="P362" s="19" t="str">
        <f>VLOOKUP(IFERROR(SUM(MID(L362,1,1),MID(M362,1,1),MID(N362,1,1),MID(O362,1,1)),0),Níveis!$A$2:$B$18,2,FALSE)</f>
        <v>Baixa</v>
      </c>
      <c r="Q362" s="19" t="s">
        <v>18</v>
      </c>
    </row>
    <row r="363" spans="1:17" x14ac:dyDescent="0.2">
      <c r="A363" s="19" t="s">
        <v>2389</v>
      </c>
      <c r="B363" s="19" t="str">
        <f t="shared" si="20"/>
        <v>12 - 12</v>
      </c>
      <c r="C363" s="26" t="s">
        <v>1124</v>
      </c>
      <c r="D363" s="25" t="s">
        <v>1124</v>
      </c>
      <c r="E363" s="22" t="str">
        <f t="shared" si="21"/>
        <v>SCP021 - CONSULTORIAS</v>
      </c>
      <c r="F363" s="23" t="s">
        <v>1140</v>
      </c>
      <c r="G363" s="23" t="str">
        <f t="shared" si="22"/>
        <v>SCP021030 - CONSULTORIA CADEIA LOGISTICA</v>
      </c>
      <c r="H363" s="23" t="s">
        <v>1141</v>
      </c>
      <c r="I363" s="22" t="s">
        <v>1142</v>
      </c>
      <c r="J363" s="23">
        <f t="shared" si="23"/>
        <v>28</v>
      </c>
      <c r="K363" s="22" t="s">
        <v>1142</v>
      </c>
      <c r="L363" s="22" t="s">
        <v>24</v>
      </c>
      <c r="M363" s="22" t="s">
        <v>24</v>
      </c>
      <c r="N363" s="22" t="s">
        <v>24</v>
      </c>
      <c r="O363" s="22" t="s">
        <v>39</v>
      </c>
      <c r="P363" s="19" t="str">
        <f>VLOOKUP(IFERROR(SUM(MID(L363,1,1),MID(M363,1,1),MID(N363,1,1),MID(O363,1,1)),0),Níveis!$A$2:$B$18,2,FALSE)</f>
        <v>Baixa</v>
      </c>
      <c r="Q363" s="19" t="s">
        <v>18</v>
      </c>
    </row>
    <row r="364" spans="1:17" x14ac:dyDescent="0.2">
      <c r="A364" s="19" t="s">
        <v>2389</v>
      </c>
      <c r="B364" s="19" t="str">
        <f t="shared" si="20"/>
        <v>12 - 12</v>
      </c>
      <c r="C364" s="26" t="s">
        <v>1124</v>
      </c>
      <c r="D364" s="25" t="s">
        <v>1124</v>
      </c>
      <c r="E364" s="22" t="str">
        <f t="shared" si="21"/>
        <v>SCP021 - CONSULTORIAS</v>
      </c>
      <c r="F364" s="23" t="s">
        <v>1143</v>
      </c>
      <c r="G364" s="23" t="str">
        <f t="shared" si="22"/>
        <v>SCP021035 - CONSULTORIA ENERGETICA</v>
      </c>
      <c r="H364" s="23" t="s">
        <v>1144</v>
      </c>
      <c r="I364" s="22" t="s">
        <v>1145</v>
      </c>
      <c r="J364" s="23">
        <f t="shared" si="23"/>
        <v>22</v>
      </c>
      <c r="K364" s="22" t="s">
        <v>1145</v>
      </c>
      <c r="L364" s="22" t="s">
        <v>24</v>
      </c>
      <c r="M364" s="22" t="s">
        <v>24</v>
      </c>
      <c r="N364" s="22" t="s">
        <v>24</v>
      </c>
      <c r="O364" s="22" t="s">
        <v>39</v>
      </c>
      <c r="P364" s="19" t="str">
        <f>VLOOKUP(IFERROR(SUM(MID(L364,1,1),MID(M364,1,1),MID(N364,1,1),MID(O364,1,1)),0),Níveis!$A$2:$B$18,2,FALSE)</f>
        <v>Baixa</v>
      </c>
      <c r="Q364" s="19" t="s">
        <v>18</v>
      </c>
    </row>
    <row r="365" spans="1:17" x14ac:dyDescent="0.2">
      <c r="A365" s="19" t="s">
        <v>2389</v>
      </c>
      <c r="B365" s="19" t="str">
        <f t="shared" si="20"/>
        <v>12 - 12</v>
      </c>
      <c r="C365" s="26" t="s">
        <v>1124</v>
      </c>
      <c r="D365" s="25" t="s">
        <v>1124</v>
      </c>
      <c r="E365" s="22" t="str">
        <f t="shared" si="21"/>
        <v>SCP021 - CONSULTORIAS</v>
      </c>
      <c r="F365" s="23" t="s">
        <v>1146</v>
      </c>
      <c r="G365" s="23" t="str">
        <f t="shared" si="22"/>
        <v>SCP021040 - CONSULTORIA ENGENHARIA</v>
      </c>
      <c r="H365" s="23" t="s">
        <v>1147</v>
      </c>
      <c r="I365" s="22" t="s">
        <v>1148</v>
      </c>
      <c r="J365" s="23">
        <f t="shared" si="23"/>
        <v>22</v>
      </c>
      <c r="K365" s="22" t="s">
        <v>1148</v>
      </c>
      <c r="L365" s="22" t="s">
        <v>24</v>
      </c>
      <c r="M365" s="22" t="s">
        <v>24</v>
      </c>
      <c r="N365" s="22" t="s">
        <v>24</v>
      </c>
      <c r="O365" s="22" t="s">
        <v>39</v>
      </c>
      <c r="P365" s="19" t="str">
        <f>VLOOKUP(IFERROR(SUM(MID(L365,1,1),MID(M365,1,1),MID(N365,1,1),MID(O365,1,1)),0),Níveis!$A$2:$B$18,2,FALSE)</f>
        <v>Baixa</v>
      </c>
      <c r="Q365" s="19" t="s">
        <v>18</v>
      </c>
    </row>
    <row r="366" spans="1:17" x14ac:dyDescent="0.2">
      <c r="A366" s="19" t="s">
        <v>2389</v>
      </c>
      <c r="B366" s="19" t="str">
        <f t="shared" si="20"/>
        <v>12 - 12</v>
      </c>
      <c r="C366" s="26" t="s">
        <v>1124</v>
      </c>
      <c r="D366" s="25" t="s">
        <v>1124</v>
      </c>
      <c r="E366" s="22" t="str">
        <f t="shared" si="21"/>
        <v>SCP021 - CONSULTORIAS</v>
      </c>
      <c r="F366" s="23" t="s">
        <v>1149</v>
      </c>
      <c r="G366" s="23" t="str">
        <f t="shared" si="22"/>
        <v>SCP021045 - CONSULTORIA ESTRATEGICA</v>
      </c>
      <c r="H366" s="23" t="s">
        <v>1150</v>
      </c>
      <c r="I366" s="22" t="s">
        <v>1151</v>
      </c>
      <c r="J366" s="23">
        <f t="shared" si="23"/>
        <v>23</v>
      </c>
      <c r="K366" s="22" t="s">
        <v>1151</v>
      </c>
      <c r="L366" s="22" t="s">
        <v>24</v>
      </c>
      <c r="M366" s="22" t="s">
        <v>24</v>
      </c>
      <c r="N366" s="22" t="s">
        <v>24</v>
      </c>
      <c r="O366" s="22" t="s">
        <v>39</v>
      </c>
      <c r="P366" s="19" t="str">
        <f>VLOOKUP(IFERROR(SUM(MID(L366,1,1),MID(M366,1,1),MID(N366,1,1),MID(O366,1,1)),0),Níveis!$A$2:$B$18,2,FALSE)</f>
        <v>Baixa</v>
      </c>
      <c r="Q366" s="19" t="s">
        <v>18</v>
      </c>
    </row>
    <row r="367" spans="1:17" x14ac:dyDescent="0.2">
      <c r="A367" s="19" t="s">
        <v>2389</v>
      </c>
      <c r="B367" s="19" t="str">
        <f t="shared" si="20"/>
        <v>12 - 12</v>
      </c>
      <c r="C367" s="26" t="s">
        <v>1124</v>
      </c>
      <c r="D367" s="25" t="s">
        <v>1124</v>
      </c>
      <c r="E367" s="22" t="str">
        <f t="shared" si="21"/>
        <v>SCP021 - CONSULTORIAS</v>
      </c>
      <c r="F367" s="23" t="s">
        <v>1152</v>
      </c>
      <c r="G367" s="23" t="str">
        <f t="shared" si="22"/>
        <v>SCP021050 - CONSULTORIA GEOLOGICA GEOFISICA</v>
      </c>
      <c r="H367" s="23" t="s">
        <v>1153</v>
      </c>
      <c r="I367" s="22" t="s">
        <v>1154</v>
      </c>
      <c r="J367" s="23">
        <f t="shared" si="23"/>
        <v>31</v>
      </c>
      <c r="K367" s="22" t="s">
        <v>1154</v>
      </c>
      <c r="L367" s="22" t="s">
        <v>24</v>
      </c>
      <c r="M367" s="22" t="s">
        <v>24</v>
      </c>
      <c r="N367" s="22" t="s">
        <v>24</v>
      </c>
      <c r="O367" s="22" t="s">
        <v>39</v>
      </c>
      <c r="P367" s="19" t="str">
        <f>VLOOKUP(IFERROR(SUM(MID(L367,1,1),MID(M367,1,1),MID(N367,1,1),MID(O367,1,1)),0),Níveis!$A$2:$B$18,2,FALSE)</f>
        <v>Baixa</v>
      </c>
      <c r="Q367" s="19" t="s">
        <v>18</v>
      </c>
    </row>
    <row r="368" spans="1:17" x14ac:dyDescent="0.2">
      <c r="A368" s="19" t="s">
        <v>2389</v>
      </c>
      <c r="B368" s="19" t="str">
        <f t="shared" si="20"/>
        <v>12 - 12</v>
      </c>
      <c r="C368" s="26" t="s">
        <v>1124</v>
      </c>
      <c r="D368" s="25" t="s">
        <v>1124</v>
      </c>
      <c r="E368" s="22" t="str">
        <f t="shared" si="21"/>
        <v>SCP021 - CONSULTORIAS</v>
      </c>
      <c r="F368" s="23" t="s">
        <v>1155</v>
      </c>
      <c r="G368" s="23" t="str">
        <f t="shared" si="22"/>
        <v>SCP021055 - CONSULTORIA OPERACIONAL</v>
      </c>
      <c r="H368" s="23" t="s">
        <v>1156</v>
      </c>
      <c r="I368" s="22" t="s">
        <v>1157</v>
      </c>
      <c r="J368" s="23">
        <f t="shared" si="23"/>
        <v>23</v>
      </c>
      <c r="K368" s="22" t="s">
        <v>1157</v>
      </c>
      <c r="L368" s="22" t="s">
        <v>24</v>
      </c>
      <c r="M368" s="22" t="s">
        <v>16</v>
      </c>
      <c r="N368" s="22" t="s">
        <v>24</v>
      </c>
      <c r="O368" s="22" t="s">
        <v>39</v>
      </c>
      <c r="P368" s="19" t="str">
        <f>VLOOKUP(IFERROR(SUM(MID(L368,1,1),MID(M368,1,1),MID(N368,1,1),MID(O368,1,1)),0),Níveis!$A$2:$B$18,2,FALSE)</f>
        <v>Baixa</v>
      </c>
      <c r="Q368" s="19" t="s">
        <v>18</v>
      </c>
    </row>
    <row r="369" spans="1:17" x14ac:dyDescent="0.2">
      <c r="A369" s="19" t="s">
        <v>2389</v>
      </c>
      <c r="B369" s="19" t="str">
        <f t="shared" si="20"/>
        <v>12 - 12</v>
      </c>
      <c r="C369" s="26" t="s">
        <v>1124</v>
      </c>
      <c r="D369" s="25" t="s">
        <v>1124</v>
      </c>
      <c r="E369" s="22" t="str">
        <f t="shared" si="21"/>
        <v>SCP021 - CONSULTORIAS</v>
      </c>
      <c r="F369" s="23" t="s">
        <v>1158</v>
      </c>
      <c r="G369" s="23" t="str">
        <f t="shared" si="22"/>
        <v>SCP021060 - CONSULTORIA TECNICA E CIENTIFICA</v>
      </c>
      <c r="H369" s="23" t="s">
        <v>1159</v>
      </c>
      <c r="I369" s="22" t="s">
        <v>1160</v>
      </c>
      <c r="J369" s="23">
        <f t="shared" si="23"/>
        <v>32</v>
      </c>
      <c r="K369" s="22" t="s">
        <v>1160</v>
      </c>
      <c r="L369" s="22" t="s">
        <v>24</v>
      </c>
      <c r="M369" s="22" t="s">
        <v>24</v>
      </c>
      <c r="N369" s="22" t="s">
        <v>24</v>
      </c>
      <c r="O369" s="22" t="s">
        <v>39</v>
      </c>
      <c r="P369" s="19" t="str">
        <f>VLOOKUP(IFERROR(SUM(MID(L369,1,1),MID(M369,1,1),MID(N369,1,1),MID(O369,1,1)),0),Níveis!$A$2:$B$18,2,FALSE)</f>
        <v>Baixa</v>
      </c>
      <c r="Q369" s="19" t="s">
        <v>18</v>
      </c>
    </row>
    <row r="370" spans="1:17" x14ac:dyDescent="0.2">
      <c r="A370" s="19" t="s">
        <v>2389</v>
      </c>
      <c r="B370" s="19" t="str">
        <f t="shared" si="20"/>
        <v>12 - 12</v>
      </c>
      <c r="C370" s="26" t="s">
        <v>1124</v>
      </c>
      <c r="D370" s="25" t="s">
        <v>1124</v>
      </c>
      <c r="E370" s="22" t="str">
        <f t="shared" si="21"/>
        <v>SCP021 - CONSULTORIAS</v>
      </c>
      <c r="F370" s="23" t="s">
        <v>1161</v>
      </c>
      <c r="G370" s="23" t="str">
        <f t="shared" si="22"/>
        <v>SCP021065 - PESQUISA E DESENVOLVIMENTO</v>
      </c>
      <c r="H370" s="23" t="s">
        <v>1162</v>
      </c>
      <c r="I370" s="22" t="s">
        <v>1163</v>
      </c>
      <c r="J370" s="23">
        <f t="shared" si="23"/>
        <v>26</v>
      </c>
      <c r="K370" s="22" t="s">
        <v>1163</v>
      </c>
      <c r="L370" s="22" t="s">
        <v>24</v>
      </c>
      <c r="M370" s="22" t="s">
        <v>24</v>
      </c>
      <c r="N370" s="22" t="s">
        <v>24</v>
      </c>
      <c r="O370" s="22" t="s">
        <v>39</v>
      </c>
      <c r="P370" s="19" t="str">
        <f>VLOOKUP(IFERROR(SUM(MID(L370,1,1),MID(M370,1,1),MID(N370,1,1),MID(O370,1,1)),0),Níveis!$A$2:$B$18,2,FALSE)</f>
        <v>Baixa</v>
      </c>
      <c r="Q370" s="19" t="s">
        <v>18</v>
      </c>
    </row>
    <row r="371" spans="1:17" x14ac:dyDescent="0.2">
      <c r="A371" s="19" t="s">
        <v>2389</v>
      </c>
      <c r="B371" s="19" t="str">
        <f t="shared" si="20"/>
        <v>12 - 12</v>
      </c>
      <c r="C371" s="26" t="s">
        <v>1124</v>
      </c>
      <c r="D371" s="25" t="s">
        <v>1124</v>
      </c>
      <c r="E371" s="22" t="str">
        <f t="shared" si="21"/>
        <v>SCP021 - CONSULTORIAS</v>
      </c>
      <c r="F371" s="23" t="s">
        <v>1164</v>
      </c>
      <c r="G371" s="23" t="str">
        <f t="shared" si="22"/>
        <v>SCP021070 - SERVICOS GESTAO NEGOCIOS</v>
      </c>
      <c r="H371" s="23" t="s">
        <v>1165</v>
      </c>
      <c r="I371" s="22" t="s">
        <v>2778</v>
      </c>
      <c r="J371" s="23">
        <f t="shared" si="23"/>
        <v>24</v>
      </c>
      <c r="K371" s="22" t="s">
        <v>1166</v>
      </c>
      <c r="L371" s="22" t="s">
        <v>24</v>
      </c>
      <c r="M371" s="22" t="s">
        <v>24</v>
      </c>
      <c r="N371" s="22" t="s">
        <v>24</v>
      </c>
      <c r="O371" s="22" t="s">
        <v>39</v>
      </c>
      <c r="P371" s="19" t="str">
        <f>VLOOKUP(IFERROR(SUM(MID(L371,1,1),MID(M371,1,1),MID(N371,1,1),MID(O371,1,1)),0),Níveis!$A$2:$B$18,2,FALSE)</f>
        <v>Baixa</v>
      </c>
      <c r="Q371" s="19" t="s">
        <v>18</v>
      </c>
    </row>
    <row r="372" spans="1:17" x14ac:dyDescent="0.2">
      <c r="A372" s="19" t="s">
        <v>2389</v>
      </c>
      <c r="B372" s="19" t="str">
        <f t="shared" si="20"/>
        <v>18 - 32</v>
      </c>
      <c r="C372" s="26" t="s">
        <v>1886</v>
      </c>
      <c r="D372" s="25" t="s">
        <v>1167</v>
      </c>
      <c r="E372" s="22" t="str">
        <f t="shared" si="21"/>
        <v>SCP022 - EVENTOS, COMUNICACAO E MARKETING</v>
      </c>
      <c r="F372" s="23" t="s">
        <v>1168</v>
      </c>
      <c r="G372" s="23" t="str">
        <f t="shared" si="22"/>
        <v>SCP022005 - 	FEIRAS E CONGRESSOS</v>
      </c>
      <c r="H372" s="23" t="s">
        <v>1169</v>
      </c>
      <c r="I372" s="22" t="s">
        <v>1170</v>
      </c>
      <c r="J372" s="23">
        <f t="shared" si="23"/>
        <v>20</v>
      </c>
      <c r="K372" s="22" t="s">
        <v>1170</v>
      </c>
      <c r="L372" s="22" t="s">
        <v>24</v>
      </c>
      <c r="M372" s="22" t="s">
        <v>24</v>
      </c>
      <c r="N372" s="22" t="s">
        <v>24</v>
      </c>
      <c r="O372" s="22" t="s">
        <v>3043</v>
      </c>
      <c r="P372" s="19" t="str">
        <f>VLOOKUP(IFERROR(SUM(MID(L372,1,1),MID(M372,1,1),MID(N372,1,1),MID(O372,1,1)),0),Níveis!$A$2:$B$18,2,FALSE)</f>
        <v>Baixa</v>
      </c>
      <c r="Q372" s="19" t="s">
        <v>18</v>
      </c>
    </row>
    <row r="373" spans="1:17" x14ac:dyDescent="0.2">
      <c r="A373" s="19" t="s">
        <v>2389</v>
      </c>
      <c r="B373" s="19" t="str">
        <f t="shared" si="20"/>
        <v>18 - 32</v>
      </c>
      <c r="C373" s="26" t="s">
        <v>1886</v>
      </c>
      <c r="D373" s="25" t="s">
        <v>1167</v>
      </c>
      <c r="E373" s="22" t="str">
        <f t="shared" si="21"/>
        <v>SCP022 - EVENTOS, COMUNICACAO E MARKETING</v>
      </c>
      <c r="F373" s="23" t="s">
        <v>1171</v>
      </c>
      <c r="G373" s="23" t="str">
        <f t="shared" si="22"/>
        <v>SCP022010 - AGENCIAMENTO MODELOS ARTISTAS ATLETAS</v>
      </c>
      <c r="H373" s="23" t="s">
        <v>1172</v>
      </c>
      <c r="I373" s="22" t="s">
        <v>1173</v>
      </c>
      <c r="J373" s="23">
        <f t="shared" si="23"/>
        <v>37</v>
      </c>
      <c r="K373" s="22" t="s">
        <v>1173</v>
      </c>
      <c r="L373" s="22" t="s">
        <v>24</v>
      </c>
      <c r="M373" s="22" t="s">
        <v>24</v>
      </c>
      <c r="N373" s="22" t="s">
        <v>24</v>
      </c>
      <c r="O373" s="22" t="s">
        <v>3043</v>
      </c>
      <c r="P373" s="19" t="str">
        <f>VLOOKUP(IFERROR(SUM(MID(L373,1,1),MID(M373,1,1),MID(N373,1,1),MID(O373,1,1)),0),Níveis!$A$2:$B$18,2,FALSE)</f>
        <v>Baixa</v>
      </c>
      <c r="Q373" s="19" t="s">
        <v>18</v>
      </c>
    </row>
    <row r="374" spans="1:17" x14ac:dyDescent="0.2">
      <c r="A374" s="19" t="s">
        <v>2389</v>
      </c>
      <c r="B374" s="19" t="str">
        <f t="shared" si="20"/>
        <v>18 - 32</v>
      </c>
      <c r="C374" s="26" t="s">
        <v>1886</v>
      </c>
      <c r="D374" s="25" t="s">
        <v>1167</v>
      </c>
      <c r="E374" s="22" t="str">
        <f t="shared" si="21"/>
        <v>SCP022 - EVENTOS, COMUNICACAO E MARKETING</v>
      </c>
      <c r="F374" s="23" t="s">
        <v>1174</v>
      </c>
      <c r="G374" s="23" t="str">
        <f t="shared" si="22"/>
        <v xml:space="preserve">SCP022015 - ASSISTENCIA ORGANIZACAO EVENTOS </v>
      </c>
      <c r="H374" s="23" t="s">
        <v>1175</v>
      </c>
      <c r="I374" s="22" t="s">
        <v>1176</v>
      </c>
      <c r="J374" s="23">
        <f t="shared" si="23"/>
        <v>32</v>
      </c>
      <c r="K374" s="22" t="s">
        <v>1176</v>
      </c>
      <c r="L374" s="22" t="s">
        <v>24</v>
      </c>
      <c r="M374" s="22" t="s">
        <v>24</v>
      </c>
      <c r="N374" s="22" t="s">
        <v>24</v>
      </c>
      <c r="O374" s="22" t="s">
        <v>39</v>
      </c>
      <c r="P374" s="19" t="str">
        <f>VLOOKUP(IFERROR(SUM(MID(L374,1,1),MID(M374,1,1),MID(N374,1,1),MID(O374,1,1)),0),Níveis!$A$2:$B$18,2,FALSE)</f>
        <v>Baixa</v>
      </c>
      <c r="Q374" s="19" t="s">
        <v>18</v>
      </c>
    </row>
    <row r="375" spans="1:17" x14ac:dyDescent="0.2">
      <c r="A375" s="19" t="s">
        <v>2389</v>
      </c>
      <c r="B375" s="19" t="str">
        <f t="shared" si="20"/>
        <v>18 - 32</v>
      </c>
      <c r="C375" s="26" t="s">
        <v>1886</v>
      </c>
      <c r="D375" s="25" t="s">
        <v>1167</v>
      </c>
      <c r="E375" s="22" t="str">
        <f t="shared" si="21"/>
        <v>SCP022 - EVENTOS, COMUNICACAO E MARKETING</v>
      </c>
      <c r="F375" s="23" t="s">
        <v>1177</v>
      </c>
      <c r="G375" s="23" t="str">
        <f t="shared" si="22"/>
        <v>SCP022020 - BRINDES</v>
      </c>
      <c r="H375" s="23" t="s">
        <v>1178</v>
      </c>
      <c r="I375" s="22" t="s">
        <v>1179</v>
      </c>
      <c r="J375" s="23">
        <f t="shared" si="23"/>
        <v>7</v>
      </c>
      <c r="K375" s="22" t="s">
        <v>1179</v>
      </c>
      <c r="L375" s="22" t="s">
        <v>24</v>
      </c>
      <c r="M375" s="22" t="s">
        <v>24</v>
      </c>
      <c r="N375" s="22" t="s">
        <v>24</v>
      </c>
      <c r="O375" s="22" t="s">
        <v>3043</v>
      </c>
      <c r="P375" s="19" t="str">
        <f>VLOOKUP(IFERROR(SUM(MID(L375,1,1),MID(M375,1,1),MID(N375,1,1),MID(O375,1,1)),0),Níveis!$A$2:$B$18,2,FALSE)</f>
        <v>Baixa</v>
      </c>
      <c r="Q375" s="19" t="s">
        <v>18</v>
      </c>
    </row>
    <row r="376" spans="1:17" x14ac:dyDescent="0.2">
      <c r="A376" s="19" t="s">
        <v>2389</v>
      </c>
      <c r="B376" s="19" t="str">
        <f t="shared" si="20"/>
        <v>18 - 32</v>
      </c>
      <c r="C376" s="26" t="s">
        <v>1886</v>
      </c>
      <c r="D376" s="25" t="s">
        <v>1167</v>
      </c>
      <c r="E376" s="22" t="str">
        <f t="shared" si="21"/>
        <v>SCP022 - EVENTOS, COMUNICACAO E MARKETING</v>
      </c>
      <c r="F376" s="23" t="s">
        <v>1180</v>
      </c>
      <c r="G376" s="23" t="str">
        <f t="shared" si="22"/>
        <v>SCP022025 - POS PRODUCAO OBRAS AUDIOVISUAIS</v>
      </c>
      <c r="H376" s="23" t="s">
        <v>1181</v>
      </c>
      <c r="I376" s="22" t="s">
        <v>1182</v>
      </c>
      <c r="J376" s="23">
        <f t="shared" si="23"/>
        <v>31</v>
      </c>
      <c r="K376" s="22" t="s">
        <v>1182</v>
      </c>
      <c r="L376" s="22" t="s">
        <v>24</v>
      </c>
      <c r="M376" s="22" t="s">
        <v>24</v>
      </c>
      <c r="N376" s="22" t="s">
        <v>24</v>
      </c>
      <c r="O376" s="22" t="s">
        <v>39</v>
      </c>
      <c r="P376" s="19" t="str">
        <f>VLOOKUP(IFERROR(SUM(MID(L376,1,1),MID(M376,1,1),MID(N376,1,1),MID(O376,1,1)),0),Níveis!$A$2:$B$18,2,FALSE)</f>
        <v>Baixa</v>
      </c>
      <c r="Q376" s="19" t="s">
        <v>18</v>
      </c>
    </row>
    <row r="377" spans="1:17" x14ac:dyDescent="0.2">
      <c r="A377" s="19" t="s">
        <v>2389</v>
      </c>
      <c r="B377" s="19" t="str">
        <f t="shared" si="20"/>
        <v>18 - 32</v>
      </c>
      <c r="C377" s="26" t="s">
        <v>1886</v>
      </c>
      <c r="D377" s="25" t="s">
        <v>1167</v>
      </c>
      <c r="E377" s="22" t="str">
        <f t="shared" si="21"/>
        <v>SCP022 - EVENTOS, COMUNICACAO E MARKETING</v>
      </c>
      <c r="F377" s="23" t="s">
        <v>1183</v>
      </c>
      <c r="G377" s="23" t="str">
        <f t="shared" si="22"/>
        <v>SCP022030 - PRODUCAO PROGRAMAS RADIO E TV</v>
      </c>
      <c r="H377" s="23" t="s">
        <v>1184</v>
      </c>
      <c r="I377" s="22" t="s">
        <v>1185</v>
      </c>
      <c r="J377" s="23">
        <f t="shared" si="23"/>
        <v>29</v>
      </c>
      <c r="K377" s="22" t="s">
        <v>1185</v>
      </c>
      <c r="L377" s="22" t="s">
        <v>24</v>
      </c>
      <c r="M377" s="22" t="s">
        <v>24</v>
      </c>
      <c r="N377" s="22" t="s">
        <v>24</v>
      </c>
      <c r="O377" s="22" t="s">
        <v>39</v>
      </c>
      <c r="P377" s="19" t="str">
        <f>VLOOKUP(IFERROR(SUM(MID(L377,1,1),MID(M377,1,1),MID(N377,1,1),MID(O377,1,1)),0),Níveis!$A$2:$B$18,2,FALSE)</f>
        <v>Baixa</v>
      </c>
      <c r="Q377" s="19" t="s">
        <v>18</v>
      </c>
    </row>
    <row r="378" spans="1:17" x14ac:dyDescent="0.2">
      <c r="A378" s="19" t="s">
        <v>2389</v>
      </c>
      <c r="B378" s="19" t="str">
        <f t="shared" si="20"/>
        <v>18 - 32</v>
      </c>
      <c r="C378" s="26" t="s">
        <v>1886</v>
      </c>
      <c r="D378" s="25" t="s">
        <v>1167</v>
      </c>
      <c r="E378" s="22" t="str">
        <f t="shared" si="21"/>
        <v>SCP022 - EVENTOS, COMUNICACAO E MARKETING</v>
      </c>
      <c r="F378" s="23" t="s">
        <v>1186</v>
      </c>
      <c r="G378" s="23" t="str">
        <f t="shared" si="22"/>
        <v>SCP022035 - SERVICOS BOTANICOS E ZOOLOGICOS</v>
      </c>
      <c r="H378" s="23" t="s">
        <v>1187</v>
      </c>
      <c r="I378" s="22" t="s">
        <v>2779</v>
      </c>
      <c r="J378" s="23">
        <f t="shared" si="23"/>
        <v>31</v>
      </c>
      <c r="K378" s="22" t="s">
        <v>1188</v>
      </c>
      <c r="L378" s="22" t="s">
        <v>24</v>
      </c>
      <c r="M378" s="22" t="s">
        <v>24</v>
      </c>
      <c r="N378" s="22" t="s">
        <v>24</v>
      </c>
      <c r="O378" s="22" t="s">
        <v>39</v>
      </c>
      <c r="P378" s="19" t="str">
        <f>VLOOKUP(IFERROR(SUM(MID(L378,1,1),MID(M378,1,1),MID(N378,1,1),MID(O378,1,1)),0),Níveis!$A$2:$B$18,2,FALSE)</f>
        <v>Baixa</v>
      </c>
      <c r="Q378" s="19" t="s">
        <v>18</v>
      </c>
    </row>
    <row r="379" spans="1:17" x14ac:dyDescent="0.2">
      <c r="A379" s="19" t="s">
        <v>2389</v>
      </c>
      <c r="B379" s="19" t="str">
        <f t="shared" si="20"/>
        <v>18 - 32</v>
      </c>
      <c r="C379" s="26" t="s">
        <v>1886</v>
      </c>
      <c r="D379" s="25" t="s">
        <v>1167</v>
      </c>
      <c r="E379" s="22" t="str">
        <f t="shared" si="21"/>
        <v>SCP022 - EVENTOS, COMUNICACAO E MARKETING</v>
      </c>
      <c r="F379" s="23" t="s">
        <v>1189</v>
      </c>
      <c r="G379" s="23" t="str">
        <f t="shared" si="22"/>
        <v>SCP022040 - SERVICOS CONFECCAO DE ROUPAS E ARTIGOS TEXTEIS</v>
      </c>
      <c r="H379" s="23" t="s">
        <v>1190</v>
      </c>
      <c r="I379" s="22" t="s">
        <v>2780</v>
      </c>
      <c r="J379" s="23">
        <f t="shared" si="23"/>
        <v>46</v>
      </c>
      <c r="K379" s="22" t="s">
        <v>1191</v>
      </c>
      <c r="L379" s="22" t="s">
        <v>24</v>
      </c>
      <c r="M379" s="22" t="s">
        <v>24</v>
      </c>
      <c r="N379" s="22" t="s">
        <v>24</v>
      </c>
      <c r="O379" s="22" t="s">
        <v>39</v>
      </c>
      <c r="P379" s="19" t="str">
        <f>VLOOKUP(IFERROR(SUM(MID(L379,1,1),MID(M379,1,1),MID(N379,1,1),MID(O379,1,1)),0),Níveis!$A$2:$B$18,2,FALSE)</f>
        <v>Baixa</v>
      </c>
      <c r="Q379" s="19" t="s">
        <v>18</v>
      </c>
    </row>
    <row r="380" spans="1:17" x14ac:dyDescent="0.2">
      <c r="A380" s="19" t="s">
        <v>2389</v>
      </c>
      <c r="B380" s="19" t="str">
        <f t="shared" si="20"/>
        <v>18 - 32</v>
      </c>
      <c r="C380" s="26" t="s">
        <v>1886</v>
      </c>
      <c r="D380" s="25" t="s">
        <v>1167</v>
      </c>
      <c r="E380" s="22" t="str">
        <f t="shared" si="21"/>
        <v>SCP022 - EVENTOS, COMUNICACAO E MARKETING</v>
      </c>
      <c r="F380" s="23" t="s">
        <v>1192</v>
      </c>
      <c r="G380" s="23" t="str">
        <f t="shared" si="22"/>
        <v>SCP022045 - SERVICOS DESPORTIVOS E RECREACIONAIS</v>
      </c>
      <c r="H380" s="23" t="s">
        <v>1193</v>
      </c>
      <c r="I380" s="22" t="s">
        <v>2781</v>
      </c>
      <c r="J380" s="23">
        <f t="shared" si="23"/>
        <v>36</v>
      </c>
      <c r="K380" s="22" t="s">
        <v>1194</v>
      </c>
      <c r="L380" s="22" t="s">
        <v>24</v>
      </c>
      <c r="M380" s="22" t="s">
        <v>24</v>
      </c>
      <c r="N380" s="22" t="s">
        <v>24</v>
      </c>
      <c r="O380" s="22" t="s">
        <v>39</v>
      </c>
      <c r="P380" s="19" t="str">
        <f>VLOOKUP(IFERROR(SUM(MID(L380,1,1),MID(M380,1,1),MID(N380,1,1),MID(O380,1,1)),0),Níveis!$A$2:$B$18,2,FALSE)</f>
        <v>Baixa</v>
      </c>
      <c r="Q380" s="19" t="s">
        <v>18</v>
      </c>
    </row>
    <row r="381" spans="1:17" x14ac:dyDescent="0.2">
      <c r="A381" s="19" t="s">
        <v>2389</v>
      </c>
      <c r="B381" s="19" t="str">
        <f t="shared" si="20"/>
        <v>18 - 32</v>
      </c>
      <c r="C381" s="26" t="s">
        <v>1886</v>
      </c>
      <c r="D381" s="25" t="s">
        <v>1167</v>
      </c>
      <c r="E381" s="22" t="str">
        <f t="shared" si="21"/>
        <v>SCP022 - EVENTOS, COMUNICACAO E MARKETING</v>
      </c>
      <c r="F381" s="23" t="s">
        <v>1195</v>
      </c>
      <c r="G381" s="23" t="str">
        <f t="shared" si="22"/>
        <v>SCP022050 - SERVICOS FOTOGRAFICOS E VIDEOGRAFICOS</v>
      </c>
      <c r="H381" s="23" t="s">
        <v>1196</v>
      </c>
      <c r="I381" s="22" t="s">
        <v>2782</v>
      </c>
      <c r="J381" s="23">
        <f t="shared" si="23"/>
        <v>37</v>
      </c>
      <c r="K381" s="22" t="s">
        <v>1197</v>
      </c>
      <c r="L381" s="22" t="s">
        <v>24</v>
      </c>
      <c r="M381" s="22" t="s">
        <v>24</v>
      </c>
      <c r="N381" s="22" t="s">
        <v>24</v>
      </c>
      <c r="O381" s="22" t="s">
        <v>39</v>
      </c>
      <c r="P381" s="19" t="str">
        <f>VLOOKUP(IFERROR(SUM(MID(L381,1,1),MID(M381,1,1),MID(N381,1,1),MID(O381,1,1)),0),Níveis!$A$2:$B$18,2,FALSE)</f>
        <v>Baixa</v>
      </c>
      <c r="Q381" s="19" t="s">
        <v>18</v>
      </c>
    </row>
    <row r="382" spans="1:17" x14ac:dyDescent="0.2">
      <c r="A382" s="19" t="s">
        <v>2389</v>
      </c>
      <c r="B382" s="19" t="str">
        <f t="shared" si="20"/>
        <v>18 - 32</v>
      </c>
      <c r="C382" s="26" t="s">
        <v>1886</v>
      </c>
      <c r="D382" s="25" t="s">
        <v>1167</v>
      </c>
      <c r="E382" s="22" t="str">
        <f t="shared" si="21"/>
        <v>SCP022 - EVENTOS, COMUNICACAO E MARKETING</v>
      </c>
      <c r="F382" s="23" t="s">
        <v>1198</v>
      </c>
      <c r="G382" s="23" t="str">
        <f t="shared" si="22"/>
        <v>SCP022055 - SERVICOS GRAFICOS IMPRESSAO E REPRODUCAO</v>
      </c>
      <c r="H382" s="23" t="s">
        <v>1199</v>
      </c>
      <c r="I382" s="22" t="s">
        <v>2783</v>
      </c>
      <c r="J382" s="23">
        <f t="shared" si="23"/>
        <v>40</v>
      </c>
      <c r="K382" s="22" t="s">
        <v>1200</v>
      </c>
      <c r="L382" s="22" t="s">
        <v>24</v>
      </c>
      <c r="M382" s="22" t="s">
        <v>24</v>
      </c>
      <c r="N382" s="22" t="s">
        <v>24</v>
      </c>
      <c r="O382" s="22" t="s">
        <v>39</v>
      </c>
      <c r="P382" s="19" t="str">
        <f>VLOOKUP(IFERROR(SUM(MID(L382,1,1),MID(M382,1,1),MID(N382,1,1),MID(O382,1,1)),0),Níveis!$A$2:$B$18,2,FALSE)</f>
        <v>Baixa</v>
      </c>
      <c r="Q382" s="19" t="s">
        <v>18</v>
      </c>
    </row>
    <row r="383" spans="1:17" x14ac:dyDescent="0.2">
      <c r="A383" s="19" t="s">
        <v>2389</v>
      </c>
      <c r="B383" s="19" t="str">
        <f t="shared" si="20"/>
        <v>18 - 32</v>
      </c>
      <c r="C383" s="26" t="s">
        <v>1886</v>
      </c>
      <c r="D383" s="25" t="s">
        <v>1167</v>
      </c>
      <c r="E383" s="22" t="str">
        <f t="shared" si="21"/>
        <v>SCP022 - EVENTOS, COMUNICACAO E MARKETING</v>
      </c>
      <c r="F383" s="23" t="s">
        <v>1201</v>
      </c>
      <c r="G383" s="23" t="str">
        <f t="shared" si="22"/>
        <v>SCP022060 - SERVICOS GRAVACAO SOM</v>
      </c>
      <c r="H383" s="23" t="s">
        <v>1202</v>
      </c>
      <c r="I383" s="22" t="s">
        <v>2784</v>
      </c>
      <c r="J383" s="23">
        <f t="shared" si="23"/>
        <v>21</v>
      </c>
      <c r="K383" s="22" t="s">
        <v>1203</v>
      </c>
      <c r="L383" s="22" t="s">
        <v>24</v>
      </c>
      <c r="M383" s="22" t="s">
        <v>24</v>
      </c>
      <c r="N383" s="22" t="s">
        <v>24</v>
      </c>
      <c r="O383" s="22" t="s">
        <v>39</v>
      </c>
      <c r="P383" s="19" t="str">
        <f>VLOOKUP(IFERROR(SUM(MID(L383,1,1),MID(M383,1,1),MID(N383,1,1),MID(O383,1,1)),0),Níveis!$A$2:$B$18,2,FALSE)</f>
        <v>Baixa</v>
      </c>
      <c r="Q383" s="19" t="s">
        <v>18</v>
      </c>
    </row>
    <row r="384" spans="1:17" x14ac:dyDescent="0.2">
      <c r="A384" s="19" t="s">
        <v>2389</v>
      </c>
      <c r="B384" s="19" t="str">
        <f t="shared" si="20"/>
        <v>18 - 32</v>
      </c>
      <c r="C384" s="26" t="s">
        <v>1886</v>
      </c>
      <c r="D384" s="25" t="s">
        <v>1167</v>
      </c>
      <c r="E384" s="22" t="str">
        <f t="shared" si="21"/>
        <v>SCP022 - EVENTOS, COMUNICACAO E MARKETING</v>
      </c>
      <c r="F384" s="23" t="s">
        <v>1204</v>
      </c>
      <c r="G384" s="23" t="str">
        <f t="shared" si="22"/>
        <v>SCP022065 - SERVICOS MUSEOLOGICOS E HISTORICOS</v>
      </c>
      <c r="H384" s="23" t="s">
        <v>1205</v>
      </c>
      <c r="I384" s="22" t="s">
        <v>2785</v>
      </c>
      <c r="J384" s="23">
        <f t="shared" si="23"/>
        <v>34</v>
      </c>
      <c r="K384" s="22" t="s">
        <v>1206</v>
      </c>
      <c r="L384" s="22" t="s">
        <v>24</v>
      </c>
      <c r="M384" s="22" t="s">
        <v>24</v>
      </c>
      <c r="N384" s="22" t="s">
        <v>24</v>
      </c>
      <c r="O384" s="22" t="s">
        <v>39</v>
      </c>
      <c r="P384" s="19" t="str">
        <f>VLOOKUP(IFERROR(SUM(MID(L384,1,1),MID(M384,1,1),MID(N384,1,1),MID(O384,1,1)),0),Níveis!$A$2:$B$18,2,FALSE)</f>
        <v>Baixa</v>
      </c>
      <c r="Q384" s="19" t="s">
        <v>18</v>
      </c>
    </row>
    <row r="385" spans="1:17" x14ac:dyDescent="0.2">
      <c r="A385" s="19" t="s">
        <v>2389</v>
      </c>
      <c r="B385" s="19" t="str">
        <f t="shared" si="20"/>
        <v>18 - 32</v>
      </c>
      <c r="C385" s="26" t="s">
        <v>1886</v>
      </c>
      <c r="D385" s="25" t="s">
        <v>1167</v>
      </c>
      <c r="E385" s="22" t="str">
        <f t="shared" si="21"/>
        <v>SCP022 - EVENTOS, COMUNICACAO E MARKETING</v>
      </c>
      <c r="F385" s="23" t="s">
        <v>1207</v>
      </c>
      <c r="G385" s="23" t="str">
        <f t="shared" si="22"/>
        <v>SCP022070 - SERVICOS PARQUES DIVERSAO E SIMILARES</v>
      </c>
      <c r="H385" s="23" t="s">
        <v>1208</v>
      </c>
      <c r="I385" s="22" t="s">
        <v>2786</v>
      </c>
      <c r="J385" s="23">
        <f t="shared" si="23"/>
        <v>37</v>
      </c>
      <c r="K385" s="22" t="s">
        <v>1209</v>
      </c>
      <c r="L385" s="22" t="s">
        <v>24</v>
      </c>
      <c r="M385" s="22" t="s">
        <v>24</v>
      </c>
      <c r="N385" s="22" t="s">
        <v>24</v>
      </c>
      <c r="O385" s="22" t="s">
        <v>39</v>
      </c>
      <c r="P385" s="19" t="str">
        <f>VLOOKUP(IFERROR(SUM(MID(L385,1,1),MID(M385,1,1),MID(N385,1,1),MID(O385,1,1)),0),Níveis!$A$2:$B$18,2,FALSE)</f>
        <v>Baixa</v>
      </c>
      <c r="Q385" s="19" t="s">
        <v>18</v>
      </c>
    </row>
    <row r="386" spans="1:17" x14ac:dyDescent="0.2">
      <c r="A386" s="19" t="s">
        <v>2389</v>
      </c>
      <c r="B386" s="19" t="str">
        <f t="shared" si="20"/>
        <v>18 - 32</v>
      </c>
      <c r="C386" s="26" t="s">
        <v>1886</v>
      </c>
      <c r="D386" s="25" t="s">
        <v>1167</v>
      </c>
      <c r="E386" s="22" t="str">
        <f t="shared" si="21"/>
        <v>SCP022 - EVENTOS, COMUNICACAO E MARKETING</v>
      </c>
      <c r="F386" s="23" t="s">
        <v>1210</v>
      </c>
      <c r="G386" s="23" t="str">
        <f t="shared" si="22"/>
        <v>SCP022075 - SERVICOS PROPAGANDA</v>
      </c>
      <c r="H386" s="23" t="s">
        <v>1211</v>
      </c>
      <c r="I386" s="22" t="s">
        <v>2787</v>
      </c>
      <c r="J386" s="23">
        <f t="shared" si="23"/>
        <v>19</v>
      </c>
      <c r="K386" s="22" t="s">
        <v>1212</v>
      </c>
      <c r="L386" s="22" t="s">
        <v>24</v>
      </c>
      <c r="M386" s="22" t="s">
        <v>24</v>
      </c>
      <c r="N386" s="22" t="s">
        <v>24</v>
      </c>
      <c r="O386" s="22" t="s">
        <v>39</v>
      </c>
      <c r="P386" s="19" t="str">
        <f>VLOOKUP(IFERROR(SUM(MID(L386,1,1),MID(M386,1,1),MID(N386,1,1),MID(O386,1,1)),0),Níveis!$A$2:$B$18,2,FALSE)</f>
        <v>Baixa</v>
      </c>
      <c r="Q386" s="19" t="s">
        <v>18</v>
      </c>
    </row>
    <row r="387" spans="1:17" x14ac:dyDescent="0.2">
      <c r="A387" s="19" t="s">
        <v>2389</v>
      </c>
      <c r="B387" s="19" t="str">
        <f t="shared" si="20"/>
        <v>21 - 41</v>
      </c>
      <c r="C387" s="24" t="s">
        <v>1887</v>
      </c>
      <c r="D387" s="25" t="s">
        <v>1213</v>
      </c>
      <c r="E387" s="22" t="str">
        <f t="shared" si="21"/>
        <v>SCP023 - PROJETOS INCENTIVADOS E RELACOES PUBLICAS</v>
      </c>
      <c r="F387" s="23" t="s">
        <v>1214</v>
      </c>
      <c r="G387" s="23" t="str">
        <f t="shared" si="22"/>
        <v>SCP023005 - 	PATROCINIO</v>
      </c>
      <c r="H387" s="23" t="s">
        <v>1215</v>
      </c>
      <c r="I387" s="22" t="s">
        <v>1216</v>
      </c>
      <c r="J387" s="23">
        <f t="shared" si="23"/>
        <v>11</v>
      </c>
      <c r="K387" s="22" t="s">
        <v>1216</v>
      </c>
      <c r="L387" s="22" t="s">
        <v>24</v>
      </c>
      <c r="M387" s="22" t="s">
        <v>24</v>
      </c>
      <c r="N387" s="22" t="s">
        <v>24</v>
      </c>
      <c r="O387" s="22" t="s">
        <v>3043</v>
      </c>
      <c r="P387" s="19" t="str">
        <f>VLOOKUP(IFERROR(SUM(MID(L387,1,1),MID(M387,1,1),MID(N387,1,1),MID(O387,1,1)),0),Níveis!$A$2:$B$18,2,FALSE)</f>
        <v>Baixa</v>
      </c>
      <c r="Q387" s="19" t="s">
        <v>18</v>
      </c>
    </row>
    <row r="388" spans="1:17" x14ac:dyDescent="0.2">
      <c r="A388" s="19" t="s">
        <v>2389</v>
      </c>
      <c r="B388" s="19" t="str">
        <f t="shared" si="20"/>
        <v>21 - 41</v>
      </c>
      <c r="C388" s="24" t="s">
        <v>1887</v>
      </c>
      <c r="D388" s="25" t="s">
        <v>1213</v>
      </c>
      <c r="E388" s="22" t="str">
        <f t="shared" si="21"/>
        <v>SCP023 - PROJETOS INCENTIVADOS E RELACOES PUBLICAS</v>
      </c>
      <c r="F388" s="23" t="s">
        <v>1217</v>
      </c>
      <c r="G388" s="23" t="str">
        <f t="shared" si="22"/>
        <v>SCP023010 - 	PESQUISA DE MERCADO</v>
      </c>
      <c r="H388" s="23" t="s">
        <v>1218</v>
      </c>
      <c r="I388" s="22" t="s">
        <v>1219</v>
      </c>
      <c r="J388" s="23">
        <f t="shared" si="23"/>
        <v>20</v>
      </c>
      <c r="K388" s="22" t="s">
        <v>1219</v>
      </c>
      <c r="L388" s="22" t="s">
        <v>24</v>
      </c>
      <c r="M388" s="22" t="s">
        <v>24</v>
      </c>
      <c r="N388" s="22" t="s">
        <v>24</v>
      </c>
      <c r="O388" s="22" t="s">
        <v>39</v>
      </c>
      <c r="P388" s="19" t="str">
        <f>VLOOKUP(IFERROR(SUM(MID(L388,1,1),MID(M388,1,1),MID(N388,1,1),MID(O388,1,1)),0),Níveis!$A$2:$B$18,2,FALSE)</f>
        <v>Baixa</v>
      </c>
      <c r="Q388" s="19" t="s">
        <v>18</v>
      </c>
    </row>
    <row r="389" spans="1:17" x14ac:dyDescent="0.2">
      <c r="A389" s="19" t="s">
        <v>2389</v>
      </c>
      <c r="B389" s="19" t="str">
        <f t="shared" si="20"/>
        <v>21 - 41</v>
      </c>
      <c r="C389" s="24" t="s">
        <v>1887</v>
      </c>
      <c r="D389" s="25" t="s">
        <v>1213</v>
      </c>
      <c r="E389" s="22" t="str">
        <f t="shared" si="21"/>
        <v>SCP023 - PROJETOS INCENTIVADOS E RELACOES PUBLICAS</v>
      </c>
      <c r="F389" s="23" t="s">
        <v>1220</v>
      </c>
      <c r="G389" s="23" t="str">
        <f t="shared" si="22"/>
        <v>SCP023015 - APRESENTACAO PROMOCAO ATUACAO ARTISTICA</v>
      </c>
      <c r="H389" s="23" t="s">
        <v>1221</v>
      </c>
      <c r="I389" s="22" t="s">
        <v>1222</v>
      </c>
      <c r="J389" s="23">
        <f t="shared" si="23"/>
        <v>39</v>
      </c>
      <c r="K389" s="22" t="s">
        <v>1222</v>
      </c>
      <c r="L389" s="22" t="s">
        <v>24</v>
      </c>
      <c r="M389" s="22" t="s">
        <v>24</v>
      </c>
      <c r="N389" s="22" t="s">
        <v>24</v>
      </c>
      <c r="O389" s="22" t="s">
        <v>39</v>
      </c>
      <c r="P389" s="19" t="str">
        <f>VLOOKUP(IFERROR(SUM(MID(L389,1,1),MID(M389,1,1),MID(N389,1,1),MID(O389,1,1)),0),Níveis!$A$2:$B$18,2,FALSE)</f>
        <v>Baixa</v>
      </c>
      <c r="Q389" s="19" t="s">
        <v>18</v>
      </c>
    </row>
    <row r="390" spans="1:17" x14ac:dyDescent="0.2">
      <c r="A390" s="19" t="s">
        <v>2389</v>
      </c>
      <c r="B390" s="19" t="str">
        <f t="shared" si="20"/>
        <v>21 - 41</v>
      </c>
      <c r="C390" s="24" t="s">
        <v>1887</v>
      </c>
      <c r="D390" s="25" t="s">
        <v>1213</v>
      </c>
      <c r="E390" s="22" t="str">
        <f t="shared" si="21"/>
        <v>SCP023 - PROJETOS INCENTIVADOS E RELACOES PUBLICAS</v>
      </c>
      <c r="F390" s="23" t="s">
        <v>1223</v>
      </c>
      <c r="G390" s="23" t="str">
        <f t="shared" si="22"/>
        <v>SCP023020 - ASSESSORIA DE IMPRENSA</v>
      </c>
      <c r="H390" s="23" t="s">
        <v>1224</v>
      </c>
      <c r="I390" s="22" t="s">
        <v>1225</v>
      </c>
      <c r="J390" s="23">
        <f t="shared" si="23"/>
        <v>22</v>
      </c>
      <c r="K390" s="22" t="s">
        <v>1225</v>
      </c>
      <c r="L390" s="22" t="s">
        <v>24</v>
      </c>
      <c r="M390" s="22" t="s">
        <v>24</v>
      </c>
      <c r="N390" s="22" t="s">
        <v>24</v>
      </c>
      <c r="O390" s="22" t="s">
        <v>3043</v>
      </c>
      <c r="P390" s="19" t="str">
        <f>VLOOKUP(IFERROR(SUM(MID(L390,1,1),MID(M390,1,1),MID(N390,1,1),MID(O390,1,1)),0),Níveis!$A$2:$B$18,2,FALSE)</f>
        <v>Baixa</v>
      </c>
      <c r="Q390" s="19" t="s">
        <v>18</v>
      </c>
    </row>
    <row r="391" spans="1:17" x14ac:dyDescent="0.2">
      <c r="A391" s="19" t="s">
        <v>2389</v>
      </c>
      <c r="B391" s="19" t="str">
        <f t="shared" si="20"/>
        <v>21 - 41</v>
      </c>
      <c r="C391" s="24" t="s">
        <v>1887</v>
      </c>
      <c r="D391" s="25" t="s">
        <v>1213</v>
      </c>
      <c r="E391" s="22" t="str">
        <f t="shared" si="21"/>
        <v>SCP023 - PROJETOS INCENTIVADOS E RELACOES PUBLICAS</v>
      </c>
      <c r="F391" s="23" t="s">
        <v>1226</v>
      </c>
      <c r="G391" s="23" t="str">
        <f t="shared" si="22"/>
        <v>SCP023025 - RELACOES PUBLICAS</v>
      </c>
      <c r="H391" s="23" t="s">
        <v>1227</v>
      </c>
      <c r="I391" s="22" t="s">
        <v>1228</v>
      </c>
      <c r="J391" s="23">
        <f t="shared" si="23"/>
        <v>17</v>
      </c>
      <c r="K391" s="22" t="s">
        <v>1228</v>
      </c>
      <c r="L391" s="22" t="s">
        <v>24</v>
      </c>
      <c r="M391" s="22" t="s">
        <v>24</v>
      </c>
      <c r="N391" s="22" t="s">
        <v>24</v>
      </c>
      <c r="O391" s="22" t="s">
        <v>3043</v>
      </c>
      <c r="P391" s="19" t="str">
        <f>VLOOKUP(IFERROR(SUM(MID(L391,1,1),MID(M391,1,1),MID(N391,1,1),MID(O391,1,1)),0),Níveis!$A$2:$B$18,2,FALSE)</f>
        <v>Baixa</v>
      </c>
      <c r="Q391" s="19" t="s">
        <v>18</v>
      </c>
    </row>
    <row r="392" spans="1:17" x14ac:dyDescent="0.2">
      <c r="A392" s="19" t="s">
        <v>2389</v>
      </c>
      <c r="B392" s="19" t="str">
        <f t="shared" si="20"/>
        <v>21 - 41</v>
      </c>
      <c r="C392" s="24" t="s">
        <v>1887</v>
      </c>
      <c r="D392" s="25" t="s">
        <v>1213</v>
      </c>
      <c r="E392" s="22" t="str">
        <f t="shared" si="21"/>
        <v>SCP023 - PROJETOS INCENTIVADOS E RELACOES PUBLICAS</v>
      </c>
      <c r="F392" s="23" t="s">
        <v>1229</v>
      </c>
      <c r="G392" s="23" t="str">
        <f t="shared" si="22"/>
        <v>SCP023030 - SERVICOS AGÊNCIAS NOTICIAS</v>
      </c>
      <c r="H392" s="23" t="s">
        <v>1230</v>
      </c>
      <c r="I392" s="22" t="s">
        <v>2788</v>
      </c>
      <c r="J392" s="23">
        <f t="shared" si="23"/>
        <v>26</v>
      </c>
      <c r="K392" s="22" t="s">
        <v>1231</v>
      </c>
      <c r="L392" s="22" t="s">
        <v>24</v>
      </c>
      <c r="M392" s="22" t="s">
        <v>24</v>
      </c>
      <c r="N392" s="22" t="s">
        <v>24</v>
      </c>
      <c r="O392" s="22" t="s">
        <v>39</v>
      </c>
      <c r="P392" s="19" t="str">
        <f>VLOOKUP(IFERROR(SUM(MID(L392,1,1),MID(M392,1,1),MID(N392,1,1),MID(O392,1,1)),0),Níveis!$A$2:$B$18,2,FALSE)</f>
        <v>Baixa</v>
      </c>
      <c r="Q392" s="19" t="s">
        <v>18</v>
      </c>
    </row>
    <row r="393" spans="1:17" x14ac:dyDescent="0.2">
      <c r="A393" s="19" t="s">
        <v>2389</v>
      </c>
      <c r="B393" s="19" t="str">
        <f t="shared" ref="B393:B456" si="24">LEN(C393)&amp;" - "&amp;LEN(D393)</f>
        <v>21 - 41</v>
      </c>
      <c r="C393" s="24" t="s">
        <v>1887</v>
      </c>
      <c r="D393" s="25" t="s">
        <v>1213</v>
      </c>
      <c r="E393" s="22" t="str">
        <f t="shared" ref="E393:E456" si="25">_xlfn.CONCAT(LEFT(H393,6)," - ",D393)</f>
        <v>SCP023 - PROJETOS INCENTIVADOS E RELACOES PUBLICAS</v>
      </c>
      <c r="F393" s="23" t="s">
        <v>1232</v>
      </c>
      <c r="G393" s="23" t="str">
        <f t="shared" ref="G393:G456" si="26">_xlfn.CONCAT(H393," - ",K393)</f>
        <v>SCP023035 - SERVICOS PROMOCAO AO TURISMO</v>
      </c>
      <c r="H393" s="23" t="s">
        <v>1233</v>
      </c>
      <c r="I393" s="22" t="s">
        <v>2789</v>
      </c>
      <c r="J393" s="23">
        <f t="shared" ref="J393:J456" si="27">LEN(K393)</f>
        <v>28</v>
      </c>
      <c r="K393" s="22" t="s">
        <v>1234</v>
      </c>
      <c r="L393" s="22" t="s">
        <v>24</v>
      </c>
      <c r="M393" s="22" t="s">
        <v>24</v>
      </c>
      <c r="N393" s="22" t="s">
        <v>24</v>
      </c>
      <c r="O393" s="22" t="s">
        <v>39</v>
      </c>
      <c r="P393" s="19" t="str">
        <f>VLOOKUP(IFERROR(SUM(MID(L393,1,1),MID(M393,1,1),MID(N393,1,1),MID(O393,1,1)),0),Níveis!$A$2:$B$18,2,FALSE)</f>
        <v>Baixa</v>
      </c>
      <c r="Q393" s="19" t="s">
        <v>18</v>
      </c>
    </row>
    <row r="394" spans="1:17" x14ac:dyDescent="0.2">
      <c r="A394" s="19" t="s">
        <v>2389</v>
      </c>
      <c r="B394" s="19" t="str">
        <f t="shared" si="24"/>
        <v>19 - 37</v>
      </c>
      <c r="C394" s="26" t="s">
        <v>1888</v>
      </c>
      <c r="D394" s="25" t="s">
        <v>1235</v>
      </c>
      <c r="E394" s="22" t="str">
        <f t="shared" si="25"/>
        <v>SCP024 - SERVICOS ADMINISTRATIVOS E DE PESSOAL</v>
      </c>
      <c r="F394" s="23" t="s">
        <v>1236</v>
      </c>
      <c r="G394" s="23" t="str">
        <f t="shared" si="26"/>
        <v>SCP024005 - SERVICOS ARQUITETURA URBANISMO</v>
      </c>
      <c r="H394" s="23" t="s">
        <v>1237</v>
      </c>
      <c r="I394" s="22" t="s">
        <v>2790</v>
      </c>
      <c r="J394" s="23">
        <f t="shared" si="27"/>
        <v>30</v>
      </c>
      <c r="K394" s="22" t="s">
        <v>1238</v>
      </c>
      <c r="L394" s="22" t="s">
        <v>16</v>
      </c>
      <c r="M394" s="22" t="s">
        <v>24</v>
      </c>
      <c r="N394" s="22" t="s">
        <v>16</v>
      </c>
      <c r="O394" s="22" t="s">
        <v>39</v>
      </c>
      <c r="P394" s="19" t="str">
        <f>VLOOKUP(IFERROR(SUM(MID(L394,1,1),MID(M394,1,1),MID(N394,1,1),MID(O394,1,1)),0),Níveis!$A$2:$B$18,2,FALSE)</f>
        <v>Média</v>
      </c>
      <c r="Q394" s="19" t="s">
        <v>18</v>
      </c>
    </row>
    <row r="395" spans="1:17" x14ac:dyDescent="0.2">
      <c r="A395" s="19" t="s">
        <v>2389</v>
      </c>
      <c r="B395" s="19" t="str">
        <f t="shared" si="24"/>
        <v>19 - 37</v>
      </c>
      <c r="C395" s="26" t="s">
        <v>1888</v>
      </c>
      <c r="D395" s="25" t="s">
        <v>1235</v>
      </c>
      <c r="E395" s="22" t="str">
        <f t="shared" si="25"/>
        <v>SCP024 - SERVICOS ADMINISTRATIVOS E DE PESSOAL</v>
      </c>
      <c r="F395" s="23" t="s">
        <v>1239</v>
      </c>
      <c r="G395" s="23" t="str">
        <f t="shared" si="26"/>
        <v xml:space="preserve">SCP024010 - SERVICOS BELEZA E BEM-ESTAR FISICO </v>
      </c>
      <c r="H395" s="23" t="s">
        <v>1240</v>
      </c>
      <c r="I395" s="22" t="s">
        <v>2791</v>
      </c>
      <c r="J395" s="23">
        <f t="shared" si="27"/>
        <v>35</v>
      </c>
      <c r="K395" s="22" t="s">
        <v>1241</v>
      </c>
      <c r="L395" s="22" t="s">
        <v>24</v>
      </c>
      <c r="M395" s="22" t="s">
        <v>24</v>
      </c>
      <c r="N395" s="22" t="s">
        <v>24</v>
      </c>
      <c r="O395" s="22" t="s">
        <v>16</v>
      </c>
      <c r="P395" s="19" t="str">
        <f>VLOOKUP(IFERROR(SUM(MID(L395,1,1),MID(M395,1,1),MID(N395,1,1),MID(O395,1,1)),0),Níveis!$A$2:$B$18,2,FALSE)</f>
        <v>Baixa</v>
      </c>
      <c r="Q395" s="19" t="s">
        <v>25</v>
      </c>
    </row>
    <row r="396" spans="1:17" x14ac:dyDescent="0.2">
      <c r="A396" s="19" t="s">
        <v>2389</v>
      </c>
      <c r="B396" s="19" t="str">
        <f t="shared" si="24"/>
        <v>19 - 37</v>
      </c>
      <c r="C396" s="26" t="s">
        <v>1888</v>
      </c>
      <c r="D396" s="25" t="s">
        <v>1235</v>
      </c>
      <c r="E396" s="22" t="str">
        <f t="shared" si="25"/>
        <v>SCP024 - SERVICOS ADMINISTRATIVOS E DE PESSOAL</v>
      </c>
      <c r="F396" s="23" t="s">
        <v>1242</v>
      </c>
      <c r="G396" s="23" t="str">
        <f t="shared" si="26"/>
        <v>SCP024015 - SERVICOS BIBLIOTECA E ARQUIVO</v>
      </c>
      <c r="H396" s="23" t="s">
        <v>1243</v>
      </c>
      <c r="I396" s="22" t="s">
        <v>2792</v>
      </c>
      <c r="J396" s="23">
        <f t="shared" si="27"/>
        <v>29</v>
      </c>
      <c r="K396" s="22" t="s">
        <v>1244</v>
      </c>
      <c r="L396" s="22" t="s">
        <v>24</v>
      </c>
      <c r="M396" s="22" t="s">
        <v>24</v>
      </c>
      <c r="N396" s="22" t="s">
        <v>24</v>
      </c>
      <c r="O396" s="22" t="s">
        <v>16</v>
      </c>
      <c r="P396" s="19" t="str">
        <f>VLOOKUP(IFERROR(SUM(MID(L396,1,1),MID(M396,1,1),MID(N396,1,1),MID(O396,1,1)),0),Níveis!$A$2:$B$18,2,FALSE)</f>
        <v>Baixa</v>
      </c>
      <c r="Q396" s="19" t="s">
        <v>25</v>
      </c>
    </row>
    <row r="397" spans="1:17" x14ac:dyDescent="0.2">
      <c r="A397" s="19" t="s">
        <v>2389</v>
      </c>
      <c r="B397" s="19" t="str">
        <f t="shared" si="24"/>
        <v>19 - 37</v>
      </c>
      <c r="C397" s="26" t="s">
        <v>1888</v>
      </c>
      <c r="D397" s="25" t="s">
        <v>1235</v>
      </c>
      <c r="E397" s="22" t="str">
        <f t="shared" si="25"/>
        <v>SCP024 - SERVICOS ADMINISTRATIVOS E DE PESSOAL</v>
      </c>
      <c r="F397" s="23" t="s">
        <v>1245</v>
      </c>
      <c r="G397" s="23" t="str">
        <f t="shared" si="26"/>
        <v>SCP024020 - SERVICOS DESIGN INTERIORES</v>
      </c>
      <c r="H397" s="23" t="s">
        <v>1246</v>
      </c>
      <c r="I397" s="22" t="s">
        <v>2793</v>
      </c>
      <c r="J397" s="23">
        <f t="shared" si="27"/>
        <v>26</v>
      </c>
      <c r="K397" s="22" t="s">
        <v>1247</v>
      </c>
      <c r="L397" s="22" t="s">
        <v>24</v>
      </c>
      <c r="M397" s="22" t="s">
        <v>24</v>
      </c>
      <c r="N397" s="22" t="s">
        <v>24</v>
      </c>
      <c r="O397" s="22" t="s">
        <v>16</v>
      </c>
      <c r="P397" s="19" t="str">
        <f>VLOOKUP(IFERROR(SUM(MID(L397,1,1),MID(M397,1,1),MID(N397,1,1),MID(O397,1,1)),0),Níveis!$A$2:$B$18,2,FALSE)</f>
        <v>Baixa</v>
      </c>
      <c r="Q397" s="19" t="s">
        <v>25</v>
      </c>
    </row>
    <row r="398" spans="1:17" x14ac:dyDescent="0.2">
      <c r="A398" s="19" t="s">
        <v>2389</v>
      </c>
      <c r="B398" s="19" t="str">
        <f t="shared" si="24"/>
        <v>19 - 37</v>
      </c>
      <c r="C398" s="26" t="s">
        <v>1888</v>
      </c>
      <c r="D398" s="25" t="s">
        <v>1235</v>
      </c>
      <c r="E398" s="22" t="str">
        <f t="shared" si="25"/>
        <v>SCP024 - SERVICOS ADMINISTRATIVOS E DE PESSOAL</v>
      </c>
      <c r="F398" s="23" t="s">
        <v>1248</v>
      </c>
      <c r="G398" s="23" t="str">
        <f t="shared" si="26"/>
        <v>SCP024025 - SERVICOS DOMEST E OUTROS SERV PESSOAIS</v>
      </c>
      <c r="H398" s="23" t="s">
        <v>1249</v>
      </c>
      <c r="I398" s="22" t="s">
        <v>2794</v>
      </c>
      <c r="J398" s="23">
        <f t="shared" si="27"/>
        <v>38</v>
      </c>
      <c r="K398" s="22" t="s">
        <v>1250</v>
      </c>
      <c r="L398" s="22" t="s">
        <v>24</v>
      </c>
      <c r="M398" s="22" t="s">
        <v>24</v>
      </c>
      <c r="N398" s="22" t="s">
        <v>24</v>
      </c>
      <c r="O398" s="22" t="s">
        <v>17</v>
      </c>
      <c r="P398" s="19" t="str">
        <f>VLOOKUP(IFERROR(SUM(MID(L398,1,1),MID(M398,1,1),MID(N398,1,1),MID(O398,1,1)),0),Níveis!$A$2:$B$18,2,FALSE)</f>
        <v>Baixa</v>
      </c>
      <c r="Q398" s="19" t="s">
        <v>25</v>
      </c>
    </row>
    <row r="399" spans="1:17" x14ac:dyDescent="0.2">
      <c r="A399" s="19" t="s">
        <v>2389</v>
      </c>
      <c r="B399" s="19" t="str">
        <f t="shared" si="24"/>
        <v>19 - 37</v>
      </c>
      <c r="C399" s="26" t="s">
        <v>1888</v>
      </c>
      <c r="D399" s="25" t="s">
        <v>1235</v>
      </c>
      <c r="E399" s="22" t="str">
        <f t="shared" si="25"/>
        <v>SCP024 - SERVICOS ADMINISTRATIVOS E DE PESSOAL</v>
      </c>
      <c r="F399" s="23" t="s">
        <v>1251</v>
      </c>
      <c r="G399" s="23" t="str">
        <f t="shared" si="26"/>
        <v xml:space="preserve">SCP024030 - SERVICOS ESPECIALIZADO APOIO ESCRITORIO </v>
      </c>
      <c r="H399" s="23" t="s">
        <v>1252</v>
      </c>
      <c r="I399" s="22" t="s">
        <v>2795</v>
      </c>
      <c r="J399" s="23">
        <f t="shared" si="27"/>
        <v>40</v>
      </c>
      <c r="K399" s="22" t="s">
        <v>1253</v>
      </c>
      <c r="L399" s="22" t="s">
        <v>24</v>
      </c>
      <c r="M399" s="22" t="s">
        <v>24</v>
      </c>
      <c r="N399" s="22" t="s">
        <v>24</v>
      </c>
      <c r="O399" s="22" t="s">
        <v>17</v>
      </c>
      <c r="P399" s="19" t="str">
        <f>VLOOKUP(IFERROR(SUM(MID(L399,1,1),MID(M399,1,1),MID(N399,1,1),MID(O399,1,1)),0),Níveis!$A$2:$B$18,2,FALSE)</f>
        <v>Baixa</v>
      </c>
      <c r="Q399" s="19" t="s">
        <v>25</v>
      </c>
    </row>
    <row r="400" spans="1:17" x14ac:dyDescent="0.2">
      <c r="A400" s="19" t="s">
        <v>2389</v>
      </c>
      <c r="B400" s="19" t="str">
        <f t="shared" si="24"/>
        <v>19 - 37</v>
      </c>
      <c r="C400" s="26" t="s">
        <v>1888</v>
      </c>
      <c r="D400" s="25" t="s">
        <v>1235</v>
      </c>
      <c r="E400" s="22" t="str">
        <f t="shared" si="25"/>
        <v>SCP024 - SERVICOS ADMINISTRATIVOS E DE PESSOAL</v>
      </c>
      <c r="F400" s="23" t="s">
        <v>1254</v>
      </c>
      <c r="G400" s="23" t="str">
        <f t="shared" si="26"/>
        <v>SCP024035 - SERVICOS GERAIS LIMPEZA</v>
      </c>
      <c r="H400" s="23" t="s">
        <v>1255</v>
      </c>
      <c r="I400" s="22" t="s">
        <v>2796</v>
      </c>
      <c r="J400" s="23">
        <f t="shared" si="27"/>
        <v>23</v>
      </c>
      <c r="K400" s="22" t="s">
        <v>1256</v>
      </c>
      <c r="L400" s="22" t="s">
        <v>24</v>
      </c>
      <c r="M400" s="22" t="s">
        <v>24</v>
      </c>
      <c r="N400" s="22" t="s">
        <v>24</v>
      </c>
      <c r="O400" s="22" t="s">
        <v>17</v>
      </c>
      <c r="P400" s="19" t="str">
        <f>VLOOKUP(IFERROR(SUM(MID(L400,1,1),MID(M400,1,1),MID(N400,1,1),MID(O400,1,1)),0),Níveis!$A$2:$B$18,2,FALSE)</f>
        <v>Baixa</v>
      </c>
      <c r="Q400" s="19" t="s">
        <v>25</v>
      </c>
    </row>
    <row r="401" spans="1:17" x14ac:dyDescent="0.2">
      <c r="A401" s="19" t="s">
        <v>2389</v>
      </c>
      <c r="B401" s="19" t="str">
        <f t="shared" si="24"/>
        <v>19 - 37</v>
      </c>
      <c r="C401" s="26" t="s">
        <v>1888</v>
      </c>
      <c r="D401" s="25" t="s">
        <v>1235</v>
      </c>
      <c r="E401" s="22" t="str">
        <f t="shared" si="25"/>
        <v>SCP024 - SERVICOS ADMINISTRATIVOS E DE PESSOAL</v>
      </c>
      <c r="F401" s="23" t="s">
        <v>1257</v>
      </c>
      <c r="G401" s="23" t="str">
        <f t="shared" si="26"/>
        <v>SCP024040 - SERVICOS PAISAGISMO</v>
      </c>
      <c r="H401" s="23" t="s">
        <v>1258</v>
      </c>
      <c r="I401" s="22" t="s">
        <v>2797</v>
      </c>
      <c r="J401" s="23">
        <f t="shared" si="27"/>
        <v>19</v>
      </c>
      <c r="K401" s="22" t="s">
        <v>1259</v>
      </c>
      <c r="L401" s="22" t="s">
        <v>24</v>
      </c>
      <c r="M401" s="22" t="s">
        <v>24</v>
      </c>
      <c r="N401" s="22" t="s">
        <v>24</v>
      </c>
      <c r="O401" s="22" t="s">
        <v>17</v>
      </c>
      <c r="P401" s="19" t="str">
        <f>VLOOKUP(IFERROR(SUM(MID(L401,1,1),MID(M401,1,1),MID(N401,1,1),MID(O401,1,1)),0),Níveis!$A$2:$B$18,2,FALSE)</f>
        <v>Baixa</v>
      </c>
      <c r="Q401" s="19" t="s">
        <v>25</v>
      </c>
    </row>
    <row r="402" spans="1:17" x14ac:dyDescent="0.2">
      <c r="A402" s="19" t="s">
        <v>2389</v>
      </c>
      <c r="B402" s="19" t="str">
        <f t="shared" si="24"/>
        <v>19 - 37</v>
      </c>
      <c r="C402" s="26" t="s">
        <v>1888</v>
      </c>
      <c r="D402" s="25" t="s">
        <v>1235</v>
      </c>
      <c r="E402" s="22" t="str">
        <f t="shared" si="25"/>
        <v>SCP024 - SERVICOS ADMINISTRATIVOS E DE PESSOAL</v>
      </c>
      <c r="F402" s="23" t="s">
        <v>1260</v>
      </c>
      <c r="G402" s="23" t="str">
        <f t="shared" si="26"/>
        <v>SCP024045 - SERVICOS POSTAIS</v>
      </c>
      <c r="H402" s="23" t="s">
        <v>1261</v>
      </c>
      <c r="I402" s="22" t="s">
        <v>2798</v>
      </c>
      <c r="J402" s="23">
        <f t="shared" si="27"/>
        <v>16</v>
      </c>
      <c r="K402" s="22" t="s">
        <v>1262</v>
      </c>
      <c r="L402" s="22" t="s">
        <v>24</v>
      </c>
      <c r="M402" s="22" t="s">
        <v>24</v>
      </c>
      <c r="N402" s="22" t="s">
        <v>24</v>
      </c>
      <c r="O402" s="22" t="s">
        <v>16</v>
      </c>
      <c r="P402" s="19" t="str">
        <f>VLOOKUP(IFERROR(SUM(MID(L402,1,1),MID(M402,1,1),MID(N402,1,1),MID(O402,1,1)),0),Níveis!$A$2:$B$18,2,FALSE)</f>
        <v>Baixa</v>
      </c>
      <c r="Q402" s="19" t="s">
        <v>25</v>
      </c>
    </row>
    <row r="403" spans="1:17" x14ac:dyDescent="0.2">
      <c r="A403" s="19" t="s">
        <v>2389</v>
      </c>
      <c r="B403" s="19" t="str">
        <f t="shared" si="24"/>
        <v>19 - 37</v>
      </c>
      <c r="C403" s="26" t="s">
        <v>1888</v>
      </c>
      <c r="D403" s="25" t="s">
        <v>1235</v>
      </c>
      <c r="E403" s="22" t="str">
        <f t="shared" si="25"/>
        <v>SCP024 - SERVICOS ADMINISTRATIVOS E DE PESSOAL</v>
      </c>
      <c r="F403" s="23" t="s">
        <v>1263</v>
      </c>
      <c r="G403" s="23" t="str">
        <f t="shared" si="26"/>
        <v>SCP024050 - SERVICOS RECRUTAMENTO E SELECAO PESSOAL</v>
      </c>
      <c r="H403" s="23" t="s">
        <v>1264</v>
      </c>
      <c r="I403" s="22" t="s">
        <v>2799</v>
      </c>
      <c r="J403" s="23">
        <f t="shared" si="27"/>
        <v>39</v>
      </c>
      <c r="K403" s="22" t="s">
        <v>1265</v>
      </c>
      <c r="L403" s="22" t="s">
        <v>24</v>
      </c>
      <c r="M403" s="22" t="s">
        <v>24</v>
      </c>
      <c r="N403" s="22" t="s">
        <v>24</v>
      </c>
      <c r="O403" s="22" t="s">
        <v>39</v>
      </c>
      <c r="P403" s="19" t="str">
        <f>VLOOKUP(IFERROR(SUM(MID(L403,1,1),MID(M403,1,1),MID(N403,1,1),MID(O403,1,1)),0),Níveis!$A$2:$B$18,2,FALSE)</f>
        <v>Baixa</v>
      </c>
      <c r="Q403" s="19" t="s">
        <v>18</v>
      </c>
    </row>
    <row r="404" spans="1:17" x14ac:dyDescent="0.2">
      <c r="A404" s="19" t="s">
        <v>2389</v>
      </c>
      <c r="B404" s="19" t="str">
        <f t="shared" si="24"/>
        <v>19 - 37</v>
      </c>
      <c r="C404" s="26" t="s">
        <v>1888</v>
      </c>
      <c r="D404" s="25" t="s">
        <v>1235</v>
      </c>
      <c r="E404" s="22" t="str">
        <f t="shared" si="25"/>
        <v>SCP024 - SERVICOS ADMINISTRATIVOS E DE PESSOAL</v>
      </c>
      <c r="F404" s="23" t="s">
        <v>1266</v>
      </c>
      <c r="G404" s="23" t="str">
        <f t="shared" si="26"/>
        <v>SCP024055 - SERVICOS TRADUCAO E INTERPRETES</v>
      </c>
      <c r="H404" s="23" t="s">
        <v>1267</v>
      </c>
      <c r="I404" s="22" t="s">
        <v>2800</v>
      </c>
      <c r="J404" s="23">
        <f t="shared" si="27"/>
        <v>31</v>
      </c>
      <c r="K404" s="22" t="s">
        <v>1268</v>
      </c>
      <c r="L404" s="22" t="s">
        <v>24</v>
      </c>
      <c r="M404" s="22" t="s">
        <v>24</v>
      </c>
      <c r="N404" s="22" t="s">
        <v>24</v>
      </c>
      <c r="O404" s="22" t="s">
        <v>16</v>
      </c>
      <c r="P404" s="19" t="str">
        <f>VLOOKUP(IFERROR(SUM(MID(L404,1,1),MID(M404,1,1),MID(N404,1,1),MID(O404,1,1)),0),Níveis!$A$2:$B$18,2,FALSE)</f>
        <v>Baixa</v>
      </c>
      <c r="Q404" s="19" t="s">
        <v>25</v>
      </c>
    </row>
    <row r="405" spans="1:17" x14ac:dyDescent="0.2">
      <c r="A405" s="19" t="s">
        <v>2389</v>
      </c>
      <c r="B405" s="19" t="str">
        <f t="shared" si="24"/>
        <v>17 - 44</v>
      </c>
      <c r="C405" s="24" t="s">
        <v>1889</v>
      </c>
      <c r="D405" s="25" t="s">
        <v>1269</v>
      </c>
      <c r="E405" s="22" t="str">
        <f t="shared" si="25"/>
        <v>SCP025 - SERVICOS DE APOIO AS ATIVIDADES EMPRESARIAIS</v>
      </c>
      <c r="F405" s="23" t="s">
        <v>1270</v>
      </c>
      <c r="G405" s="23" t="str">
        <f t="shared" si="26"/>
        <v xml:space="preserve">SCP025005 - SERVICOS INVESTIGACAO E SEGURANCA </v>
      </c>
      <c r="H405" s="23" t="s">
        <v>1271</v>
      </c>
      <c r="I405" s="22" t="s">
        <v>2801</v>
      </c>
      <c r="J405" s="23">
        <f t="shared" si="27"/>
        <v>34</v>
      </c>
      <c r="K405" s="22" t="s">
        <v>1272</v>
      </c>
      <c r="L405" s="22" t="s">
        <v>24</v>
      </c>
      <c r="M405" s="22" t="s">
        <v>17</v>
      </c>
      <c r="N405" s="22" t="s">
        <v>24</v>
      </c>
      <c r="O405" s="22" t="s">
        <v>39</v>
      </c>
      <c r="P405" s="19" t="str">
        <f>VLOOKUP(IFERROR(SUM(MID(L405,1,1),MID(M405,1,1),MID(N405,1,1),MID(O405,1,1)),0),Níveis!$A$2:$B$18,2,FALSE)</f>
        <v>Média</v>
      </c>
      <c r="Q405" s="19" t="s">
        <v>18</v>
      </c>
    </row>
    <row r="406" spans="1:17" x14ac:dyDescent="0.2">
      <c r="A406" s="19" t="s">
        <v>2389</v>
      </c>
      <c r="B406" s="19" t="str">
        <f t="shared" si="24"/>
        <v>17 - 17</v>
      </c>
      <c r="C406" s="26" t="s">
        <v>1273</v>
      </c>
      <c r="D406" s="25" t="s">
        <v>1273</v>
      </c>
      <c r="E406" s="22" t="str">
        <f t="shared" si="25"/>
        <v>SCP026 - SERVICOS DE COMEX</v>
      </c>
      <c r="F406" s="23" t="s">
        <v>1274</v>
      </c>
      <c r="G406" s="23" t="str">
        <f t="shared" si="26"/>
        <v>SCP026005 - INTERMEDIACAO DISTRIBUICAO MERCADORIAS</v>
      </c>
      <c r="H406" s="23" t="s">
        <v>1275</v>
      </c>
      <c r="I406" s="22" t="s">
        <v>1276</v>
      </c>
      <c r="J406" s="23">
        <f t="shared" si="27"/>
        <v>38</v>
      </c>
      <c r="K406" s="22" t="s">
        <v>1276</v>
      </c>
      <c r="L406" s="22" t="s">
        <v>24</v>
      </c>
      <c r="M406" s="22" t="s">
        <v>24</v>
      </c>
      <c r="N406" s="22" t="s">
        <v>24</v>
      </c>
      <c r="O406" s="22" t="s">
        <v>17</v>
      </c>
      <c r="P406" s="19" t="str">
        <f>VLOOKUP(IFERROR(SUM(MID(L406,1,1),MID(M406,1,1),MID(N406,1,1),MID(O406,1,1)),0),Níveis!$A$2:$B$18,2,FALSE)</f>
        <v>Baixa</v>
      </c>
      <c r="Q406" s="19" t="s">
        <v>25</v>
      </c>
    </row>
    <row r="407" spans="1:17" x14ac:dyDescent="0.2">
      <c r="A407" s="19" t="s">
        <v>2389</v>
      </c>
      <c r="B407" s="19" t="str">
        <f t="shared" si="24"/>
        <v>17 - 17</v>
      </c>
      <c r="C407" s="26" t="s">
        <v>1273</v>
      </c>
      <c r="D407" s="25" t="s">
        <v>1273</v>
      </c>
      <c r="E407" s="22" t="str">
        <f t="shared" si="25"/>
        <v>SCP026 - SERVICOS DE COMEX</v>
      </c>
      <c r="F407" s="23" t="s">
        <v>1277</v>
      </c>
      <c r="G407" s="23" t="str">
        <f t="shared" si="26"/>
        <v>SCP026010 - SERVICOS DESEMBARACO ADUANEIRO</v>
      </c>
      <c r="H407" s="23" t="s">
        <v>1278</v>
      </c>
      <c r="I407" s="22" t="s">
        <v>2802</v>
      </c>
      <c r="J407" s="23">
        <f t="shared" si="27"/>
        <v>30</v>
      </c>
      <c r="K407" s="22" t="s">
        <v>1279</v>
      </c>
      <c r="L407" s="22" t="s">
        <v>24</v>
      </c>
      <c r="M407" s="22" t="s">
        <v>24</v>
      </c>
      <c r="N407" s="22" t="s">
        <v>24</v>
      </c>
      <c r="O407" s="22" t="s">
        <v>3043</v>
      </c>
      <c r="P407" s="19" t="str">
        <f>VLOOKUP(IFERROR(SUM(MID(L407,1,1),MID(M407,1,1),MID(N407,1,1),MID(O407,1,1)),0),Níveis!$A$2:$B$18,2,FALSE)</f>
        <v>Baixa</v>
      </c>
      <c r="Q407" s="19" t="s">
        <v>18</v>
      </c>
    </row>
    <row r="408" spans="1:17" x14ac:dyDescent="0.2">
      <c r="A408" s="19" t="s">
        <v>2389</v>
      </c>
      <c r="B408" s="19" t="str">
        <f t="shared" si="24"/>
        <v>17 - 17</v>
      </c>
      <c r="C408" s="26" t="s">
        <v>1273</v>
      </c>
      <c r="D408" s="25" t="s">
        <v>1273</v>
      </c>
      <c r="E408" s="22" t="str">
        <f t="shared" si="25"/>
        <v>SCP026 - SERVICOS DE COMEX</v>
      </c>
      <c r="F408" s="23" t="s">
        <v>1280</v>
      </c>
      <c r="G408" s="23" t="str">
        <f t="shared" si="26"/>
        <v>SCP026015 - SERVICOS DESPACHO ADUANEIRO</v>
      </c>
      <c r="H408" s="23" t="s">
        <v>1281</v>
      </c>
      <c r="I408" s="22" t="s">
        <v>2803</v>
      </c>
      <c r="J408" s="23">
        <f t="shared" si="27"/>
        <v>27</v>
      </c>
      <c r="K408" s="22" t="s">
        <v>1282</v>
      </c>
      <c r="L408" s="22" t="s">
        <v>24</v>
      </c>
      <c r="M408" s="22" t="s">
        <v>24</v>
      </c>
      <c r="N408" s="22" t="s">
        <v>24</v>
      </c>
      <c r="O408" s="22" t="s">
        <v>3043</v>
      </c>
      <c r="P408" s="19" t="str">
        <f>VLOOKUP(IFERROR(SUM(MID(L408,1,1),MID(M408,1,1),MID(N408,1,1),MID(O408,1,1)),0),Níveis!$A$2:$B$18,2,FALSE)</f>
        <v>Baixa</v>
      </c>
      <c r="Q408" s="19" t="s">
        <v>18</v>
      </c>
    </row>
    <row r="409" spans="1:17" x14ac:dyDescent="0.2">
      <c r="A409" s="19" t="s">
        <v>2389</v>
      </c>
      <c r="B409" s="19" t="str">
        <f t="shared" si="24"/>
        <v>5 - 41</v>
      </c>
      <c r="C409" s="24" t="s">
        <v>1890</v>
      </c>
      <c r="D409" s="25" t="s">
        <v>1283</v>
      </c>
      <c r="E409" s="22" t="str">
        <f t="shared" si="25"/>
        <v>SCP027 - SERVICOS DE TECNOLOGIA DA INFORMACAO (TI)</v>
      </c>
      <c r="F409" s="23" t="s">
        <v>1284</v>
      </c>
      <c r="G409" s="23" t="str">
        <f t="shared" si="26"/>
        <v>SCP027005 - CONSULTORIA SEGURANCA E SUPORTE EM TI</v>
      </c>
      <c r="H409" s="23" t="s">
        <v>1285</v>
      </c>
      <c r="I409" s="22" t="s">
        <v>1286</v>
      </c>
      <c r="J409" s="23">
        <f t="shared" si="27"/>
        <v>37</v>
      </c>
      <c r="K409" s="22" t="s">
        <v>1286</v>
      </c>
      <c r="L409" s="22" t="s">
        <v>24</v>
      </c>
      <c r="M409" s="22" t="s">
        <v>24</v>
      </c>
      <c r="N409" s="22" t="s">
        <v>24</v>
      </c>
      <c r="O409" s="22" t="s">
        <v>39</v>
      </c>
      <c r="P409" s="19" t="str">
        <f>VLOOKUP(IFERROR(SUM(MID(L409,1,1),MID(M409,1,1),MID(N409,1,1),MID(O409,1,1)),0),Níveis!$A$2:$B$18,2,FALSE)</f>
        <v>Baixa</v>
      </c>
      <c r="Q409" s="19" t="s">
        <v>18</v>
      </c>
    </row>
    <row r="410" spans="1:17" x14ac:dyDescent="0.2">
      <c r="A410" s="19" t="s">
        <v>2389</v>
      </c>
      <c r="B410" s="19" t="str">
        <f t="shared" si="24"/>
        <v>5 - 41</v>
      </c>
      <c r="C410" s="24" t="s">
        <v>1890</v>
      </c>
      <c r="D410" s="25" t="s">
        <v>1283</v>
      </c>
      <c r="E410" s="22" t="str">
        <f t="shared" si="25"/>
        <v>SCP027 - SERVICOS DE TECNOLOGIA DA INFORMACAO (TI)</v>
      </c>
      <c r="F410" s="23" t="s">
        <v>1287</v>
      </c>
      <c r="G410" s="23" t="str">
        <f t="shared" si="26"/>
        <v>SCP027010 - DISTRIBUICAO TRANSMISSAO RADIO TELEVISAO</v>
      </c>
      <c r="H410" s="23" t="s">
        <v>1288</v>
      </c>
      <c r="I410" s="22" t="s">
        <v>1289</v>
      </c>
      <c r="J410" s="23">
        <f t="shared" si="27"/>
        <v>40</v>
      </c>
      <c r="K410" s="22" t="s">
        <v>1289</v>
      </c>
      <c r="L410" s="22" t="s">
        <v>24</v>
      </c>
      <c r="M410" s="22" t="s">
        <v>24</v>
      </c>
      <c r="N410" s="22" t="s">
        <v>24</v>
      </c>
      <c r="O410" s="22" t="s">
        <v>39</v>
      </c>
      <c r="P410" s="19" t="str">
        <f>VLOOKUP(IFERROR(SUM(MID(L410,1,1),MID(M410,1,1),MID(N410,1,1),MID(O410,1,1)),0),Níveis!$A$2:$B$18,2,FALSE)</f>
        <v>Baixa</v>
      </c>
      <c r="Q410" s="19" t="s">
        <v>18</v>
      </c>
    </row>
    <row r="411" spans="1:17" x14ac:dyDescent="0.2">
      <c r="A411" s="19" t="s">
        <v>2389</v>
      </c>
      <c r="B411" s="19" t="str">
        <f t="shared" si="24"/>
        <v>5 - 41</v>
      </c>
      <c r="C411" s="24" t="s">
        <v>1890</v>
      </c>
      <c r="D411" s="25" t="s">
        <v>1283</v>
      </c>
      <c r="E411" s="22" t="str">
        <f t="shared" si="25"/>
        <v>SCP027 - SERVICOS DE TECNOLOGIA DA INFORMACAO (TI)</v>
      </c>
      <c r="F411" s="23" t="s">
        <v>1290</v>
      </c>
      <c r="G411" s="23" t="str">
        <f t="shared" si="26"/>
        <v>SCP027015 - GERENCIAMENTO REDES E INFRAESTRUTURA TI</v>
      </c>
      <c r="H411" s="23" t="s">
        <v>1291</v>
      </c>
      <c r="I411" s="22" t="s">
        <v>1292</v>
      </c>
      <c r="J411" s="23">
        <f t="shared" si="27"/>
        <v>39</v>
      </c>
      <c r="K411" s="22" t="s">
        <v>1292</v>
      </c>
      <c r="L411" s="22" t="s">
        <v>24</v>
      </c>
      <c r="M411" s="22" t="s">
        <v>24</v>
      </c>
      <c r="N411" s="22" t="s">
        <v>24</v>
      </c>
      <c r="O411" s="22" t="s">
        <v>39</v>
      </c>
      <c r="P411" s="19" t="str">
        <f>VLOOKUP(IFERROR(SUM(MID(L411,1,1),MID(M411,1,1),MID(N411,1,1),MID(O411,1,1)),0),Níveis!$A$2:$B$18,2,FALSE)</f>
        <v>Baixa</v>
      </c>
      <c r="Q411" s="19" t="s">
        <v>18</v>
      </c>
    </row>
    <row r="412" spans="1:17" x14ac:dyDescent="0.2">
      <c r="A412" s="19" t="s">
        <v>2389</v>
      </c>
      <c r="B412" s="19" t="str">
        <f t="shared" si="24"/>
        <v>5 - 41</v>
      </c>
      <c r="C412" s="24" t="s">
        <v>1890</v>
      </c>
      <c r="D412" s="25" t="s">
        <v>1283</v>
      </c>
      <c r="E412" s="22" t="str">
        <f t="shared" si="25"/>
        <v>SCP027 - SERVICOS DE TECNOLOGIA DA INFORMACAO (TI)</v>
      </c>
      <c r="F412" s="23" t="s">
        <v>1293</v>
      </c>
      <c r="G412" s="23" t="str">
        <f t="shared" si="26"/>
        <v xml:space="preserve">SCP027020 - HOSPEDAGEM APPS E PROGRAMAS </v>
      </c>
      <c r="H412" s="23" t="s">
        <v>1294</v>
      </c>
      <c r="I412" s="22" t="s">
        <v>1295</v>
      </c>
      <c r="J412" s="23">
        <f t="shared" si="27"/>
        <v>28</v>
      </c>
      <c r="K412" s="22" t="s">
        <v>1295</v>
      </c>
      <c r="L412" s="22" t="s">
        <v>24</v>
      </c>
      <c r="M412" s="22" t="s">
        <v>24</v>
      </c>
      <c r="N412" s="22" t="s">
        <v>24</v>
      </c>
      <c r="O412" s="22" t="s">
        <v>39</v>
      </c>
      <c r="P412" s="19" t="str">
        <f>VLOOKUP(IFERROR(SUM(MID(L412,1,1),MID(M412,1,1),MID(N412,1,1),MID(O412,1,1)),0),Níveis!$A$2:$B$18,2,FALSE)</f>
        <v>Baixa</v>
      </c>
      <c r="Q412" s="19" t="s">
        <v>18</v>
      </c>
    </row>
    <row r="413" spans="1:17" x14ac:dyDescent="0.2">
      <c r="A413" s="19" t="s">
        <v>2389</v>
      </c>
      <c r="B413" s="19" t="str">
        <f t="shared" si="24"/>
        <v>5 - 41</v>
      </c>
      <c r="C413" s="24" t="s">
        <v>1890</v>
      </c>
      <c r="D413" s="25" t="s">
        <v>1283</v>
      </c>
      <c r="E413" s="22" t="str">
        <f t="shared" si="25"/>
        <v>SCP027 - SERVICOS DE TECNOLOGIA DA INFORMACAO (TI)</v>
      </c>
      <c r="F413" s="23" t="s">
        <v>1296</v>
      </c>
      <c r="G413" s="23" t="str">
        <f t="shared" si="26"/>
        <v>SCP027025 - LICENCAS DE SOFTWARE</v>
      </c>
      <c r="H413" s="23" t="s">
        <v>1297</v>
      </c>
      <c r="I413" s="22" t="s">
        <v>2390</v>
      </c>
      <c r="J413" s="23">
        <f t="shared" si="27"/>
        <v>20</v>
      </c>
      <c r="K413" s="22" t="s">
        <v>2390</v>
      </c>
      <c r="L413" s="22" t="s">
        <v>24</v>
      </c>
      <c r="M413" s="22" t="s">
        <v>24</v>
      </c>
      <c r="N413" s="22" t="s">
        <v>24</v>
      </c>
      <c r="O413" s="22" t="s">
        <v>39</v>
      </c>
      <c r="P413" s="19" t="str">
        <f>VLOOKUP(IFERROR(SUM(MID(L413,1,1),MID(M413,1,1),MID(N413,1,1),MID(O413,1,1)),0),Níveis!$A$2:$B$18,2,FALSE)</f>
        <v>Baixa</v>
      </c>
      <c r="Q413" s="19" t="s">
        <v>18</v>
      </c>
    </row>
    <row r="414" spans="1:17" x14ac:dyDescent="0.2">
      <c r="A414" s="19" t="s">
        <v>2389</v>
      </c>
      <c r="B414" s="19" t="str">
        <f t="shared" si="24"/>
        <v>5 - 41</v>
      </c>
      <c r="C414" s="24" t="s">
        <v>1890</v>
      </c>
      <c r="D414" s="25" t="s">
        <v>1283</v>
      </c>
      <c r="E414" s="22" t="str">
        <f t="shared" si="25"/>
        <v>SCP027 - SERVICOS DE TECNOLOGIA DA INFORMACAO (TI)</v>
      </c>
      <c r="F414" s="23" t="s">
        <v>1299</v>
      </c>
      <c r="G414" s="23" t="str">
        <f t="shared" si="26"/>
        <v>SCP027030 - OFERTA CONTEUDO DE ACESSO ONLINE</v>
      </c>
      <c r="H414" s="23" t="s">
        <v>1300</v>
      </c>
      <c r="I414" s="22" t="s">
        <v>1301</v>
      </c>
      <c r="J414" s="23">
        <f t="shared" si="27"/>
        <v>32</v>
      </c>
      <c r="K414" s="22" t="s">
        <v>1301</v>
      </c>
      <c r="L414" s="22" t="s">
        <v>24</v>
      </c>
      <c r="M414" s="22" t="s">
        <v>24</v>
      </c>
      <c r="N414" s="22" t="s">
        <v>24</v>
      </c>
      <c r="O414" s="22" t="s">
        <v>39</v>
      </c>
      <c r="P414" s="19" t="str">
        <f>VLOOKUP(IFERROR(SUM(MID(L414,1,1),MID(M414,1,1),MID(N414,1,1),MID(O414,1,1)),0),Níveis!$A$2:$B$18,2,FALSE)</f>
        <v>Baixa</v>
      </c>
      <c r="Q414" s="19" t="s">
        <v>18</v>
      </c>
    </row>
    <row r="415" spans="1:17" x14ac:dyDescent="0.2">
      <c r="A415" s="19" t="s">
        <v>2389</v>
      </c>
      <c r="B415" s="19" t="str">
        <f t="shared" si="24"/>
        <v>5 - 41</v>
      </c>
      <c r="C415" s="24" t="s">
        <v>1890</v>
      </c>
      <c r="D415" s="25" t="s">
        <v>1283</v>
      </c>
      <c r="E415" s="22" t="str">
        <f t="shared" si="25"/>
        <v>SCP027 - SERVICOS DE TECNOLOGIA DA INFORMACAO (TI)</v>
      </c>
      <c r="F415" s="23" t="s">
        <v>1302</v>
      </c>
      <c r="G415" s="23" t="str">
        <f t="shared" si="26"/>
        <v>SCP027035 - PROJETO E DESENVOLV APPS E PROGRAMAS</v>
      </c>
      <c r="H415" s="23" t="s">
        <v>1303</v>
      </c>
      <c r="I415" s="22" t="s">
        <v>1304</v>
      </c>
      <c r="J415" s="23">
        <f t="shared" si="27"/>
        <v>36</v>
      </c>
      <c r="K415" s="22" t="s">
        <v>1304</v>
      </c>
      <c r="L415" s="22" t="s">
        <v>24</v>
      </c>
      <c r="M415" s="22" t="s">
        <v>24</v>
      </c>
      <c r="N415" s="22" t="s">
        <v>24</v>
      </c>
      <c r="O415" s="22" t="s">
        <v>39</v>
      </c>
      <c r="P415" s="19" t="str">
        <f>VLOOKUP(IFERROR(SUM(MID(L415,1,1),MID(M415,1,1),MID(N415,1,1),MID(O415,1,1)),0),Níveis!$A$2:$B$18,2,FALSE)</f>
        <v>Baixa</v>
      </c>
      <c r="Q415" s="19" t="s">
        <v>18</v>
      </c>
    </row>
    <row r="416" spans="1:17" x14ac:dyDescent="0.2">
      <c r="A416" s="19" t="s">
        <v>2389</v>
      </c>
      <c r="B416" s="19" t="str">
        <f t="shared" si="24"/>
        <v>5 - 41</v>
      </c>
      <c r="C416" s="24" t="s">
        <v>1890</v>
      </c>
      <c r="D416" s="25" t="s">
        <v>1283</v>
      </c>
      <c r="E416" s="22" t="str">
        <f t="shared" si="25"/>
        <v>SCP027 - SERVICOS DE TECNOLOGIA DA INFORMACAO (TI)</v>
      </c>
      <c r="F416" s="23" t="s">
        <v>1305</v>
      </c>
      <c r="G416" s="23" t="str">
        <f t="shared" si="26"/>
        <v>SCP027040 - SERVICO ACESSO E INFRAESTRUTURA INTERNET</v>
      </c>
      <c r="H416" s="23" t="s">
        <v>1306</v>
      </c>
      <c r="I416" s="22" t="s">
        <v>2761</v>
      </c>
      <c r="J416" s="23">
        <f t="shared" si="27"/>
        <v>40</v>
      </c>
      <c r="K416" s="22" t="s">
        <v>1307</v>
      </c>
      <c r="L416" s="22" t="s">
        <v>24</v>
      </c>
      <c r="M416" s="22" t="s">
        <v>24</v>
      </c>
      <c r="N416" s="22" t="s">
        <v>24</v>
      </c>
      <c r="O416" s="22" t="s">
        <v>39</v>
      </c>
      <c r="P416" s="19" t="str">
        <f>VLOOKUP(IFERROR(SUM(MID(L416,1,1),MID(M416,1,1),MID(N416,1,1),MID(O416,1,1)),0),Níveis!$A$2:$B$18,2,FALSE)</f>
        <v>Baixa</v>
      </c>
      <c r="Q416" s="19" t="s">
        <v>18</v>
      </c>
    </row>
    <row r="417" spans="1:17" x14ac:dyDescent="0.2">
      <c r="A417" s="19" t="s">
        <v>2389</v>
      </c>
      <c r="B417" s="19" t="str">
        <f t="shared" si="24"/>
        <v>5 - 41</v>
      </c>
      <c r="C417" s="24" t="s">
        <v>1890</v>
      </c>
      <c r="D417" s="25" t="s">
        <v>1283</v>
      </c>
      <c r="E417" s="22" t="str">
        <f t="shared" si="25"/>
        <v>SCP027 - SERVICOS DE TECNOLOGIA DA INFORMACAO (TI)</v>
      </c>
      <c r="F417" s="23" t="s">
        <v>1308</v>
      </c>
      <c r="G417" s="23" t="str">
        <f t="shared" si="26"/>
        <v>SCP027045 - SERVICOS TELECOMUNICACOES FIXAS</v>
      </c>
      <c r="H417" s="23" t="s">
        <v>1309</v>
      </c>
      <c r="I417" s="22" t="s">
        <v>2804</v>
      </c>
      <c r="J417" s="23">
        <f t="shared" si="27"/>
        <v>31</v>
      </c>
      <c r="K417" s="22" t="s">
        <v>1310</v>
      </c>
      <c r="L417" s="22" t="s">
        <v>24</v>
      </c>
      <c r="M417" s="22" t="s">
        <v>24</v>
      </c>
      <c r="N417" s="22" t="s">
        <v>24</v>
      </c>
      <c r="O417" s="22" t="s">
        <v>39</v>
      </c>
      <c r="P417" s="19" t="str">
        <f>VLOOKUP(IFERROR(SUM(MID(L417,1,1),MID(M417,1,1),MID(N417,1,1),MID(O417,1,1)),0),Níveis!$A$2:$B$18,2,FALSE)</f>
        <v>Baixa</v>
      </c>
      <c r="Q417" s="19" t="s">
        <v>18</v>
      </c>
    </row>
    <row r="418" spans="1:17" x14ac:dyDescent="0.2">
      <c r="A418" s="19" t="s">
        <v>2389</v>
      </c>
      <c r="B418" s="19" t="str">
        <f t="shared" si="24"/>
        <v>5 - 41</v>
      </c>
      <c r="C418" s="24" t="s">
        <v>1890</v>
      </c>
      <c r="D418" s="25" t="s">
        <v>1283</v>
      </c>
      <c r="E418" s="22" t="str">
        <f t="shared" si="25"/>
        <v>SCP027 - SERVICOS DE TECNOLOGIA DA INFORMACAO (TI)</v>
      </c>
      <c r="F418" s="23" t="s">
        <v>1311</v>
      </c>
      <c r="G418" s="23" t="str">
        <f t="shared" si="26"/>
        <v xml:space="preserve">SCP027050 - SERVICOS TELECOMUNICACOES MOVEIS </v>
      </c>
      <c r="H418" s="23" t="s">
        <v>1312</v>
      </c>
      <c r="I418" s="22" t="s">
        <v>2805</v>
      </c>
      <c r="J418" s="23">
        <f t="shared" si="27"/>
        <v>33</v>
      </c>
      <c r="K418" s="22" t="s">
        <v>1313</v>
      </c>
      <c r="L418" s="22" t="s">
        <v>24</v>
      </c>
      <c r="M418" s="22" t="s">
        <v>24</v>
      </c>
      <c r="N418" s="22" t="s">
        <v>24</v>
      </c>
      <c r="O418" s="22" t="s">
        <v>39</v>
      </c>
      <c r="P418" s="19" t="str">
        <f>VLOOKUP(IFERROR(SUM(MID(L418,1,1),MID(M418,1,1),MID(N418,1,1),MID(O418,1,1)),0),Níveis!$A$2:$B$18,2,FALSE)</f>
        <v>Baixa</v>
      </c>
      <c r="Q418" s="19" t="s">
        <v>18</v>
      </c>
    </row>
    <row r="419" spans="1:17" x14ac:dyDescent="0.2">
      <c r="A419" s="19" t="s">
        <v>2389</v>
      </c>
      <c r="B419" s="19" t="str">
        <f t="shared" si="24"/>
        <v>5 - 41</v>
      </c>
      <c r="C419" s="24" t="s">
        <v>1890</v>
      </c>
      <c r="D419" s="25" t="s">
        <v>1283</v>
      </c>
      <c r="E419" s="22" t="str">
        <f t="shared" si="25"/>
        <v>SCP027 - SERVICOS DE TECNOLOGIA DA INFORMACAO (TI)</v>
      </c>
      <c r="F419" s="23" t="s">
        <v>1314</v>
      </c>
      <c r="G419" s="23" t="str">
        <f t="shared" si="26"/>
        <v>SCP027055 - TRANSMISSAO E EXPLORACAO LINHA DEDICADA</v>
      </c>
      <c r="H419" s="23" t="s">
        <v>1315</v>
      </c>
      <c r="I419" s="22" t="s">
        <v>1316</v>
      </c>
      <c r="J419" s="23">
        <f t="shared" si="27"/>
        <v>39</v>
      </c>
      <c r="K419" s="22" t="s">
        <v>1316</v>
      </c>
      <c r="L419" s="22" t="s">
        <v>24</v>
      </c>
      <c r="M419" s="22" t="s">
        <v>24</v>
      </c>
      <c r="N419" s="22" t="s">
        <v>24</v>
      </c>
      <c r="O419" s="22" t="s">
        <v>39</v>
      </c>
      <c r="P419" s="19" t="str">
        <f>VLOOKUP(IFERROR(SUM(MID(L419,1,1),MID(M419,1,1),MID(N419,1,1),MID(O419,1,1)),0),Níveis!$A$2:$B$18,2,FALSE)</f>
        <v>Baixa</v>
      </c>
      <c r="Q419" s="19" t="s">
        <v>18</v>
      </c>
    </row>
    <row r="420" spans="1:17" x14ac:dyDescent="0.2">
      <c r="A420" s="19" t="s">
        <v>2389</v>
      </c>
      <c r="B420" s="19" t="str">
        <f t="shared" si="24"/>
        <v>17 - 37</v>
      </c>
      <c r="C420" s="26" t="s">
        <v>1896</v>
      </c>
      <c r="D420" s="25" t="s">
        <v>1317</v>
      </c>
      <c r="E420" s="22" t="str">
        <f t="shared" si="25"/>
        <v>SCP028 - SERVICOS DE TRANSPORTE DE PASSAGEIROS</v>
      </c>
      <c r="F420" s="23" t="s">
        <v>1318</v>
      </c>
      <c r="G420" s="23" t="str">
        <f t="shared" si="26"/>
        <v>SCP028005 - LOCACAO VEICULOS DE PASSAG COM OPERADOR</v>
      </c>
      <c r="H420" s="23" t="s">
        <v>1319</v>
      </c>
      <c r="I420" s="22" t="s">
        <v>1320</v>
      </c>
      <c r="J420" s="23">
        <f t="shared" si="27"/>
        <v>39</v>
      </c>
      <c r="K420" s="22" t="s">
        <v>1320</v>
      </c>
      <c r="L420" s="22" t="s">
        <v>24</v>
      </c>
      <c r="M420" s="22" t="s">
        <v>24</v>
      </c>
      <c r="N420" s="22" t="s">
        <v>24</v>
      </c>
      <c r="O420" s="22" t="s">
        <v>39</v>
      </c>
      <c r="P420" s="19" t="str">
        <f>VLOOKUP(IFERROR(SUM(MID(L420,1,1),MID(M420,1,1),MID(N420,1,1),MID(O420,1,1)),0),Níveis!$A$2:$B$18,2,FALSE)</f>
        <v>Baixa</v>
      </c>
      <c r="Q420" s="19" t="s">
        <v>18</v>
      </c>
    </row>
    <row r="421" spans="1:17" x14ac:dyDescent="0.2">
      <c r="A421" s="19" t="s">
        <v>2389</v>
      </c>
      <c r="B421" s="19" t="str">
        <f t="shared" si="24"/>
        <v>17 - 37</v>
      </c>
      <c r="C421" s="26" t="s">
        <v>1896</v>
      </c>
      <c r="D421" s="25" t="s">
        <v>1317</v>
      </c>
      <c r="E421" s="22" t="str">
        <f t="shared" si="25"/>
        <v>SCP028 - SERVICOS DE TRANSPORTE DE PASSAGEIROS</v>
      </c>
      <c r="F421" s="23" t="s">
        <v>1321</v>
      </c>
      <c r="G421" s="23" t="str">
        <f t="shared" si="26"/>
        <v>SCP028010 - TRANSPORTE AEREO PASSAGEIROS</v>
      </c>
      <c r="H421" s="23" t="s">
        <v>1322</v>
      </c>
      <c r="I421" s="22" t="s">
        <v>1323</v>
      </c>
      <c r="J421" s="23">
        <f t="shared" si="27"/>
        <v>28</v>
      </c>
      <c r="K421" s="22" t="s">
        <v>1323</v>
      </c>
      <c r="L421" s="22" t="s">
        <v>3043</v>
      </c>
      <c r="M421" s="22" t="s">
        <v>3043</v>
      </c>
      <c r="N421" s="22" t="s">
        <v>17</v>
      </c>
      <c r="O421" s="22" t="s">
        <v>39</v>
      </c>
      <c r="P421" s="19" t="str">
        <f>VLOOKUP(IFERROR(SUM(MID(L421,1,1),MID(M421,1,1),MID(N421,1,1),MID(O421,1,1)),0),Níveis!$A$2:$B$18,2,FALSE)</f>
        <v>Alta</v>
      </c>
      <c r="Q421" s="19" t="s">
        <v>40</v>
      </c>
    </row>
    <row r="422" spans="1:17" x14ac:dyDescent="0.2">
      <c r="A422" s="19" t="s">
        <v>2389</v>
      </c>
      <c r="B422" s="19" t="str">
        <f t="shared" si="24"/>
        <v>17 - 37</v>
      </c>
      <c r="C422" s="26" t="s">
        <v>1896</v>
      </c>
      <c r="D422" s="25" t="s">
        <v>1317</v>
      </c>
      <c r="E422" s="22" t="str">
        <f t="shared" si="25"/>
        <v>SCP028 - SERVICOS DE TRANSPORTE DE PASSAGEIROS</v>
      </c>
      <c r="F422" s="23" t="s">
        <v>1324</v>
      </c>
      <c r="G422" s="23" t="str">
        <f t="shared" si="26"/>
        <v>SCP028015 - TRANSPORTE AQUAVIARIO PASSAGEIROS</v>
      </c>
      <c r="H422" s="23" t="s">
        <v>1325</v>
      </c>
      <c r="I422" s="22" t="s">
        <v>1326</v>
      </c>
      <c r="J422" s="23">
        <f t="shared" si="27"/>
        <v>33</v>
      </c>
      <c r="K422" s="22" t="s">
        <v>1326</v>
      </c>
      <c r="L422" s="22" t="s">
        <v>39</v>
      </c>
      <c r="M422" s="22" t="s">
        <v>39</v>
      </c>
      <c r="N422" s="22" t="s">
        <v>17</v>
      </c>
      <c r="O422" s="22" t="s">
        <v>39</v>
      </c>
      <c r="P422" s="19" t="str">
        <f>VLOOKUP(IFERROR(SUM(MID(L422,1,1),MID(M422,1,1),MID(N422,1,1),MID(O422,1,1)),0),Níveis!$A$2:$B$18,2,FALSE)</f>
        <v>Média</v>
      </c>
      <c r="Q422" s="19" t="s">
        <v>40</v>
      </c>
    </row>
    <row r="423" spans="1:17" x14ac:dyDescent="0.2">
      <c r="A423" s="19" t="s">
        <v>2389</v>
      </c>
      <c r="B423" s="19" t="str">
        <f t="shared" si="24"/>
        <v>17 - 37</v>
      </c>
      <c r="C423" s="26" t="s">
        <v>1896</v>
      </c>
      <c r="D423" s="25" t="s">
        <v>1317</v>
      </c>
      <c r="E423" s="22" t="str">
        <f t="shared" si="25"/>
        <v>SCP028 - SERVICOS DE TRANSPORTE DE PASSAGEIROS</v>
      </c>
      <c r="F423" s="23" t="s">
        <v>1327</v>
      </c>
      <c r="G423" s="23" t="str">
        <f t="shared" si="26"/>
        <v>SCP028020 - TRANSPORTE FERROVIARIO PASSAGEIROS</v>
      </c>
      <c r="H423" s="23" t="s">
        <v>1328</v>
      </c>
      <c r="I423" s="22" t="s">
        <v>1329</v>
      </c>
      <c r="J423" s="23">
        <f t="shared" si="27"/>
        <v>34</v>
      </c>
      <c r="K423" s="22" t="s">
        <v>1329</v>
      </c>
      <c r="L423" s="22" t="s">
        <v>17</v>
      </c>
      <c r="M423" s="22" t="s">
        <v>17</v>
      </c>
      <c r="N423" s="22" t="s">
        <v>16</v>
      </c>
      <c r="O423" s="22" t="s">
        <v>39</v>
      </c>
      <c r="P423" s="19" t="str">
        <f>VLOOKUP(IFERROR(SUM(MID(L423,1,1),MID(M423,1,1),MID(N423,1,1),MID(O423,1,1)),0),Níveis!$A$2:$B$18,2,FALSE)</f>
        <v>Média</v>
      </c>
      <c r="Q423" s="19" t="s">
        <v>18</v>
      </c>
    </row>
    <row r="424" spans="1:17" x14ac:dyDescent="0.2">
      <c r="A424" s="19" t="s">
        <v>2389</v>
      </c>
      <c r="B424" s="19" t="str">
        <f t="shared" si="24"/>
        <v>17 - 37</v>
      </c>
      <c r="C424" s="26" t="s">
        <v>1896</v>
      </c>
      <c r="D424" s="25" t="s">
        <v>1317</v>
      </c>
      <c r="E424" s="22" t="str">
        <f t="shared" si="25"/>
        <v>SCP028 - SERVICOS DE TRANSPORTE DE PASSAGEIROS</v>
      </c>
      <c r="F424" s="23" t="s">
        <v>1330</v>
      </c>
      <c r="G424" s="23" t="str">
        <f t="shared" si="26"/>
        <v>SCP028025 - TRANSPORTE RODOVIARIO PASSAGEIROS</v>
      </c>
      <c r="H424" s="23" t="s">
        <v>1331</v>
      </c>
      <c r="I424" s="22" t="s">
        <v>1332</v>
      </c>
      <c r="J424" s="23">
        <f t="shared" si="27"/>
        <v>33</v>
      </c>
      <c r="K424" s="22" t="s">
        <v>1332</v>
      </c>
      <c r="L424" s="22" t="s">
        <v>39</v>
      </c>
      <c r="M424" s="22" t="s">
        <v>17</v>
      </c>
      <c r="N424" s="22" t="s">
        <v>16</v>
      </c>
      <c r="O424" s="22" t="s">
        <v>39</v>
      </c>
      <c r="P424" s="19" t="str">
        <f>VLOOKUP(IFERROR(SUM(MID(L424,1,1),MID(M424,1,1),MID(N424,1,1),MID(O424,1,1)),0),Níveis!$A$2:$B$18,2,FALSE)</f>
        <v>Média</v>
      </c>
      <c r="Q424" s="19" t="s">
        <v>18</v>
      </c>
    </row>
    <row r="425" spans="1:17" x14ac:dyDescent="0.2">
      <c r="A425" s="19" t="s">
        <v>2389</v>
      </c>
      <c r="B425" s="19" t="str">
        <f t="shared" si="24"/>
        <v>15 - 21</v>
      </c>
      <c r="C425" s="24" t="s">
        <v>1897</v>
      </c>
      <c r="D425" s="25" t="s">
        <v>1333</v>
      </c>
      <c r="E425" s="22" t="str">
        <f t="shared" si="25"/>
        <v>SCP029 - SERVICOS EDUCACIONAIS</v>
      </c>
      <c r="F425" s="23" t="s">
        <v>1334</v>
      </c>
      <c r="G425" s="23" t="str">
        <f t="shared" si="26"/>
        <v xml:space="preserve">SCP029005 - OUTROS SERVICOS EDUCACAO E TREINAMENTO </v>
      </c>
      <c r="H425" s="23" t="s">
        <v>1335</v>
      </c>
      <c r="I425" s="22" t="s">
        <v>2806</v>
      </c>
      <c r="J425" s="23">
        <f t="shared" si="27"/>
        <v>39</v>
      </c>
      <c r="K425" s="22" t="s">
        <v>1336</v>
      </c>
      <c r="L425" s="22" t="s">
        <v>24</v>
      </c>
      <c r="M425" s="22" t="s">
        <v>24</v>
      </c>
      <c r="N425" s="22" t="s">
        <v>24</v>
      </c>
      <c r="O425" s="22" t="s">
        <v>17</v>
      </c>
      <c r="P425" s="19" t="str">
        <f>VLOOKUP(IFERROR(SUM(MID(L425,1,1),MID(M425,1,1),MID(N425,1,1),MID(O425,1,1)),0),Níveis!$A$2:$B$18,2,FALSE)</f>
        <v>Baixa</v>
      </c>
      <c r="Q425" s="19" t="s">
        <v>25</v>
      </c>
    </row>
    <row r="426" spans="1:17" x14ac:dyDescent="0.2">
      <c r="A426" s="19" t="s">
        <v>2389</v>
      </c>
      <c r="B426" s="19" t="str">
        <f t="shared" si="24"/>
        <v>15 - 21</v>
      </c>
      <c r="C426" s="24" t="s">
        <v>1897</v>
      </c>
      <c r="D426" s="25" t="s">
        <v>1333</v>
      </c>
      <c r="E426" s="22" t="str">
        <f t="shared" si="25"/>
        <v>SCP029 - SERVICOS EDUCACIONAIS</v>
      </c>
      <c r="F426" s="23" t="s">
        <v>1337</v>
      </c>
      <c r="G426" s="23" t="str">
        <f t="shared" si="26"/>
        <v>SCP029010 - SERVICOS EDUCACAO INFANTIL FUNDA E MEDIO</v>
      </c>
      <c r="H426" s="23" t="s">
        <v>1338</v>
      </c>
      <c r="I426" s="22" t="s">
        <v>2807</v>
      </c>
      <c r="J426" s="23">
        <f t="shared" si="27"/>
        <v>40</v>
      </c>
      <c r="K426" s="22" t="s">
        <v>1339</v>
      </c>
      <c r="L426" s="22" t="s">
        <v>24</v>
      </c>
      <c r="M426" s="22" t="s">
        <v>24</v>
      </c>
      <c r="N426" s="22" t="s">
        <v>24</v>
      </c>
      <c r="O426" s="22" t="s">
        <v>17</v>
      </c>
      <c r="P426" s="19" t="str">
        <f>VLOOKUP(IFERROR(SUM(MID(L426,1,1),MID(M426,1,1),MID(N426,1,1),MID(O426,1,1)),0),Níveis!$A$2:$B$18,2,FALSE)</f>
        <v>Baixa</v>
      </c>
      <c r="Q426" s="19" t="s">
        <v>25</v>
      </c>
    </row>
    <row r="427" spans="1:17" x14ac:dyDescent="0.2">
      <c r="A427" s="19" t="s">
        <v>2389</v>
      </c>
      <c r="B427" s="19" t="str">
        <f t="shared" si="24"/>
        <v>15 - 21</v>
      </c>
      <c r="C427" s="24" t="s">
        <v>1897</v>
      </c>
      <c r="D427" s="25" t="s">
        <v>1333</v>
      </c>
      <c r="E427" s="22" t="str">
        <f t="shared" si="25"/>
        <v>SCP029 - SERVICOS EDUCACIONAIS</v>
      </c>
      <c r="F427" s="23" t="s">
        <v>1340</v>
      </c>
      <c r="G427" s="23" t="str">
        <f t="shared" si="26"/>
        <v>SCP029015 - SERVICOS EDUCACAO SUPERIOR</v>
      </c>
      <c r="H427" s="23" t="s">
        <v>1341</v>
      </c>
      <c r="I427" s="22" t="s">
        <v>2808</v>
      </c>
      <c r="J427" s="23">
        <f t="shared" si="27"/>
        <v>26</v>
      </c>
      <c r="K427" s="22" t="s">
        <v>1342</v>
      </c>
      <c r="L427" s="22" t="s">
        <v>24</v>
      </c>
      <c r="M427" s="22" t="s">
        <v>24</v>
      </c>
      <c r="N427" s="22" t="s">
        <v>24</v>
      </c>
      <c r="O427" s="22" t="s">
        <v>17</v>
      </c>
      <c r="P427" s="19" t="str">
        <f>VLOOKUP(IFERROR(SUM(MID(L427,1,1),MID(M427,1,1),MID(N427,1,1),MID(O427,1,1)),0),Níveis!$A$2:$B$18,2,FALSE)</f>
        <v>Baixa</v>
      </c>
      <c r="Q427" s="19" t="s">
        <v>25</v>
      </c>
    </row>
    <row r="428" spans="1:17" x14ac:dyDescent="0.2">
      <c r="A428" s="19" t="s">
        <v>2389</v>
      </c>
      <c r="B428" s="19" t="str">
        <f t="shared" si="24"/>
        <v>17 - 44</v>
      </c>
      <c r="C428" s="26" t="s">
        <v>1898</v>
      </c>
      <c r="D428" s="25" t="s">
        <v>1343</v>
      </c>
      <c r="E428" s="22" t="str">
        <f t="shared" si="25"/>
        <v>SCP030 - SERVICOS FINANCEIROS E SERVICOS RELACIONADOS</v>
      </c>
      <c r="F428" s="23" t="s">
        <v>1344</v>
      </c>
      <c r="G428" s="23" t="str">
        <f t="shared" si="26"/>
        <v>SCP030005 - 	OUTROS IMPOSTOS E TAXAS</v>
      </c>
      <c r="H428" s="23" t="s">
        <v>1345</v>
      </c>
      <c r="I428" s="22" t="s">
        <v>1346</v>
      </c>
      <c r="J428" s="23">
        <f t="shared" si="27"/>
        <v>24</v>
      </c>
      <c r="K428" s="22" t="s">
        <v>1346</v>
      </c>
      <c r="L428" s="22" t="s">
        <v>24</v>
      </c>
      <c r="M428" s="22" t="s">
        <v>24</v>
      </c>
      <c r="N428" s="22" t="s">
        <v>24</v>
      </c>
      <c r="O428" s="22" t="s">
        <v>3043</v>
      </c>
      <c r="P428" s="19" t="str">
        <f>VLOOKUP(IFERROR(SUM(MID(L428,1,1),MID(M428,1,1),MID(N428,1,1),MID(O428,1,1)),0),Níveis!$A$2:$B$18,2,FALSE)</f>
        <v>Baixa</v>
      </c>
      <c r="Q428" s="19" t="s">
        <v>18</v>
      </c>
    </row>
    <row r="429" spans="1:17" x14ac:dyDescent="0.2">
      <c r="A429" s="19" t="s">
        <v>2389</v>
      </c>
      <c r="B429" s="19" t="str">
        <f t="shared" si="24"/>
        <v>17 - 44</v>
      </c>
      <c r="C429" s="26" t="s">
        <v>1898</v>
      </c>
      <c r="D429" s="25" t="s">
        <v>1343</v>
      </c>
      <c r="E429" s="22" t="str">
        <f t="shared" si="25"/>
        <v>SCP030 - SERVICOS FINANCEIROS E SERVICOS RELACIONADOS</v>
      </c>
      <c r="F429" s="23" t="s">
        <v>1347</v>
      </c>
      <c r="G429" s="23" t="str">
        <f t="shared" si="26"/>
        <v>SCP030010 - ARRENDAMENTO MERCANTIL FINANCEIRO</v>
      </c>
      <c r="H429" s="23" t="s">
        <v>1348</v>
      </c>
      <c r="I429" s="22" t="s">
        <v>1349</v>
      </c>
      <c r="J429" s="23">
        <f t="shared" si="27"/>
        <v>33</v>
      </c>
      <c r="K429" s="22" t="s">
        <v>1349</v>
      </c>
      <c r="L429" s="22" t="s">
        <v>24</v>
      </c>
      <c r="M429" s="22" t="s">
        <v>24</v>
      </c>
      <c r="N429" s="22" t="s">
        <v>24</v>
      </c>
      <c r="O429" s="22" t="s">
        <v>39</v>
      </c>
      <c r="P429" s="19" t="str">
        <f>VLOOKUP(IFERROR(SUM(MID(L429,1,1),MID(M429,1,1),MID(N429,1,1),MID(O429,1,1)),0),Níveis!$A$2:$B$18,2,FALSE)</f>
        <v>Baixa</v>
      </c>
      <c r="Q429" s="19" t="s">
        <v>18</v>
      </c>
    </row>
    <row r="430" spans="1:17" x14ac:dyDescent="0.2">
      <c r="A430" s="19" t="s">
        <v>2389</v>
      </c>
      <c r="B430" s="19" t="str">
        <f t="shared" si="24"/>
        <v>17 - 44</v>
      </c>
      <c r="C430" s="26" t="s">
        <v>1898</v>
      </c>
      <c r="D430" s="25" t="s">
        <v>1343</v>
      </c>
      <c r="E430" s="22" t="str">
        <f t="shared" si="25"/>
        <v>SCP030 - SERVICOS FINANCEIROS E SERVICOS RELACIONADOS</v>
      </c>
      <c r="F430" s="23" t="s">
        <v>1350</v>
      </c>
      <c r="G430" s="23" t="str">
        <f t="shared" si="26"/>
        <v>SCP030015 - CORRETAGEM AGENCIAMENTO SEGUROS</v>
      </c>
      <c r="H430" s="23" t="s">
        <v>1351</v>
      </c>
      <c r="I430" s="22" t="s">
        <v>1352</v>
      </c>
      <c r="J430" s="23">
        <f t="shared" si="27"/>
        <v>31</v>
      </c>
      <c r="K430" s="22" t="s">
        <v>1352</v>
      </c>
      <c r="L430" s="22" t="s">
        <v>24</v>
      </c>
      <c r="M430" s="22" t="s">
        <v>24</v>
      </c>
      <c r="N430" s="22" t="s">
        <v>24</v>
      </c>
      <c r="O430" s="22" t="s">
        <v>39</v>
      </c>
      <c r="P430" s="19" t="str">
        <f>VLOOKUP(IFERROR(SUM(MID(L430,1,1),MID(M430,1,1),MID(N430,1,1),MID(O430,1,1)),0),Níveis!$A$2:$B$18,2,FALSE)</f>
        <v>Baixa</v>
      </c>
      <c r="Q430" s="19" t="s">
        <v>18</v>
      </c>
    </row>
    <row r="431" spans="1:17" x14ac:dyDescent="0.2">
      <c r="A431" s="19" t="s">
        <v>2389</v>
      </c>
      <c r="B431" s="19" t="str">
        <f t="shared" si="24"/>
        <v>17 - 44</v>
      </c>
      <c r="C431" s="26" t="s">
        <v>1898</v>
      </c>
      <c r="D431" s="25" t="s">
        <v>1343</v>
      </c>
      <c r="E431" s="22" t="str">
        <f t="shared" si="25"/>
        <v>SCP030 - SERVICOS FINANCEIROS E SERVICOS RELACIONADOS</v>
      </c>
      <c r="F431" s="23" t="s">
        <v>1353</v>
      </c>
      <c r="G431" s="23" t="str">
        <f t="shared" si="26"/>
        <v>SCP030020 - CORRETAGEM TIT DER E COMMODITIES</v>
      </c>
      <c r="H431" s="23" t="s">
        <v>1354</v>
      </c>
      <c r="I431" s="22" t="s">
        <v>1355</v>
      </c>
      <c r="J431" s="23">
        <f t="shared" si="27"/>
        <v>32</v>
      </c>
      <c r="K431" s="22" t="s">
        <v>1355</v>
      </c>
      <c r="L431" s="22" t="s">
        <v>24</v>
      </c>
      <c r="M431" s="22" t="s">
        <v>24</v>
      </c>
      <c r="N431" s="22" t="s">
        <v>24</v>
      </c>
      <c r="O431" s="22" t="s">
        <v>39</v>
      </c>
      <c r="P431" s="19" t="str">
        <f>VLOOKUP(IFERROR(SUM(MID(L431,1,1),MID(M431,1,1),MID(N431,1,1),MID(O431,1,1)),0),Níveis!$A$2:$B$18,2,FALSE)</f>
        <v>Baixa</v>
      </c>
      <c r="Q431" s="19" t="s">
        <v>18</v>
      </c>
    </row>
    <row r="432" spans="1:17" x14ac:dyDescent="0.2">
      <c r="A432" s="19" t="s">
        <v>2389</v>
      </c>
      <c r="B432" s="19" t="str">
        <f t="shared" si="24"/>
        <v>17 - 44</v>
      </c>
      <c r="C432" s="26" t="s">
        <v>1898</v>
      </c>
      <c r="D432" s="25" t="s">
        <v>1343</v>
      </c>
      <c r="E432" s="22" t="str">
        <f t="shared" si="25"/>
        <v>SCP030 - SERVICOS FINANCEIROS E SERVICOS RELACIONADOS</v>
      </c>
      <c r="F432" s="23" t="s">
        <v>1356</v>
      </c>
      <c r="G432" s="23" t="str">
        <f t="shared" si="26"/>
        <v>SCP030025 - GESTAO E ADM CART ATIVOS FUNDOS E TRUST</v>
      </c>
      <c r="H432" s="23" t="s">
        <v>1357</v>
      </c>
      <c r="I432" s="22" t="s">
        <v>1358</v>
      </c>
      <c r="J432" s="23">
        <f t="shared" si="27"/>
        <v>39</v>
      </c>
      <c r="K432" s="22" t="s">
        <v>1358</v>
      </c>
      <c r="L432" s="22" t="s">
        <v>24</v>
      </c>
      <c r="M432" s="22" t="s">
        <v>24</v>
      </c>
      <c r="N432" s="22" t="s">
        <v>24</v>
      </c>
      <c r="O432" s="22" t="s">
        <v>39</v>
      </c>
      <c r="P432" s="19" t="str">
        <f>VLOOKUP(IFERROR(SUM(MID(L432,1,1),MID(M432,1,1),MID(N432,1,1),MID(O432,1,1)),0),Níveis!$A$2:$B$18,2,FALSE)</f>
        <v>Baixa</v>
      </c>
      <c r="Q432" s="19" t="s">
        <v>18</v>
      </c>
    </row>
    <row r="433" spans="1:17" x14ac:dyDescent="0.2">
      <c r="A433" s="19" t="s">
        <v>2389</v>
      </c>
      <c r="B433" s="19" t="str">
        <f t="shared" si="24"/>
        <v>17 - 44</v>
      </c>
      <c r="C433" s="26" t="s">
        <v>1898</v>
      </c>
      <c r="D433" s="25" t="s">
        <v>1343</v>
      </c>
      <c r="E433" s="22" t="str">
        <f t="shared" si="25"/>
        <v>SCP030 - SERVICOS FINANCEIROS E SERVICOS RELACIONADOS</v>
      </c>
      <c r="F433" s="23" t="s">
        <v>1359</v>
      </c>
      <c r="G433" s="23" t="str">
        <f t="shared" si="26"/>
        <v>SCP030030 - INDENIZACOES</v>
      </c>
      <c r="H433" s="23" t="s">
        <v>1360</v>
      </c>
      <c r="I433" s="22" t="s">
        <v>1361</v>
      </c>
      <c r="J433" s="23">
        <f t="shared" si="27"/>
        <v>12</v>
      </c>
      <c r="K433" s="22" t="s">
        <v>1361</v>
      </c>
      <c r="L433" s="22" t="s">
        <v>24</v>
      </c>
      <c r="M433" s="22" t="s">
        <v>24</v>
      </c>
      <c r="N433" s="22" t="s">
        <v>24</v>
      </c>
      <c r="O433" s="22" t="s">
        <v>39</v>
      </c>
      <c r="P433" s="19" t="str">
        <f>VLOOKUP(IFERROR(SUM(MID(L433,1,1),MID(M433,1,1),MID(N433,1,1),MID(O433,1,1)),0),Níveis!$A$2:$B$18,2,FALSE)</f>
        <v>Baixa</v>
      </c>
      <c r="Q433" s="19" t="s">
        <v>18</v>
      </c>
    </row>
    <row r="434" spans="1:17" x14ac:dyDescent="0.2">
      <c r="A434" s="19" t="s">
        <v>2389</v>
      </c>
      <c r="B434" s="19" t="str">
        <f t="shared" si="24"/>
        <v>17 - 44</v>
      </c>
      <c r="C434" s="26" t="s">
        <v>1898</v>
      </c>
      <c r="D434" s="25" t="s">
        <v>1343</v>
      </c>
      <c r="E434" s="22" t="str">
        <f t="shared" si="25"/>
        <v>SCP030 - SERVICOS FINANCEIROS E SERVICOS RELACIONADOS</v>
      </c>
      <c r="F434" s="23" t="s">
        <v>1362</v>
      </c>
      <c r="G434" s="23" t="str">
        <f t="shared" si="26"/>
        <v>SCP030035 - OUTROS RESSEGUROS</v>
      </c>
      <c r="H434" s="23" t="s">
        <v>1363</v>
      </c>
      <c r="I434" s="22" t="s">
        <v>1364</v>
      </c>
      <c r="J434" s="23">
        <f t="shared" si="27"/>
        <v>17</v>
      </c>
      <c r="K434" s="22" t="s">
        <v>1364</v>
      </c>
      <c r="L434" s="22" t="s">
        <v>24</v>
      </c>
      <c r="M434" s="22" t="s">
        <v>24</v>
      </c>
      <c r="N434" s="22" t="s">
        <v>24</v>
      </c>
      <c r="O434" s="22" t="s">
        <v>39</v>
      </c>
      <c r="P434" s="19" t="str">
        <f>VLOOKUP(IFERROR(SUM(MID(L434,1,1),MID(M434,1,1),MID(N434,1,1),MID(O434,1,1)),0),Níveis!$A$2:$B$18,2,FALSE)</f>
        <v>Baixa</v>
      </c>
      <c r="Q434" s="19" t="s">
        <v>18</v>
      </c>
    </row>
    <row r="435" spans="1:17" x14ac:dyDescent="0.2">
      <c r="A435" s="19" t="s">
        <v>2389</v>
      </c>
      <c r="B435" s="19" t="str">
        <f t="shared" si="24"/>
        <v>17 - 44</v>
      </c>
      <c r="C435" s="26" t="s">
        <v>1898</v>
      </c>
      <c r="D435" s="25" t="s">
        <v>1343</v>
      </c>
      <c r="E435" s="22" t="str">
        <f t="shared" si="25"/>
        <v>SCP030 - SERVICOS FINANCEIROS E SERVICOS RELACIONADOS</v>
      </c>
      <c r="F435" s="23" t="s">
        <v>1365</v>
      </c>
      <c r="G435" s="23" t="str">
        <f t="shared" si="26"/>
        <v>SCP030040 - OUTROS SEGUROS</v>
      </c>
      <c r="H435" s="23" t="s">
        <v>1366</v>
      </c>
      <c r="I435" s="22" t="s">
        <v>1367</v>
      </c>
      <c r="J435" s="23">
        <f t="shared" si="27"/>
        <v>14</v>
      </c>
      <c r="K435" s="22" t="s">
        <v>1367</v>
      </c>
      <c r="L435" s="22" t="s">
        <v>24</v>
      </c>
      <c r="M435" s="22" t="s">
        <v>24</v>
      </c>
      <c r="N435" s="22" t="s">
        <v>24</v>
      </c>
      <c r="O435" s="22" t="s">
        <v>39</v>
      </c>
      <c r="P435" s="19" t="str">
        <f>VLOOKUP(IFERROR(SUM(MID(L435,1,1),MID(M435,1,1),MID(N435,1,1),MID(O435,1,1)),0),Níveis!$A$2:$B$18,2,FALSE)</f>
        <v>Baixa</v>
      </c>
      <c r="Q435" s="19" t="s">
        <v>18</v>
      </c>
    </row>
    <row r="436" spans="1:17" x14ac:dyDescent="0.2">
      <c r="A436" s="19" t="s">
        <v>2389</v>
      </c>
      <c r="B436" s="19" t="str">
        <f t="shared" si="24"/>
        <v>17 - 44</v>
      </c>
      <c r="C436" s="26" t="s">
        <v>1898</v>
      </c>
      <c r="D436" s="25" t="s">
        <v>1343</v>
      </c>
      <c r="E436" s="22" t="str">
        <f t="shared" si="25"/>
        <v>SCP030 - SERVICOS FINANCEIROS E SERVICOS RELACIONADOS</v>
      </c>
      <c r="F436" s="23" t="s">
        <v>1368</v>
      </c>
      <c r="G436" s="23" t="str">
        <f t="shared" si="26"/>
        <v>SCP030045 - PLANOS PRIVADOS ASSISTENCIA SAUDE</v>
      </c>
      <c r="H436" s="23" t="s">
        <v>1369</v>
      </c>
      <c r="I436" s="22" t="s">
        <v>1370</v>
      </c>
      <c r="J436" s="23">
        <f t="shared" si="27"/>
        <v>33</v>
      </c>
      <c r="K436" s="22" t="s">
        <v>1370</v>
      </c>
      <c r="L436" s="22" t="s">
        <v>24</v>
      </c>
      <c r="M436" s="22" t="s">
        <v>24</v>
      </c>
      <c r="N436" s="22" t="s">
        <v>24</v>
      </c>
      <c r="O436" s="22" t="s">
        <v>39</v>
      </c>
      <c r="P436" s="19" t="str">
        <f>VLOOKUP(IFERROR(SUM(MID(L436,1,1),MID(M436,1,1),MID(N436,1,1),MID(O436,1,1)),0),Níveis!$A$2:$B$18,2,FALSE)</f>
        <v>Baixa</v>
      </c>
      <c r="Q436" s="19" t="s">
        <v>18</v>
      </c>
    </row>
    <row r="437" spans="1:17" x14ac:dyDescent="0.2">
      <c r="A437" s="19" t="s">
        <v>2389</v>
      </c>
      <c r="B437" s="19" t="str">
        <f t="shared" si="24"/>
        <v>17 - 44</v>
      </c>
      <c r="C437" s="26" t="s">
        <v>1898</v>
      </c>
      <c r="D437" s="25" t="s">
        <v>1343</v>
      </c>
      <c r="E437" s="22" t="str">
        <f t="shared" si="25"/>
        <v>SCP030 - SERVICOS FINANCEIROS E SERVICOS RELACIONADOS</v>
      </c>
      <c r="F437" s="23" t="s">
        <v>1371</v>
      </c>
      <c r="G437" s="23" t="str">
        <f t="shared" si="26"/>
        <v>SCP030050 - RESSEGURO DE SAUDE VIDA E ACIDENTES</v>
      </c>
      <c r="H437" s="23" t="s">
        <v>1372</v>
      </c>
      <c r="I437" s="22" t="s">
        <v>1373</v>
      </c>
      <c r="J437" s="23">
        <f t="shared" si="27"/>
        <v>35</v>
      </c>
      <c r="K437" s="22" t="s">
        <v>1373</v>
      </c>
      <c r="L437" s="22" t="s">
        <v>24</v>
      </c>
      <c r="M437" s="22" t="s">
        <v>24</v>
      </c>
      <c r="N437" s="22" t="s">
        <v>24</v>
      </c>
      <c r="O437" s="22" t="s">
        <v>39</v>
      </c>
      <c r="P437" s="19" t="str">
        <f>VLOOKUP(IFERROR(SUM(MID(L437,1,1),MID(M437,1,1),MID(N437,1,1),MID(O437,1,1)),0),Níveis!$A$2:$B$18,2,FALSE)</f>
        <v>Baixa</v>
      </c>
      <c r="Q437" s="19" t="s">
        <v>18</v>
      </c>
    </row>
    <row r="438" spans="1:17" x14ac:dyDescent="0.2">
      <c r="A438" s="19" t="s">
        <v>2389</v>
      </c>
      <c r="B438" s="19" t="str">
        <f t="shared" si="24"/>
        <v>17 - 44</v>
      </c>
      <c r="C438" s="26" t="s">
        <v>1898</v>
      </c>
      <c r="D438" s="25" t="s">
        <v>1343</v>
      </c>
      <c r="E438" s="22" t="str">
        <f t="shared" si="25"/>
        <v>SCP030 - SERVICOS FINANCEIROS E SERVICOS RELACIONADOS</v>
      </c>
      <c r="F438" s="23" t="s">
        <v>1374</v>
      </c>
      <c r="G438" s="23" t="str">
        <f t="shared" si="26"/>
        <v>SCP030055 - SEGURO SAUDE E ACIDENTES</v>
      </c>
      <c r="H438" s="23" t="s">
        <v>1375</v>
      </c>
      <c r="I438" s="22" t="s">
        <v>1376</v>
      </c>
      <c r="J438" s="23">
        <f t="shared" si="27"/>
        <v>24</v>
      </c>
      <c r="K438" s="22" t="s">
        <v>1376</v>
      </c>
      <c r="L438" s="22" t="s">
        <v>24</v>
      </c>
      <c r="M438" s="22" t="s">
        <v>24</v>
      </c>
      <c r="N438" s="22" t="s">
        <v>24</v>
      </c>
      <c r="O438" s="22" t="s">
        <v>39</v>
      </c>
      <c r="P438" s="19" t="str">
        <f>VLOOKUP(IFERROR(SUM(MID(L438,1,1),MID(M438,1,1),MID(N438,1,1),MID(O438,1,1)),0),Níveis!$A$2:$B$18,2,FALSE)</f>
        <v>Baixa</v>
      </c>
      <c r="Q438" s="19" t="s">
        <v>18</v>
      </c>
    </row>
    <row r="439" spans="1:17" x14ac:dyDescent="0.2">
      <c r="A439" s="19" t="s">
        <v>2389</v>
      </c>
      <c r="B439" s="19" t="str">
        <f t="shared" si="24"/>
        <v>17 - 44</v>
      </c>
      <c r="C439" s="26" t="s">
        <v>1898</v>
      </c>
      <c r="D439" s="25" t="s">
        <v>1343</v>
      </c>
      <c r="E439" s="22" t="str">
        <f t="shared" si="25"/>
        <v>SCP030 - SERVICOS FINANCEIROS E SERVICOS RELACIONADOS</v>
      </c>
      <c r="F439" s="23" t="s">
        <v>1377</v>
      </c>
      <c r="G439" s="23" t="str">
        <f t="shared" si="26"/>
        <v>SCP030060 - SEGURO VIDA E PREVIDENCIA</v>
      </c>
      <c r="H439" s="23" t="s">
        <v>1378</v>
      </c>
      <c r="I439" s="22" t="s">
        <v>1379</v>
      </c>
      <c r="J439" s="23">
        <f t="shared" si="27"/>
        <v>25</v>
      </c>
      <c r="K439" s="22" t="s">
        <v>1379</v>
      </c>
      <c r="L439" s="22" t="s">
        <v>24</v>
      </c>
      <c r="M439" s="22" t="s">
        <v>24</v>
      </c>
      <c r="N439" s="22" t="s">
        <v>24</v>
      </c>
      <c r="O439" s="22" t="s">
        <v>39</v>
      </c>
      <c r="P439" s="19" t="str">
        <f>VLOOKUP(IFERROR(SUM(MID(L439,1,1),MID(M439,1,1),MID(N439,1,1),MID(O439,1,1)),0),Níveis!$A$2:$B$18,2,FALSE)</f>
        <v>Baixa</v>
      </c>
      <c r="Q439" s="19" t="s">
        <v>18</v>
      </c>
    </row>
    <row r="440" spans="1:17" x14ac:dyDescent="0.2">
      <c r="A440" s="19" t="s">
        <v>2389</v>
      </c>
      <c r="B440" s="19" t="str">
        <f t="shared" si="24"/>
        <v>17 - 44</v>
      </c>
      <c r="C440" s="26" t="s">
        <v>1898</v>
      </c>
      <c r="D440" s="25" t="s">
        <v>1343</v>
      </c>
      <c r="E440" s="22" t="str">
        <f t="shared" si="25"/>
        <v>SCP030 - SERVICOS FINANCEIROS E SERVICOS RELACIONADOS</v>
      </c>
      <c r="F440" s="23" t="s">
        <v>1380</v>
      </c>
      <c r="G440" s="23" t="str">
        <f t="shared" si="26"/>
        <v>SCP030065 - SERVICO FINANCEIRO CONCESSAO DE CREDITO</v>
      </c>
      <c r="H440" s="23" t="s">
        <v>1381</v>
      </c>
      <c r="I440" s="22" t="s">
        <v>2762</v>
      </c>
      <c r="J440" s="23">
        <f t="shared" si="27"/>
        <v>39</v>
      </c>
      <c r="K440" s="22" t="s">
        <v>1382</v>
      </c>
      <c r="L440" s="22" t="s">
        <v>24</v>
      </c>
      <c r="M440" s="22" t="s">
        <v>24</v>
      </c>
      <c r="N440" s="22" t="s">
        <v>24</v>
      </c>
      <c r="O440" s="22" t="s">
        <v>39</v>
      </c>
      <c r="P440" s="19" t="str">
        <f>VLOOKUP(IFERROR(SUM(MID(L440,1,1),MID(M440,1,1),MID(N440,1,1),MID(O440,1,1)),0),Níveis!$A$2:$B$18,2,FALSE)</f>
        <v>Baixa</v>
      </c>
      <c r="Q440" s="19" t="s">
        <v>18</v>
      </c>
    </row>
    <row r="441" spans="1:17" x14ac:dyDescent="0.2">
      <c r="A441" s="19" t="s">
        <v>2389</v>
      </c>
      <c r="B441" s="19" t="str">
        <f t="shared" si="24"/>
        <v>17 - 44</v>
      </c>
      <c r="C441" s="26" t="s">
        <v>1898</v>
      </c>
      <c r="D441" s="25" t="s">
        <v>1343</v>
      </c>
      <c r="E441" s="22" t="str">
        <f t="shared" si="25"/>
        <v>SCP030 - SERVICOS FINANCEIROS E SERVICOS RELACIONADOS</v>
      </c>
      <c r="F441" s="23" t="s">
        <v>1383</v>
      </c>
      <c r="G441" s="23" t="str">
        <f t="shared" si="26"/>
        <v>SCP030070 - SERVICO FINANCEIRO DEPOSITO</v>
      </c>
      <c r="H441" s="23" t="s">
        <v>1384</v>
      </c>
      <c r="I441" s="22" t="s">
        <v>2763</v>
      </c>
      <c r="J441" s="23">
        <f t="shared" si="27"/>
        <v>27</v>
      </c>
      <c r="K441" s="22" t="s">
        <v>1385</v>
      </c>
      <c r="L441" s="22" t="s">
        <v>24</v>
      </c>
      <c r="M441" s="22" t="s">
        <v>24</v>
      </c>
      <c r="N441" s="22" t="s">
        <v>24</v>
      </c>
      <c r="O441" s="22" t="s">
        <v>39</v>
      </c>
      <c r="P441" s="19" t="str">
        <f>VLOOKUP(IFERROR(SUM(MID(L441,1,1),MID(M441,1,1),MID(N441,1,1),MID(O441,1,1)),0),Níveis!$A$2:$B$18,2,FALSE)</f>
        <v>Baixa</v>
      </c>
      <c r="Q441" s="19" t="s">
        <v>18</v>
      </c>
    </row>
    <row r="442" spans="1:17" x14ac:dyDescent="0.2">
      <c r="A442" s="19" t="s">
        <v>2389</v>
      </c>
      <c r="B442" s="19" t="str">
        <f t="shared" si="24"/>
        <v>17 - 44</v>
      </c>
      <c r="C442" s="26" t="s">
        <v>1898</v>
      </c>
      <c r="D442" s="25" t="s">
        <v>1343</v>
      </c>
      <c r="E442" s="22" t="str">
        <f t="shared" si="25"/>
        <v>SCP030 - SERVICOS FINANCEIROS E SERVICOS RELACIONADOS</v>
      </c>
      <c r="F442" s="23" t="s">
        <v>1386</v>
      </c>
      <c r="G442" s="23" t="str">
        <f t="shared" si="26"/>
        <v>SCP030075 - SERVICOS BANCO INVESTIMENTO</v>
      </c>
      <c r="H442" s="23" t="s">
        <v>1387</v>
      </c>
      <c r="I442" s="22" t="s">
        <v>2809</v>
      </c>
      <c r="J442" s="23">
        <f t="shared" si="27"/>
        <v>27</v>
      </c>
      <c r="K442" s="22" t="s">
        <v>1388</v>
      </c>
      <c r="L442" s="22" t="s">
        <v>24</v>
      </c>
      <c r="M442" s="22" t="s">
        <v>24</v>
      </c>
      <c r="N442" s="22" t="s">
        <v>24</v>
      </c>
      <c r="O442" s="22" t="s">
        <v>39</v>
      </c>
      <c r="P442" s="19" t="str">
        <f>VLOOKUP(IFERROR(SUM(MID(L442,1,1),MID(M442,1,1),MID(N442,1,1),MID(O442,1,1)),0),Níveis!$A$2:$B$18,2,FALSE)</f>
        <v>Baixa</v>
      </c>
      <c r="Q442" s="19" t="s">
        <v>18</v>
      </c>
    </row>
    <row r="443" spans="1:17" x14ac:dyDescent="0.2">
      <c r="A443" s="19" t="s">
        <v>2389</v>
      </c>
      <c r="B443" s="19" t="str">
        <f t="shared" si="24"/>
        <v>17 - 44</v>
      </c>
      <c r="C443" s="26" t="s">
        <v>1898</v>
      </c>
      <c r="D443" s="25" t="s">
        <v>1343</v>
      </c>
      <c r="E443" s="22" t="str">
        <f t="shared" si="25"/>
        <v>SCP030 - SERVICOS FINANCEIROS E SERVICOS RELACIONADOS</v>
      </c>
      <c r="F443" s="23" t="s">
        <v>1389</v>
      </c>
      <c r="G443" s="23" t="str">
        <f t="shared" si="26"/>
        <v>SCP030080 - SERVICOS HOLDING ATIVOS FINANCEIROS</v>
      </c>
      <c r="H443" s="23" t="s">
        <v>1390</v>
      </c>
      <c r="I443" s="22" t="s">
        <v>2810</v>
      </c>
      <c r="J443" s="23">
        <f t="shared" si="27"/>
        <v>35</v>
      </c>
      <c r="K443" s="22" t="s">
        <v>1391</v>
      </c>
      <c r="L443" s="22" t="s">
        <v>24</v>
      </c>
      <c r="M443" s="22" t="s">
        <v>24</v>
      </c>
      <c r="N443" s="22" t="s">
        <v>24</v>
      </c>
      <c r="O443" s="22" t="s">
        <v>39</v>
      </c>
      <c r="P443" s="19" t="str">
        <f>VLOOKUP(IFERROR(SUM(MID(L443,1,1),MID(M443,1,1),MID(N443,1,1),MID(O443,1,1)),0),Níveis!$A$2:$B$18,2,FALSE)</f>
        <v>Baixa</v>
      </c>
      <c r="Q443" s="19" t="s">
        <v>18</v>
      </c>
    </row>
    <row r="444" spans="1:17" x14ac:dyDescent="0.2">
      <c r="A444" s="19" t="s">
        <v>2389</v>
      </c>
      <c r="B444" s="19" t="str">
        <f t="shared" si="24"/>
        <v>17 - 44</v>
      </c>
      <c r="C444" s="26" t="s">
        <v>1898</v>
      </c>
      <c r="D444" s="25" t="s">
        <v>1343</v>
      </c>
      <c r="E444" s="22" t="str">
        <f t="shared" si="25"/>
        <v>SCP030 - SERVICOS FINANCEIROS E SERVICOS RELACIONADOS</v>
      </c>
      <c r="F444" s="23" t="s">
        <v>1392</v>
      </c>
      <c r="G444" s="23" t="str">
        <f t="shared" si="26"/>
        <v>SCP030085 - TAXA DE RETENCAO DE AREA (ANP)</v>
      </c>
      <c r="H444" s="23" t="s">
        <v>1393</v>
      </c>
      <c r="I444" s="22" t="s">
        <v>1394</v>
      </c>
      <c r="J444" s="23">
        <f t="shared" si="27"/>
        <v>30</v>
      </c>
      <c r="K444" s="22" t="s">
        <v>1394</v>
      </c>
      <c r="L444" s="22" t="s">
        <v>24</v>
      </c>
      <c r="M444" s="22" t="s">
        <v>24</v>
      </c>
      <c r="N444" s="22" t="s">
        <v>24</v>
      </c>
      <c r="O444" s="22" t="s">
        <v>3043</v>
      </c>
      <c r="P444" s="19" t="str">
        <f>VLOOKUP(IFERROR(SUM(MID(L444,1,1),MID(M444,1,1),MID(N444,1,1),MID(O444,1,1)),0),Níveis!$A$2:$B$18,2,FALSE)</f>
        <v>Baixa</v>
      </c>
      <c r="Q444" s="19" t="s">
        <v>18</v>
      </c>
    </row>
    <row r="445" spans="1:17" x14ac:dyDescent="0.2">
      <c r="A445" s="19" t="s">
        <v>2389</v>
      </c>
      <c r="B445" s="19" t="str">
        <f t="shared" si="24"/>
        <v>15 - 21</v>
      </c>
      <c r="C445" s="26" t="s">
        <v>1895</v>
      </c>
      <c r="D445" s="25" t="s">
        <v>1395</v>
      </c>
      <c r="E445" s="22" t="str">
        <f t="shared" si="25"/>
        <v>SCP031 - SERVICOS IMOBILIARIOS</v>
      </c>
      <c r="F445" s="23" t="s">
        <v>1396</v>
      </c>
      <c r="G445" s="23" t="str">
        <f t="shared" si="26"/>
        <v>SCP031005 - ADM E LOCACAO DE IMOVEIS</v>
      </c>
      <c r="H445" s="23" t="s">
        <v>1397</v>
      </c>
      <c r="I445" s="22" t="s">
        <v>1398</v>
      </c>
      <c r="J445" s="23">
        <f t="shared" si="27"/>
        <v>24</v>
      </c>
      <c r="K445" s="22" t="s">
        <v>1398</v>
      </c>
      <c r="L445" s="22" t="s">
        <v>24</v>
      </c>
      <c r="M445" s="22" t="s">
        <v>24</v>
      </c>
      <c r="N445" s="22" t="s">
        <v>24</v>
      </c>
      <c r="O445" s="22" t="s">
        <v>17</v>
      </c>
      <c r="P445" s="19" t="str">
        <f>VLOOKUP(IFERROR(SUM(MID(L445,1,1),MID(M445,1,1),MID(N445,1,1),MID(O445,1,1)),0),Níveis!$A$2:$B$18,2,FALSE)</f>
        <v>Baixa</v>
      </c>
      <c r="Q445" s="19" t="s">
        <v>25</v>
      </c>
    </row>
    <row r="446" spans="1:17" x14ac:dyDescent="0.2">
      <c r="A446" s="19" t="s">
        <v>2389</v>
      </c>
      <c r="B446" s="19" t="str">
        <f t="shared" si="24"/>
        <v>15 - 21</v>
      </c>
      <c r="C446" s="26" t="s">
        <v>1895</v>
      </c>
      <c r="D446" s="25" t="s">
        <v>1395</v>
      </c>
      <c r="E446" s="22" t="str">
        <f t="shared" si="25"/>
        <v>SCP031 - SERVICOS IMOBILIARIOS</v>
      </c>
      <c r="F446" s="23" t="s">
        <v>1399</v>
      </c>
      <c r="G446" s="23" t="str">
        <f t="shared" si="26"/>
        <v>SCP031010 - INTERMEDIACAO COMPRA E VENDA IMOVEIS</v>
      </c>
      <c r="H446" s="23" t="s">
        <v>1400</v>
      </c>
      <c r="I446" s="22" t="s">
        <v>1401</v>
      </c>
      <c r="J446" s="23">
        <f t="shared" si="27"/>
        <v>36</v>
      </c>
      <c r="K446" s="22" t="s">
        <v>1401</v>
      </c>
      <c r="L446" s="22" t="s">
        <v>24</v>
      </c>
      <c r="M446" s="22" t="s">
        <v>24</v>
      </c>
      <c r="N446" s="22" t="s">
        <v>24</v>
      </c>
      <c r="O446" s="22" t="s">
        <v>17</v>
      </c>
      <c r="P446" s="19" t="str">
        <f>VLOOKUP(IFERROR(SUM(MID(L446,1,1),MID(M446,1,1),MID(N446,1,1),MID(O446,1,1)),0),Níveis!$A$2:$B$18,2,FALSE)</f>
        <v>Baixa</v>
      </c>
      <c r="Q446" s="19" t="s">
        <v>25</v>
      </c>
    </row>
    <row r="447" spans="1:17" x14ac:dyDescent="0.2">
      <c r="A447" s="19" t="s">
        <v>2389</v>
      </c>
      <c r="B447" s="19" t="str">
        <f t="shared" si="24"/>
        <v>20 - 30</v>
      </c>
      <c r="C447" s="26" t="s">
        <v>1894</v>
      </c>
      <c r="D447" s="25" t="s">
        <v>1402</v>
      </c>
      <c r="E447" s="22" t="str">
        <f t="shared" si="25"/>
        <v>SCP032 - SERVICOS JURIDICOS E CONTABEIS</v>
      </c>
      <c r="F447" s="23" t="s">
        <v>1403</v>
      </c>
      <c r="G447" s="23" t="str">
        <f t="shared" si="26"/>
        <v>SCP032005 - 	DESPESAS LEGAIS</v>
      </c>
      <c r="H447" s="23" t="s">
        <v>1404</v>
      </c>
      <c r="I447" s="22" t="s">
        <v>1405</v>
      </c>
      <c r="J447" s="23">
        <f t="shared" si="27"/>
        <v>16</v>
      </c>
      <c r="K447" s="22" t="s">
        <v>1405</v>
      </c>
      <c r="L447" s="22" t="s">
        <v>24</v>
      </c>
      <c r="M447" s="22" t="s">
        <v>24</v>
      </c>
      <c r="N447" s="22" t="s">
        <v>24</v>
      </c>
      <c r="O447" s="22" t="s">
        <v>39</v>
      </c>
      <c r="P447" s="19" t="str">
        <f>VLOOKUP(IFERROR(SUM(MID(L447,1,1),MID(M447,1,1),MID(N447,1,1),MID(O447,1,1)),0),Níveis!$A$2:$B$18,2,FALSE)</f>
        <v>Baixa</v>
      </c>
      <c r="Q447" s="19" t="s">
        <v>18</v>
      </c>
    </row>
    <row r="448" spans="1:17" x14ac:dyDescent="0.2">
      <c r="A448" s="19" t="s">
        <v>2389</v>
      </c>
      <c r="B448" s="19" t="str">
        <f t="shared" si="24"/>
        <v>20 - 30</v>
      </c>
      <c r="C448" s="26" t="s">
        <v>1894</v>
      </c>
      <c r="D448" s="25" t="s">
        <v>1402</v>
      </c>
      <c r="E448" s="22" t="str">
        <f t="shared" si="25"/>
        <v>SCP032 - SERVICOS JURIDICOS E CONTABEIS</v>
      </c>
      <c r="F448" s="23" t="s">
        <v>1406</v>
      </c>
      <c r="G448" s="23" t="str">
        <f t="shared" si="26"/>
        <v>SCP032010 - CONSULTORIA TRIBUTARIA</v>
      </c>
      <c r="H448" s="23" t="s">
        <v>1407</v>
      </c>
      <c r="I448" s="22" t="s">
        <v>1408</v>
      </c>
      <c r="J448" s="23">
        <f t="shared" si="27"/>
        <v>22</v>
      </c>
      <c r="K448" s="22" t="s">
        <v>1408</v>
      </c>
      <c r="L448" s="22" t="s">
        <v>24</v>
      </c>
      <c r="M448" s="22" t="s">
        <v>24</v>
      </c>
      <c r="N448" s="22" t="s">
        <v>24</v>
      </c>
      <c r="O448" s="22" t="s">
        <v>39</v>
      </c>
      <c r="P448" s="19" t="str">
        <f>VLOOKUP(IFERROR(SUM(MID(L448,1,1),MID(M448,1,1),MID(N448,1,1),MID(O448,1,1)),0),Níveis!$A$2:$B$18,2,FALSE)</f>
        <v>Baixa</v>
      </c>
      <c r="Q448" s="19" t="s">
        <v>18</v>
      </c>
    </row>
    <row r="449" spans="1:17" x14ac:dyDescent="0.2">
      <c r="A449" s="19" t="s">
        <v>2389</v>
      </c>
      <c r="B449" s="19" t="str">
        <f t="shared" si="24"/>
        <v>20 - 30</v>
      </c>
      <c r="C449" s="26" t="s">
        <v>1894</v>
      </c>
      <c r="D449" s="25" t="s">
        <v>1402</v>
      </c>
      <c r="E449" s="22" t="str">
        <f t="shared" si="25"/>
        <v>SCP032 - SERVICOS JURIDICOS E CONTABEIS</v>
      </c>
      <c r="F449" s="23" t="s">
        <v>1409</v>
      </c>
      <c r="G449" s="23" t="str">
        <f t="shared" si="26"/>
        <v>SCP032015 - SERVICOS AUDITORIA</v>
      </c>
      <c r="H449" s="23" t="s">
        <v>1410</v>
      </c>
      <c r="I449" s="22" t="s">
        <v>2811</v>
      </c>
      <c r="J449" s="23">
        <f t="shared" si="27"/>
        <v>18</v>
      </c>
      <c r="K449" s="22" t="s">
        <v>1411</v>
      </c>
      <c r="L449" s="22" t="s">
        <v>24</v>
      </c>
      <c r="M449" s="22" t="s">
        <v>24</v>
      </c>
      <c r="N449" s="22" t="s">
        <v>24</v>
      </c>
      <c r="O449" s="22" t="s">
        <v>39</v>
      </c>
      <c r="P449" s="19" t="str">
        <f>VLOOKUP(IFERROR(SUM(MID(L449,1,1),MID(M449,1,1),MID(N449,1,1),MID(O449,1,1)),0),Níveis!$A$2:$B$18,2,FALSE)</f>
        <v>Baixa</v>
      </c>
      <c r="Q449" s="19" t="s">
        <v>18</v>
      </c>
    </row>
    <row r="450" spans="1:17" x14ac:dyDescent="0.2">
      <c r="A450" s="19" t="s">
        <v>2389</v>
      </c>
      <c r="B450" s="19" t="str">
        <f t="shared" si="24"/>
        <v>20 - 30</v>
      </c>
      <c r="C450" s="26" t="s">
        <v>1894</v>
      </c>
      <c r="D450" s="25" t="s">
        <v>1402</v>
      </c>
      <c r="E450" s="22" t="str">
        <f t="shared" si="25"/>
        <v>SCP032 - SERVICOS JURIDICOS E CONTABEIS</v>
      </c>
      <c r="F450" s="23" t="s">
        <v>1412</v>
      </c>
      <c r="G450" s="23" t="str">
        <f t="shared" si="26"/>
        <v>SCP032020 - SERVICOS CERTIFICACAO</v>
      </c>
      <c r="H450" s="23" t="s">
        <v>1413</v>
      </c>
      <c r="I450" s="22" t="s">
        <v>2812</v>
      </c>
      <c r="J450" s="23">
        <f t="shared" si="27"/>
        <v>21</v>
      </c>
      <c r="K450" s="22" t="s">
        <v>1414</v>
      </c>
      <c r="L450" s="22" t="s">
        <v>24</v>
      </c>
      <c r="M450" s="22" t="s">
        <v>24</v>
      </c>
      <c r="N450" s="22" t="s">
        <v>24</v>
      </c>
      <c r="O450" s="22" t="s">
        <v>39</v>
      </c>
      <c r="P450" s="19" t="str">
        <f>VLOOKUP(IFERROR(SUM(MID(L450,1,1),MID(M450,1,1),MID(N450,1,1),MID(O450,1,1)),0),Níveis!$A$2:$B$18,2,FALSE)</f>
        <v>Baixa</v>
      </c>
      <c r="Q450" s="19" t="s">
        <v>18</v>
      </c>
    </row>
    <row r="451" spans="1:17" x14ac:dyDescent="0.2">
      <c r="A451" s="19" t="s">
        <v>2389</v>
      </c>
      <c r="B451" s="19" t="str">
        <f t="shared" si="24"/>
        <v>20 - 30</v>
      </c>
      <c r="C451" s="26" t="s">
        <v>1894</v>
      </c>
      <c r="D451" s="25" t="s">
        <v>1402</v>
      </c>
      <c r="E451" s="22" t="str">
        <f t="shared" si="25"/>
        <v>SCP032 - SERVICOS JURIDICOS E CONTABEIS</v>
      </c>
      <c r="F451" s="23" t="s">
        <v>1415</v>
      </c>
      <c r="G451" s="23" t="str">
        <f t="shared" si="26"/>
        <v>SCP032025 - SERVICOS CONTABILIDADE</v>
      </c>
      <c r="H451" s="23" t="s">
        <v>1416</v>
      </c>
      <c r="I451" s="22" t="s">
        <v>2813</v>
      </c>
      <c r="J451" s="23">
        <f t="shared" si="27"/>
        <v>22</v>
      </c>
      <c r="K451" s="22" t="s">
        <v>1417</v>
      </c>
      <c r="L451" s="22" t="s">
        <v>24</v>
      </c>
      <c r="M451" s="22" t="s">
        <v>24</v>
      </c>
      <c r="N451" s="22" t="s">
        <v>24</v>
      </c>
      <c r="O451" s="22" t="s">
        <v>39</v>
      </c>
      <c r="P451" s="19" t="str">
        <f>VLOOKUP(IFERROR(SUM(MID(L451,1,1),MID(M451,1,1),MID(N451,1,1),MID(O451,1,1)),0),Níveis!$A$2:$B$18,2,FALSE)</f>
        <v>Baixa</v>
      </c>
      <c r="Q451" s="19" t="s">
        <v>18</v>
      </c>
    </row>
    <row r="452" spans="1:17" x14ac:dyDescent="0.2">
      <c r="A452" s="19" t="s">
        <v>2389</v>
      </c>
      <c r="B452" s="19" t="str">
        <f t="shared" si="24"/>
        <v>20 - 30</v>
      </c>
      <c r="C452" s="26" t="s">
        <v>1894</v>
      </c>
      <c r="D452" s="25" t="s">
        <v>1402</v>
      </c>
      <c r="E452" s="22" t="str">
        <f t="shared" si="25"/>
        <v>SCP032 - SERVICOS JURIDICOS E CONTABEIS</v>
      </c>
      <c r="F452" s="23" t="s">
        <v>1418</v>
      </c>
      <c r="G452" s="23" t="str">
        <f t="shared" si="26"/>
        <v>SCP032030 - SERVICOS JURIDICOS</v>
      </c>
      <c r="H452" s="23" t="s">
        <v>1419</v>
      </c>
      <c r="I452" s="22" t="s">
        <v>2814</v>
      </c>
      <c r="J452" s="23">
        <f t="shared" si="27"/>
        <v>18</v>
      </c>
      <c r="K452" s="22" t="s">
        <v>1420</v>
      </c>
      <c r="L452" s="22" t="s">
        <v>24</v>
      </c>
      <c r="M452" s="22" t="s">
        <v>24</v>
      </c>
      <c r="N452" s="22" t="s">
        <v>24</v>
      </c>
      <c r="O452" s="22" t="s">
        <v>39</v>
      </c>
      <c r="P452" s="19" t="str">
        <f>VLOOKUP(IFERROR(SUM(MID(L452,1,1),MID(M452,1,1),MID(N452,1,1),MID(O452,1,1)),0),Níveis!$A$2:$B$18,2,FALSE)</f>
        <v>Baixa</v>
      </c>
      <c r="Q452" s="19" t="s">
        <v>18</v>
      </c>
    </row>
    <row r="453" spans="1:17" x14ac:dyDescent="0.2">
      <c r="A453" s="19" t="s">
        <v>2389</v>
      </c>
      <c r="B453" s="19" t="str">
        <f t="shared" si="24"/>
        <v>20 - 30</v>
      </c>
      <c r="C453" s="26" t="s">
        <v>1894</v>
      </c>
      <c r="D453" s="25" t="s">
        <v>1402</v>
      </c>
      <c r="E453" s="22" t="str">
        <f t="shared" si="25"/>
        <v>SCP032 - SERVICOS JURIDICOS E CONTABEIS</v>
      </c>
      <c r="F453" s="23" t="s">
        <v>1421</v>
      </c>
      <c r="G453" s="23" t="str">
        <f t="shared" si="26"/>
        <v>SCP032035 - SERVICOS NOTORIAS E REGISTRO</v>
      </c>
      <c r="H453" s="23" t="s">
        <v>1422</v>
      </c>
      <c r="I453" s="22" t="s">
        <v>2815</v>
      </c>
      <c r="J453" s="23">
        <f t="shared" si="27"/>
        <v>28</v>
      </c>
      <c r="K453" s="22" t="s">
        <v>1423</v>
      </c>
      <c r="L453" s="22" t="s">
        <v>24</v>
      </c>
      <c r="M453" s="22" t="s">
        <v>24</v>
      </c>
      <c r="N453" s="22" t="s">
        <v>24</v>
      </c>
      <c r="O453" s="22" t="s">
        <v>39</v>
      </c>
      <c r="P453" s="19" t="str">
        <f>VLOOKUP(IFERROR(SUM(MID(L453,1,1),MID(M453,1,1),MID(N453,1,1),MID(O453,1,1)),0),Níveis!$A$2:$B$18,2,FALSE)</f>
        <v>Baixa</v>
      </c>
      <c r="Q453" s="19" t="s">
        <v>18</v>
      </c>
    </row>
    <row r="454" spans="1:17" x14ac:dyDescent="0.2">
      <c r="A454" s="19" t="s">
        <v>2389</v>
      </c>
      <c r="B454" s="19" t="str">
        <f t="shared" si="24"/>
        <v>19 - 47</v>
      </c>
      <c r="C454" s="26" t="s">
        <v>1899</v>
      </c>
      <c r="D454" s="25" t="s">
        <v>1424</v>
      </c>
      <c r="E454" s="22" t="str">
        <f t="shared" si="25"/>
        <v>SCP033 - SERVICOS PROFISSIONAIS, TECNICOS E EMPRESARIAIS</v>
      </c>
      <c r="F454" s="23" t="s">
        <v>1425</v>
      </c>
      <c r="G454" s="23" t="str">
        <f t="shared" si="26"/>
        <v>SCP033005 - 	SERVICOS AMBIENTAIS</v>
      </c>
      <c r="H454" s="23" t="s">
        <v>1426</v>
      </c>
      <c r="I454" s="22" t="s">
        <v>2816</v>
      </c>
      <c r="J454" s="23">
        <f t="shared" si="27"/>
        <v>20</v>
      </c>
      <c r="K454" s="22" t="s">
        <v>1427</v>
      </c>
      <c r="L454" s="22" t="s">
        <v>24</v>
      </c>
      <c r="M454" s="22" t="s">
        <v>24</v>
      </c>
      <c r="N454" s="22" t="s">
        <v>24</v>
      </c>
      <c r="O454" s="22" t="s">
        <v>39</v>
      </c>
      <c r="P454" s="19" t="str">
        <f>VLOOKUP(IFERROR(SUM(MID(L454,1,1),MID(M454,1,1),MID(N454,1,1),MID(O454,1,1)),0),Níveis!$A$2:$B$18,2,FALSE)</f>
        <v>Baixa</v>
      </c>
      <c r="Q454" s="19" t="s">
        <v>18</v>
      </c>
    </row>
    <row r="455" spans="1:17" x14ac:dyDescent="0.2">
      <c r="A455" s="19" t="s">
        <v>2389</v>
      </c>
      <c r="B455" s="19" t="str">
        <f t="shared" si="24"/>
        <v>19 - 47</v>
      </c>
      <c r="C455" s="26" t="s">
        <v>1899</v>
      </c>
      <c r="D455" s="25" t="s">
        <v>1424</v>
      </c>
      <c r="E455" s="22" t="str">
        <f t="shared" si="25"/>
        <v>SCP033 - SERVICOS PROFISSIONAIS, TECNICOS E EMPRESARIAIS</v>
      </c>
      <c r="F455" s="23" t="s">
        <v>1428</v>
      </c>
      <c r="G455" s="23" t="str">
        <f t="shared" si="26"/>
        <v>SCP033010 - 	SERVICOS PARA SEGURANCA DO TRABALHO</v>
      </c>
      <c r="H455" s="23" t="s">
        <v>1429</v>
      </c>
      <c r="I455" s="22" t="s">
        <v>2817</v>
      </c>
      <c r="J455" s="23">
        <f t="shared" si="27"/>
        <v>36</v>
      </c>
      <c r="K455" s="22" t="s">
        <v>1430</v>
      </c>
      <c r="L455" s="22" t="s">
        <v>24</v>
      </c>
      <c r="M455" s="22" t="s">
        <v>24</v>
      </c>
      <c r="N455" s="22" t="s">
        <v>24</v>
      </c>
      <c r="O455" s="22" t="s">
        <v>3043</v>
      </c>
      <c r="P455" s="19" t="str">
        <f>VLOOKUP(IFERROR(SUM(MID(L455,1,1),MID(M455,1,1),MID(N455,1,1),MID(O455,1,1)),0),Níveis!$A$2:$B$18,2,FALSE)</f>
        <v>Baixa</v>
      </c>
      <c r="Q455" s="19" t="s">
        <v>18</v>
      </c>
    </row>
    <row r="456" spans="1:17" x14ac:dyDescent="0.2">
      <c r="A456" s="19" t="s">
        <v>2389</v>
      </c>
      <c r="B456" s="19" t="str">
        <f t="shared" si="24"/>
        <v>19 - 47</v>
      </c>
      <c r="C456" s="26" t="s">
        <v>1899</v>
      </c>
      <c r="D456" s="25" t="s">
        <v>1424</v>
      </c>
      <c r="E456" s="22" t="str">
        <f t="shared" si="25"/>
        <v>SCP033 - SERVICOS PROFISSIONAIS, TECNICOS E EMPRESARIAIS</v>
      </c>
      <c r="F456" s="23" t="s">
        <v>1431</v>
      </c>
      <c r="G456" s="23" t="str">
        <f t="shared" si="26"/>
        <v>SCP033015 - SERV ENGENHARIA OUTROS PROJETOS</v>
      </c>
      <c r="H456" s="23" t="s">
        <v>1432</v>
      </c>
      <c r="I456" s="22" t="s">
        <v>2764</v>
      </c>
      <c r="J456" s="23">
        <f t="shared" si="27"/>
        <v>31</v>
      </c>
      <c r="K456" s="22" t="s">
        <v>1433</v>
      </c>
      <c r="L456" s="22" t="s">
        <v>24</v>
      </c>
      <c r="M456" s="22" t="s">
        <v>24</v>
      </c>
      <c r="N456" s="22" t="s">
        <v>24</v>
      </c>
      <c r="O456" s="22" t="s">
        <v>3043</v>
      </c>
      <c r="P456" s="19" t="str">
        <f>VLOOKUP(IFERROR(SUM(MID(L456,1,1),MID(M456,1,1),MID(N456,1,1),MID(O456,1,1)),0),Níveis!$A$2:$B$18,2,FALSE)</f>
        <v>Baixa</v>
      </c>
      <c r="Q456" s="19" t="s">
        <v>18</v>
      </c>
    </row>
    <row r="457" spans="1:17" x14ac:dyDescent="0.2">
      <c r="A457" s="19" t="s">
        <v>2389</v>
      </c>
      <c r="B457" s="19" t="str">
        <f>LEN(C457)&amp;" - "&amp;LEN(D457)</f>
        <v>19 - 47</v>
      </c>
      <c r="C457" s="26" t="s">
        <v>1899</v>
      </c>
      <c r="D457" s="25" t="s">
        <v>1424</v>
      </c>
      <c r="E457" s="22" t="str">
        <f t="shared" ref="E457:E520" si="28">_xlfn.CONCAT(LEFT(H457,6)," - ",D457)</f>
        <v>SCP033 - SERVICOS PROFISSIONAIS, TECNICOS E EMPRESARIAIS</v>
      </c>
      <c r="F457" s="23" t="s">
        <v>1434</v>
      </c>
      <c r="G457" s="23" t="str">
        <f t="shared" ref="G457:G488" si="29">_xlfn.CONCAT(H457," - ",K457)</f>
        <v>SCP033020 - SERV ENGENHARIA PROJETO AGUA E ESGOTO</v>
      </c>
      <c r="H457" s="23" t="s">
        <v>1435</v>
      </c>
      <c r="I457" s="22" t="s">
        <v>2765</v>
      </c>
      <c r="J457" s="23">
        <f t="shared" ref="J457:J520" si="30">LEN(K457)</f>
        <v>37</v>
      </c>
      <c r="K457" s="22" t="s">
        <v>1436</v>
      </c>
      <c r="L457" s="22" t="s">
        <v>24</v>
      </c>
      <c r="M457" s="22" t="s">
        <v>24</v>
      </c>
      <c r="N457" s="22" t="s">
        <v>24</v>
      </c>
      <c r="O457" s="22" t="s">
        <v>3043</v>
      </c>
      <c r="P457" s="19" t="str">
        <f>VLOOKUP(IFERROR(SUM(MID(L457,1,1),MID(M457,1,1),MID(N457,1,1),MID(O457,1,1)),0),Níveis!$A$2:$B$18,2,FALSE)</f>
        <v>Baixa</v>
      </c>
      <c r="Q457" s="19" t="s">
        <v>18</v>
      </c>
    </row>
    <row r="458" spans="1:17" x14ac:dyDescent="0.2">
      <c r="A458" s="19" t="s">
        <v>2389</v>
      </c>
      <c r="B458" s="19" t="str">
        <f t="shared" ref="B458:B520" si="31">LEN(C458)&amp;" - "&amp;LEN(D458)</f>
        <v>19 - 47</v>
      </c>
      <c r="C458" s="26" t="s">
        <v>1899</v>
      </c>
      <c r="D458" s="25" t="s">
        <v>1424</v>
      </c>
      <c r="E458" s="22" t="str">
        <f t="shared" si="28"/>
        <v>SCP033 - SERVICOS PROFISSIONAIS, TECNICOS E EMPRESARIAIS</v>
      </c>
      <c r="F458" s="23" t="s">
        <v>1437</v>
      </c>
      <c r="G458" s="23" t="str">
        <f t="shared" si="29"/>
        <v>SCP033025 - SERV ENGENHARIA PROJETO CONSTRUCAO</v>
      </c>
      <c r="H458" s="23" t="s">
        <v>1438</v>
      </c>
      <c r="I458" s="22" t="s">
        <v>2766</v>
      </c>
      <c r="J458" s="23">
        <f t="shared" si="30"/>
        <v>34</v>
      </c>
      <c r="K458" s="22" t="s">
        <v>1439</v>
      </c>
      <c r="L458" s="22" t="s">
        <v>24</v>
      </c>
      <c r="M458" s="22" t="s">
        <v>24</v>
      </c>
      <c r="N458" s="22" t="s">
        <v>24</v>
      </c>
      <c r="O458" s="22" t="s">
        <v>3043</v>
      </c>
      <c r="P458" s="19" t="str">
        <f>VLOOKUP(IFERROR(SUM(MID(L458,1,1),MID(M458,1,1),MID(N458,1,1),MID(O458,1,1)),0),Níveis!$A$2:$B$18,2,FALSE)</f>
        <v>Baixa</v>
      </c>
      <c r="Q458" s="19" t="s">
        <v>18</v>
      </c>
    </row>
    <row r="459" spans="1:17" x14ac:dyDescent="0.2">
      <c r="A459" s="19" t="s">
        <v>2389</v>
      </c>
      <c r="B459" s="19" t="str">
        <f t="shared" si="31"/>
        <v>19 - 47</v>
      </c>
      <c r="C459" s="26" t="s">
        <v>1899</v>
      </c>
      <c r="D459" s="25" t="s">
        <v>1424</v>
      </c>
      <c r="E459" s="22" t="str">
        <f t="shared" si="28"/>
        <v>SCP033 - SERVICOS PROFISSIONAIS, TECNICOS E EMPRESARIAIS</v>
      </c>
      <c r="F459" s="23" t="s">
        <v>1440</v>
      </c>
      <c r="G459" s="23" t="str">
        <f t="shared" si="29"/>
        <v>SCP033030 - SERV ENGENHARIA PROJETO EMBARCACAO</v>
      </c>
      <c r="H459" s="23" t="s">
        <v>1441</v>
      </c>
      <c r="I459" s="22" t="s">
        <v>2767</v>
      </c>
      <c r="J459" s="23">
        <f t="shared" si="30"/>
        <v>34</v>
      </c>
      <c r="K459" s="22" t="s">
        <v>1442</v>
      </c>
      <c r="L459" s="22" t="s">
        <v>24</v>
      </c>
      <c r="M459" s="22" t="s">
        <v>24</v>
      </c>
      <c r="N459" s="22" t="s">
        <v>24</v>
      </c>
      <c r="O459" s="22" t="s">
        <v>3043</v>
      </c>
      <c r="P459" s="19" t="str">
        <f>VLOOKUP(IFERROR(SUM(MID(L459,1,1),MID(M459,1,1),MID(N459,1,1),MID(O459,1,1)),0),Níveis!$A$2:$B$18,2,FALSE)</f>
        <v>Baixa</v>
      </c>
      <c r="Q459" s="19" t="s">
        <v>18</v>
      </c>
    </row>
    <row r="460" spans="1:17" x14ac:dyDescent="0.2">
      <c r="A460" s="19" t="s">
        <v>2389</v>
      </c>
      <c r="B460" s="19" t="str">
        <f t="shared" si="31"/>
        <v>19 - 47</v>
      </c>
      <c r="C460" s="26" t="s">
        <v>1899</v>
      </c>
      <c r="D460" s="25" t="s">
        <v>1424</v>
      </c>
      <c r="E460" s="22" t="str">
        <f t="shared" si="28"/>
        <v>SCP033 - SERVICOS PROFISSIONAIS, TECNICOS E EMPRESARIAIS</v>
      </c>
      <c r="F460" s="23" t="s">
        <v>1443</v>
      </c>
      <c r="G460" s="23" t="str">
        <f t="shared" si="29"/>
        <v>SCP033035 - SERV ENGENHARIA PROJETO ENERGIA</v>
      </c>
      <c r="H460" s="23" t="s">
        <v>1444</v>
      </c>
      <c r="I460" s="22" t="s">
        <v>2768</v>
      </c>
      <c r="J460" s="23">
        <f t="shared" si="30"/>
        <v>31</v>
      </c>
      <c r="K460" s="22" t="s">
        <v>1445</v>
      </c>
      <c r="L460" s="22" t="s">
        <v>24</v>
      </c>
      <c r="M460" s="22" t="s">
        <v>24</v>
      </c>
      <c r="N460" s="22" t="s">
        <v>24</v>
      </c>
      <c r="O460" s="22" t="s">
        <v>3043</v>
      </c>
      <c r="P460" s="19" t="str">
        <f>VLOOKUP(IFERROR(SUM(MID(L460,1,1),MID(M460,1,1),MID(N460,1,1),MID(O460,1,1)),0),Níveis!$A$2:$B$18,2,FALSE)</f>
        <v>Baixa</v>
      </c>
      <c r="Q460" s="19" t="s">
        <v>18</v>
      </c>
    </row>
    <row r="461" spans="1:17" x14ac:dyDescent="0.2">
      <c r="A461" s="19" t="s">
        <v>2389</v>
      </c>
      <c r="B461" s="19" t="str">
        <f t="shared" si="31"/>
        <v>19 - 47</v>
      </c>
      <c r="C461" s="26" t="s">
        <v>1899</v>
      </c>
      <c r="D461" s="25" t="s">
        <v>1424</v>
      </c>
      <c r="E461" s="22" t="str">
        <f t="shared" si="28"/>
        <v>SCP033 - SERVICOS PROFISSIONAIS, TECNICOS E EMPRESARIAIS</v>
      </c>
      <c r="F461" s="23" t="s">
        <v>1446</v>
      </c>
      <c r="G461" s="23" t="str">
        <f t="shared" si="29"/>
        <v>SCP033040 - SERV ENGENHARIA PROJETO GERENC RESIDUOS</v>
      </c>
      <c r="H461" s="23" t="s">
        <v>1447</v>
      </c>
      <c r="I461" s="22" t="s">
        <v>2769</v>
      </c>
      <c r="J461" s="23">
        <f t="shared" si="30"/>
        <v>39</v>
      </c>
      <c r="K461" s="22" t="s">
        <v>1448</v>
      </c>
      <c r="L461" s="22" t="s">
        <v>24</v>
      </c>
      <c r="M461" s="22" t="s">
        <v>24</v>
      </c>
      <c r="N461" s="22" t="s">
        <v>24</v>
      </c>
      <c r="O461" s="22" t="s">
        <v>3043</v>
      </c>
      <c r="P461" s="19" t="str">
        <f>VLOOKUP(IFERROR(SUM(MID(L461,1,1),MID(M461,1,1),MID(N461,1,1),MID(O461,1,1)),0),Níveis!$A$2:$B$18,2,FALSE)</f>
        <v>Baixa</v>
      </c>
      <c r="Q461" s="19" t="s">
        <v>18</v>
      </c>
    </row>
    <row r="462" spans="1:17" x14ac:dyDescent="0.2">
      <c r="A462" s="19" t="s">
        <v>2389</v>
      </c>
      <c r="B462" s="19" t="str">
        <f t="shared" si="31"/>
        <v>19 - 47</v>
      </c>
      <c r="C462" s="26" t="s">
        <v>1899</v>
      </c>
      <c r="D462" s="25" t="s">
        <v>1424</v>
      </c>
      <c r="E462" s="22" t="str">
        <f t="shared" si="28"/>
        <v>SCP033 - SERVICOS PROFISSIONAIS, TECNICOS E EMPRESARIAIS</v>
      </c>
      <c r="F462" s="23" t="s">
        <v>1449</v>
      </c>
      <c r="G462" s="23" t="str">
        <f t="shared" si="29"/>
        <v>SCP033045 - SERV ENGENHARIA PROJETO INDUSTRIAL</v>
      </c>
      <c r="H462" s="23" t="s">
        <v>1450</v>
      </c>
      <c r="I462" s="22" t="s">
        <v>2770</v>
      </c>
      <c r="J462" s="23">
        <f t="shared" si="30"/>
        <v>34</v>
      </c>
      <c r="K462" s="22" t="s">
        <v>1451</v>
      </c>
      <c r="L462" s="22" t="s">
        <v>24</v>
      </c>
      <c r="M462" s="22" t="s">
        <v>24</v>
      </c>
      <c r="N462" s="22" t="s">
        <v>24</v>
      </c>
      <c r="O462" s="22" t="s">
        <v>3043</v>
      </c>
      <c r="P462" s="19" t="str">
        <f>VLOOKUP(IFERROR(SUM(MID(L462,1,1),MID(M462,1,1),MID(N462,1,1),MID(O462,1,1)),0),Níveis!$A$2:$B$18,2,FALSE)</f>
        <v>Baixa</v>
      </c>
      <c r="Q462" s="19" t="s">
        <v>18</v>
      </c>
    </row>
    <row r="463" spans="1:17" x14ac:dyDescent="0.2">
      <c r="A463" s="19" t="s">
        <v>2389</v>
      </c>
      <c r="B463" s="19" t="str">
        <f t="shared" si="31"/>
        <v>19 - 47</v>
      </c>
      <c r="C463" s="26" t="s">
        <v>1899</v>
      </c>
      <c r="D463" s="25" t="s">
        <v>1424</v>
      </c>
      <c r="E463" s="22" t="str">
        <f t="shared" si="28"/>
        <v>SCP033 - SERVICOS PROFISSIONAIS, TECNICOS E EMPRESARIAIS</v>
      </c>
      <c r="F463" s="23" t="s">
        <v>1452</v>
      </c>
      <c r="G463" s="23" t="str">
        <f t="shared" si="29"/>
        <v>SCP033050 - SERV ENGENHARIA PROJETO PETROLEO GAS</v>
      </c>
      <c r="H463" s="23" t="s">
        <v>1453</v>
      </c>
      <c r="I463" s="22" t="s">
        <v>2771</v>
      </c>
      <c r="J463" s="23">
        <f t="shared" si="30"/>
        <v>36</v>
      </c>
      <c r="K463" s="22" t="s">
        <v>1454</v>
      </c>
      <c r="L463" s="22" t="s">
        <v>24</v>
      </c>
      <c r="M463" s="22" t="s">
        <v>24</v>
      </c>
      <c r="N463" s="22" t="s">
        <v>24</v>
      </c>
      <c r="O463" s="22" t="s">
        <v>3043</v>
      </c>
      <c r="P463" s="19" t="str">
        <f>VLOOKUP(IFERROR(SUM(MID(L463,1,1),MID(M463,1,1),MID(N463,1,1),MID(O463,1,1)),0),Níveis!$A$2:$B$18,2,FALSE)</f>
        <v>Baixa</v>
      </c>
      <c r="Q463" s="19" t="s">
        <v>18</v>
      </c>
    </row>
    <row r="464" spans="1:17" x14ac:dyDescent="0.2">
      <c r="A464" s="19" t="s">
        <v>2389</v>
      </c>
      <c r="B464" s="19" t="str">
        <f t="shared" si="31"/>
        <v>19 - 47</v>
      </c>
      <c r="C464" s="26" t="s">
        <v>1899</v>
      </c>
      <c r="D464" s="25" t="s">
        <v>1424</v>
      </c>
      <c r="E464" s="22" t="str">
        <f t="shared" si="28"/>
        <v>SCP033 - SERVICOS PROFISSIONAIS, TECNICOS E EMPRESARIAIS</v>
      </c>
      <c r="F464" s="23" t="s">
        <v>1455</v>
      </c>
      <c r="G464" s="23" t="str">
        <f t="shared" si="29"/>
        <v>SCP033055 - SERV ENGENHARIA PROJETO TELECOMUNICACAO</v>
      </c>
      <c r="H464" s="23" t="s">
        <v>1456</v>
      </c>
      <c r="I464" s="22" t="s">
        <v>2772</v>
      </c>
      <c r="J464" s="23">
        <f t="shared" si="30"/>
        <v>39</v>
      </c>
      <c r="K464" s="22" t="s">
        <v>1457</v>
      </c>
      <c r="L464" s="22" t="s">
        <v>24</v>
      </c>
      <c r="M464" s="22" t="s">
        <v>24</v>
      </c>
      <c r="N464" s="22" t="s">
        <v>24</v>
      </c>
      <c r="O464" s="22" t="s">
        <v>3043</v>
      </c>
      <c r="P464" s="19" t="str">
        <f>VLOOKUP(IFERROR(SUM(MID(L464,1,1),MID(M464,1,1),MID(N464,1,1),MID(O464,1,1)),0),Níveis!$A$2:$B$18,2,FALSE)</f>
        <v>Baixa</v>
      </c>
      <c r="Q464" s="19" t="s">
        <v>18</v>
      </c>
    </row>
    <row r="465" spans="1:17" x14ac:dyDescent="0.2">
      <c r="A465" s="19" t="s">
        <v>2389</v>
      </c>
      <c r="B465" s="19" t="str">
        <f t="shared" si="31"/>
        <v>19 - 47</v>
      </c>
      <c r="C465" s="26" t="s">
        <v>1899</v>
      </c>
      <c r="D465" s="25" t="s">
        <v>1424</v>
      </c>
      <c r="E465" s="22" t="str">
        <f t="shared" si="28"/>
        <v>SCP033 - SERVICOS PROFISSIONAIS, TECNICOS E EMPRESARIAIS</v>
      </c>
      <c r="F465" s="23" t="s">
        <v>1458</v>
      </c>
      <c r="G465" s="23" t="str">
        <f t="shared" si="29"/>
        <v>SCP033060 - SERVICOS ANALISE E EXAMES TECNICOS</v>
      </c>
      <c r="H465" s="23" t="s">
        <v>1459</v>
      </c>
      <c r="I465" s="22" t="s">
        <v>2818</v>
      </c>
      <c r="J465" s="23">
        <f t="shared" si="30"/>
        <v>34</v>
      </c>
      <c r="K465" s="22" t="s">
        <v>1460</v>
      </c>
      <c r="L465" s="22" t="s">
        <v>24</v>
      </c>
      <c r="M465" s="22" t="s">
        <v>24</v>
      </c>
      <c r="N465" s="22" t="s">
        <v>24</v>
      </c>
      <c r="O465" s="22" t="s">
        <v>39</v>
      </c>
      <c r="P465" s="19" t="str">
        <f>VLOOKUP(IFERROR(SUM(MID(L465,1,1),MID(M465,1,1),MID(N465,1,1),MID(O465,1,1)),0),Níveis!$A$2:$B$18,2,FALSE)</f>
        <v>Baixa</v>
      </c>
      <c r="Q465" s="19" t="s">
        <v>18</v>
      </c>
    </row>
    <row r="466" spans="1:17" x14ac:dyDescent="0.2">
      <c r="A466" s="19" t="s">
        <v>2389</v>
      </c>
      <c r="B466" s="19" t="str">
        <f t="shared" si="31"/>
        <v>19 - 47</v>
      </c>
      <c r="C466" s="26" t="s">
        <v>1899</v>
      </c>
      <c r="D466" s="25" t="s">
        <v>1424</v>
      </c>
      <c r="E466" s="22" t="str">
        <f t="shared" si="28"/>
        <v>SCP033 - SERVICOS PROFISSIONAIS, TECNICOS E EMPRESARIAIS</v>
      </c>
      <c r="F466" s="23" t="s">
        <v>1461</v>
      </c>
      <c r="G466" s="23" t="str">
        <f t="shared" si="29"/>
        <v>SCP033065 - SERVICOS DESENHO INDUSTRIAL</v>
      </c>
      <c r="H466" s="23" t="s">
        <v>1462</v>
      </c>
      <c r="I466" s="22" t="s">
        <v>2819</v>
      </c>
      <c r="J466" s="23">
        <f t="shared" si="30"/>
        <v>27</v>
      </c>
      <c r="K466" s="22" t="s">
        <v>1463</v>
      </c>
      <c r="L466" s="22" t="s">
        <v>24</v>
      </c>
      <c r="M466" s="22" t="s">
        <v>24</v>
      </c>
      <c r="N466" s="22" t="s">
        <v>24</v>
      </c>
      <c r="O466" s="22" t="s">
        <v>17</v>
      </c>
      <c r="P466" s="19" t="str">
        <f>VLOOKUP(IFERROR(SUM(MID(L466,1,1),MID(M466,1,1),MID(N466,1,1),MID(O466,1,1)),0),Níveis!$A$2:$B$18,2,FALSE)</f>
        <v>Baixa</v>
      </c>
      <c r="Q466" s="19" t="s">
        <v>25</v>
      </c>
    </row>
    <row r="467" spans="1:17" x14ac:dyDescent="0.2">
      <c r="A467" s="19" t="s">
        <v>2389</v>
      </c>
      <c r="B467" s="19" t="str">
        <f t="shared" si="31"/>
        <v>19 - 47</v>
      </c>
      <c r="C467" s="26" t="s">
        <v>1899</v>
      </c>
      <c r="D467" s="25" t="s">
        <v>1424</v>
      </c>
      <c r="E467" s="22" t="str">
        <f t="shared" si="28"/>
        <v>SCP033 - SERVICOS PROFISSIONAIS, TECNICOS E EMPRESARIAIS</v>
      </c>
      <c r="F467" s="23" t="s">
        <v>1464</v>
      </c>
      <c r="G467" s="23" t="str">
        <f t="shared" si="29"/>
        <v>SCP033070 - SERVICOS GEOLOGICOS-FISICOS PROSPECCAO</v>
      </c>
      <c r="H467" s="23" t="s">
        <v>1465</v>
      </c>
      <c r="I467" s="22" t="s">
        <v>2820</v>
      </c>
      <c r="J467" s="23">
        <f t="shared" si="30"/>
        <v>38</v>
      </c>
      <c r="K467" s="22" t="s">
        <v>1466</v>
      </c>
      <c r="L467" s="22" t="s">
        <v>24</v>
      </c>
      <c r="M467" s="22" t="s">
        <v>24</v>
      </c>
      <c r="N467" s="22" t="s">
        <v>24</v>
      </c>
      <c r="O467" s="22" t="s">
        <v>3043</v>
      </c>
      <c r="P467" s="19" t="str">
        <f>VLOOKUP(IFERROR(SUM(MID(L467,1,1),MID(M467,1,1),MID(N467,1,1),MID(O467,1,1)),0),Níveis!$A$2:$B$18,2,FALSE)</f>
        <v>Baixa</v>
      </c>
      <c r="Q467" s="19" t="s">
        <v>18</v>
      </c>
    </row>
    <row r="468" spans="1:17" x14ac:dyDescent="0.2">
      <c r="A468" s="19" t="s">
        <v>2389</v>
      </c>
      <c r="B468" s="19" t="str">
        <f t="shared" si="31"/>
        <v>19 - 47</v>
      </c>
      <c r="C468" s="26" t="s">
        <v>1899</v>
      </c>
      <c r="D468" s="25" t="s">
        <v>1424</v>
      </c>
      <c r="E468" s="22" t="str">
        <f t="shared" si="28"/>
        <v>SCP033 - SERVICOS PROFISSIONAIS, TECNICOS E EMPRESARIAIS</v>
      </c>
      <c r="F468" s="23" t="s">
        <v>1467</v>
      </c>
      <c r="G468" s="23" t="str">
        <f t="shared" si="29"/>
        <v xml:space="preserve">SCP033075 - SERVICOS TOPOGRAFICOS E CARTOGRAFICOS </v>
      </c>
      <c r="H468" s="23" t="s">
        <v>1468</v>
      </c>
      <c r="I468" s="22" t="s">
        <v>2821</v>
      </c>
      <c r="J468" s="23">
        <f t="shared" si="30"/>
        <v>38</v>
      </c>
      <c r="K468" s="22" t="s">
        <v>1469</v>
      </c>
      <c r="L468" s="22" t="s">
        <v>24</v>
      </c>
      <c r="M468" s="22" t="s">
        <v>24</v>
      </c>
      <c r="N468" s="22" t="s">
        <v>24</v>
      </c>
      <c r="O468" s="22" t="s">
        <v>3043</v>
      </c>
      <c r="P468" s="19" t="str">
        <f>VLOOKUP(IFERROR(SUM(MID(L468,1,1),MID(M468,1,1),MID(N468,1,1),MID(O468,1,1)),0),Níveis!$A$2:$B$18,2,FALSE)</f>
        <v>Baixa</v>
      </c>
      <c r="Q468" s="19" t="s">
        <v>18</v>
      </c>
    </row>
    <row r="469" spans="1:17" x14ac:dyDescent="0.2">
      <c r="A469" s="19" t="s">
        <v>2389</v>
      </c>
      <c r="B469" s="19" t="str">
        <f t="shared" si="31"/>
        <v>19 - 47</v>
      </c>
      <c r="C469" s="26" t="s">
        <v>1899</v>
      </c>
      <c r="D469" s="25" t="s">
        <v>1424</v>
      </c>
      <c r="E469" s="22" t="str">
        <f t="shared" si="28"/>
        <v>SCP033 - SERVICOS PROFISSIONAIS, TECNICOS E EMPRESARIAIS</v>
      </c>
      <c r="F469" s="23" t="s">
        <v>1470</v>
      </c>
      <c r="G469" s="23" t="str">
        <f t="shared" si="29"/>
        <v>SCP033080 - SERVICOS VETERINARIOS</v>
      </c>
      <c r="H469" s="23" t="s">
        <v>1471</v>
      </c>
      <c r="I469" s="22" t="s">
        <v>2822</v>
      </c>
      <c r="J469" s="23">
        <f t="shared" si="30"/>
        <v>21</v>
      </c>
      <c r="K469" s="22" t="s">
        <v>1472</v>
      </c>
      <c r="L469" s="22" t="s">
        <v>24</v>
      </c>
      <c r="M469" s="22" t="s">
        <v>24</v>
      </c>
      <c r="N469" s="22" t="s">
        <v>24</v>
      </c>
      <c r="O469" s="22" t="s">
        <v>17</v>
      </c>
      <c r="P469" s="19" t="str">
        <f>VLOOKUP(IFERROR(SUM(MID(L469,1,1),MID(M469,1,1),MID(N469,1,1),MID(O469,1,1)),0),Níveis!$A$2:$B$18,2,FALSE)</f>
        <v>Baixa</v>
      </c>
      <c r="Q469" s="19" t="s">
        <v>25</v>
      </c>
    </row>
    <row r="470" spans="1:17" x14ac:dyDescent="0.2">
      <c r="A470" s="19" t="s">
        <v>2389</v>
      </c>
      <c r="B470" s="19" t="str">
        <f t="shared" si="31"/>
        <v>19 - 60</v>
      </c>
      <c r="C470" s="26" t="s">
        <v>1900</v>
      </c>
      <c r="D470" s="25" t="s">
        <v>1473</v>
      </c>
      <c r="E470" s="22" t="str">
        <f t="shared" si="28"/>
        <v>SCP034 - SERVICOS RELACIONADOS A SAUDE HUMANA E DE ASSISTENCIA SOCIAL</v>
      </c>
      <c r="F470" s="23" t="s">
        <v>1474</v>
      </c>
      <c r="G470" s="23" t="str">
        <f t="shared" si="29"/>
        <v>SCP034005 - ASSISTENCIA IDOSOS E PCDS</v>
      </c>
      <c r="H470" s="23" t="s">
        <v>1475</v>
      </c>
      <c r="I470" s="22" t="s">
        <v>1476</v>
      </c>
      <c r="J470" s="23">
        <f t="shared" si="30"/>
        <v>25</v>
      </c>
      <c r="K470" s="22" t="s">
        <v>1476</v>
      </c>
      <c r="L470" s="22" t="s">
        <v>24</v>
      </c>
      <c r="M470" s="22" t="s">
        <v>24</v>
      </c>
      <c r="N470" s="22" t="s">
        <v>24</v>
      </c>
      <c r="O470" s="22" t="s">
        <v>17</v>
      </c>
      <c r="P470" s="19" t="str">
        <f>VLOOKUP(IFERROR(SUM(MID(L470,1,1),MID(M470,1,1),MID(N470,1,1),MID(O470,1,1)),0),Níveis!$A$2:$B$18,2,FALSE)</f>
        <v>Baixa</v>
      </c>
      <c r="Q470" s="19" t="s">
        <v>25</v>
      </c>
    </row>
    <row r="471" spans="1:17" x14ac:dyDescent="0.2">
      <c r="A471" s="19" t="s">
        <v>2389</v>
      </c>
      <c r="B471" s="19" t="str">
        <f t="shared" si="31"/>
        <v>19 - 60</v>
      </c>
      <c r="C471" s="26" t="s">
        <v>1900</v>
      </c>
      <c r="D471" s="25" t="s">
        <v>1473</v>
      </c>
      <c r="E471" s="22" t="str">
        <f t="shared" si="28"/>
        <v>SCP034 - SERVICOS RELACIONADOS A SAUDE HUMANA E DE ASSISTENCIA SOCIAL</v>
      </c>
      <c r="F471" s="23" t="s">
        <v>1477</v>
      </c>
      <c r="G471" s="23" t="str">
        <f t="shared" si="29"/>
        <v xml:space="preserve">SCP034010 - OUTROS SERVICOS SAUDE HUMANA </v>
      </c>
      <c r="H471" s="23" t="s">
        <v>1478</v>
      </c>
      <c r="I471" s="22" t="s">
        <v>2823</v>
      </c>
      <c r="J471" s="23">
        <f t="shared" si="30"/>
        <v>29</v>
      </c>
      <c r="K471" s="22" t="s">
        <v>1479</v>
      </c>
      <c r="L471" s="22" t="s">
        <v>24</v>
      </c>
      <c r="M471" s="22" t="s">
        <v>24</v>
      </c>
      <c r="N471" s="22" t="s">
        <v>24</v>
      </c>
      <c r="O471" s="22" t="s">
        <v>17</v>
      </c>
      <c r="P471" s="19" t="str">
        <f>VLOOKUP(IFERROR(SUM(MID(L471,1,1),MID(M471,1,1),MID(N471,1,1),MID(O471,1,1)),0),Níveis!$A$2:$B$18,2,FALSE)</f>
        <v>Baixa</v>
      </c>
      <c r="Q471" s="19" t="s">
        <v>25</v>
      </c>
    </row>
    <row r="472" spans="1:17" x14ac:dyDescent="0.2">
      <c r="A472" s="19" t="s">
        <v>2389</v>
      </c>
      <c r="B472" s="19" t="str">
        <f t="shared" si="31"/>
        <v>19 - 60</v>
      </c>
      <c r="C472" s="26" t="s">
        <v>1900</v>
      </c>
      <c r="D472" s="25" t="s">
        <v>1473</v>
      </c>
      <c r="E472" s="22" t="str">
        <f t="shared" si="28"/>
        <v>SCP034 - SERVICOS RELACIONADOS A SAUDE HUMANA E DE ASSISTENCIA SOCIAL</v>
      </c>
      <c r="F472" s="23" t="s">
        <v>1480</v>
      </c>
      <c r="G472" s="23" t="str">
        <f t="shared" si="29"/>
        <v xml:space="preserve">SCP034015 - REABILITACAO VOCACIONAL </v>
      </c>
      <c r="H472" s="23" t="s">
        <v>1481</v>
      </c>
      <c r="I472" s="22" t="s">
        <v>1482</v>
      </c>
      <c r="J472" s="23">
        <f t="shared" si="30"/>
        <v>24</v>
      </c>
      <c r="K472" s="22" t="s">
        <v>1482</v>
      </c>
      <c r="L472" s="22" t="s">
        <v>24</v>
      </c>
      <c r="M472" s="22" t="s">
        <v>24</v>
      </c>
      <c r="N472" s="22" t="s">
        <v>24</v>
      </c>
      <c r="O472" s="22" t="s">
        <v>17</v>
      </c>
      <c r="P472" s="19" t="str">
        <f>VLOOKUP(IFERROR(SUM(MID(L472,1,1),MID(M472,1,1),MID(N472,1,1),MID(O472,1,1)),0),Níveis!$A$2:$B$18,2,FALSE)</f>
        <v>Baixa</v>
      </c>
      <c r="Q472" s="19" t="s">
        <v>25</v>
      </c>
    </row>
    <row r="473" spans="1:17" x14ac:dyDescent="0.2">
      <c r="A473" s="19" t="s">
        <v>2389</v>
      </c>
      <c r="B473" s="19" t="str">
        <f t="shared" si="31"/>
        <v>19 - 60</v>
      </c>
      <c r="C473" s="26" t="s">
        <v>1900</v>
      </c>
      <c r="D473" s="25" t="s">
        <v>1473</v>
      </c>
      <c r="E473" s="22" t="str">
        <f t="shared" si="28"/>
        <v>SCP034 - SERVICOS RELACIONADOS A SAUDE HUMANA E DE ASSISTENCIA SOCIAL</v>
      </c>
      <c r="F473" s="23" t="s">
        <v>1483</v>
      </c>
      <c r="G473" s="23" t="str">
        <f t="shared" si="29"/>
        <v xml:space="preserve">SCP034020 - SERVICOS HOSPITALARES </v>
      </c>
      <c r="H473" s="23" t="s">
        <v>1484</v>
      </c>
      <c r="I473" s="22" t="s">
        <v>2824</v>
      </c>
      <c r="J473" s="23">
        <f t="shared" si="30"/>
        <v>22</v>
      </c>
      <c r="K473" s="22" t="s">
        <v>1485</v>
      </c>
      <c r="L473" s="22" t="s">
        <v>24</v>
      </c>
      <c r="M473" s="22" t="s">
        <v>24</v>
      </c>
      <c r="N473" s="22" t="s">
        <v>24</v>
      </c>
      <c r="O473" s="22" t="s">
        <v>17</v>
      </c>
      <c r="P473" s="19" t="str">
        <f>VLOOKUP(IFERROR(SUM(MID(L473,1,1),MID(M473,1,1),MID(N473,1,1),MID(O473,1,1)),0),Níveis!$A$2:$B$18,2,FALSE)</f>
        <v>Baixa</v>
      </c>
      <c r="Q473" s="19" t="s">
        <v>25</v>
      </c>
    </row>
    <row r="474" spans="1:17" x14ac:dyDescent="0.2">
      <c r="A474" s="19" t="s">
        <v>2389</v>
      </c>
      <c r="B474" s="19" t="str">
        <f t="shared" si="31"/>
        <v>19 - 60</v>
      </c>
      <c r="C474" s="26" t="s">
        <v>1900</v>
      </c>
      <c r="D474" s="25" t="s">
        <v>1473</v>
      </c>
      <c r="E474" s="22" t="str">
        <f t="shared" si="28"/>
        <v>SCP034 - SERVICOS RELACIONADOS A SAUDE HUMANA E DE ASSISTENCIA SOCIAL</v>
      </c>
      <c r="F474" s="23" t="s">
        <v>1486</v>
      </c>
      <c r="G474" s="23" t="str">
        <f t="shared" si="29"/>
        <v>SCP034025 - SERVICOS MEDICOS</v>
      </c>
      <c r="H474" s="23" t="s">
        <v>1487</v>
      </c>
      <c r="I474" s="22" t="s">
        <v>2825</v>
      </c>
      <c r="J474" s="23">
        <f t="shared" si="30"/>
        <v>16</v>
      </c>
      <c r="K474" s="22" t="s">
        <v>1488</v>
      </c>
      <c r="L474" s="22" t="s">
        <v>24</v>
      </c>
      <c r="M474" s="22" t="s">
        <v>24</v>
      </c>
      <c r="N474" s="22" t="s">
        <v>24</v>
      </c>
      <c r="O474" s="22" t="s">
        <v>17</v>
      </c>
      <c r="P474" s="19" t="str">
        <f>VLOOKUP(IFERROR(SUM(MID(L474,1,1),MID(M474,1,1),MID(N474,1,1),MID(O474,1,1)),0),Níveis!$A$2:$B$18,2,FALSE)</f>
        <v>Baixa</v>
      </c>
      <c r="Q474" s="19" t="s">
        <v>25</v>
      </c>
    </row>
    <row r="475" spans="1:17" x14ac:dyDescent="0.2">
      <c r="A475" s="19" t="s">
        <v>2389</v>
      </c>
      <c r="B475" s="19" t="str">
        <f t="shared" si="31"/>
        <v>19 - 60</v>
      </c>
      <c r="C475" s="26" t="s">
        <v>1900</v>
      </c>
      <c r="D475" s="25" t="s">
        <v>1473</v>
      </c>
      <c r="E475" s="22" t="str">
        <f t="shared" si="28"/>
        <v>SCP034 - SERVICOS RELACIONADOS A SAUDE HUMANA E DE ASSISTENCIA SOCIAL</v>
      </c>
      <c r="F475" s="23" t="s">
        <v>1489</v>
      </c>
      <c r="G475" s="23" t="str">
        <f t="shared" si="29"/>
        <v>SCP034030 - SERVICOS ODONTOLOGICOS</v>
      </c>
      <c r="H475" s="23" t="s">
        <v>1490</v>
      </c>
      <c r="I475" s="22" t="s">
        <v>2826</v>
      </c>
      <c r="J475" s="23">
        <f t="shared" si="30"/>
        <v>22</v>
      </c>
      <c r="K475" s="22" t="s">
        <v>1491</v>
      </c>
      <c r="L475" s="22" t="s">
        <v>24</v>
      </c>
      <c r="M475" s="22" t="s">
        <v>24</v>
      </c>
      <c r="N475" s="22" t="s">
        <v>24</v>
      </c>
      <c r="O475" s="22" t="s">
        <v>17</v>
      </c>
      <c r="P475" s="19" t="str">
        <f>VLOOKUP(IFERROR(SUM(MID(L475,1,1),MID(M475,1,1),MID(N475,1,1),MID(O475,1,1)),0),Níveis!$A$2:$B$18,2,FALSE)</f>
        <v>Baixa</v>
      </c>
      <c r="Q475" s="19" t="s">
        <v>25</v>
      </c>
    </row>
    <row r="476" spans="1:17" x14ac:dyDescent="0.2">
      <c r="A476" s="19" t="s">
        <v>2389</v>
      </c>
      <c r="B476" s="19" t="str">
        <f t="shared" si="31"/>
        <v>19 - 60</v>
      </c>
      <c r="C476" s="26" t="s">
        <v>1900</v>
      </c>
      <c r="D476" s="25" t="s">
        <v>1473</v>
      </c>
      <c r="E476" s="22" t="str">
        <f t="shared" si="28"/>
        <v>SCP034 - SERVICOS RELACIONADOS A SAUDE HUMANA E DE ASSISTENCIA SOCIAL</v>
      </c>
      <c r="F476" s="23" t="s">
        <v>1492</v>
      </c>
      <c r="G476" s="23" t="str">
        <f t="shared" si="29"/>
        <v>SCP034035 - SERVICOS PPRA E PCMSO</v>
      </c>
      <c r="H476" s="23" t="s">
        <v>1493</v>
      </c>
      <c r="I476" s="22" t="s">
        <v>2827</v>
      </c>
      <c r="J476" s="23">
        <f t="shared" si="30"/>
        <v>21</v>
      </c>
      <c r="K476" s="22" t="s">
        <v>1494</v>
      </c>
      <c r="L476" s="22" t="s">
        <v>24</v>
      </c>
      <c r="M476" s="22" t="s">
        <v>24</v>
      </c>
      <c r="N476" s="22" t="s">
        <v>24</v>
      </c>
      <c r="O476" s="22" t="s">
        <v>17</v>
      </c>
      <c r="P476" s="19" t="str">
        <f>VLOOKUP(IFERROR(SUM(MID(L476,1,1),MID(M476,1,1),MID(N476,1,1),MID(O476,1,1)),0),Níveis!$A$2:$B$18,2,FALSE)</f>
        <v>Baixa</v>
      </c>
      <c r="Q476" s="19" t="s">
        <v>25</v>
      </c>
    </row>
    <row r="477" spans="1:17" x14ac:dyDescent="0.2">
      <c r="A477" s="19" t="s">
        <v>2391</v>
      </c>
      <c r="B477" s="19" t="str">
        <f t="shared" si="31"/>
        <v>11 - 11</v>
      </c>
      <c r="C477" s="26" t="s">
        <v>1496</v>
      </c>
      <c r="D477" s="25" t="s">
        <v>1496</v>
      </c>
      <c r="E477" s="22" t="str">
        <f t="shared" si="28"/>
        <v>SOP010 - AFRETAMENTO</v>
      </c>
      <c r="F477" s="23" t="s">
        <v>1497</v>
      </c>
      <c r="G477" s="23" t="str">
        <f t="shared" si="29"/>
        <v>SOP010005 - AFRETAMENTO DE AERONAVES</v>
      </c>
      <c r="H477" s="23" t="s">
        <v>1498</v>
      </c>
      <c r="I477" s="22" t="s">
        <v>1499</v>
      </c>
      <c r="J477" s="23">
        <f t="shared" si="30"/>
        <v>24</v>
      </c>
      <c r="K477" s="22" t="s">
        <v>1499</v>
      </c>
      <c r="L477" s="22" t="s">
        <v>3043</v>
      </c>
      <c r="M477" s="22" t="s">
        <v>3043</v>
      </c>
      <c r="N477" s="22" t="s">
        <v>17</v>
      </c>
      <c r="O477" s="22" t="s">
        <v>39</v>
      </c>
      <c r="P477" s="19" t="str">
        <f>VLOOKUP(IFERROR(SUM(MID(L477,1,1),MID(M477,1,1),MID(N477,1,1),MID(O477,1,1)),0),Níveis!$A$2:$B$18,2,FALSE)</f>
        <v>Alta</v>
      </c>
      <c r="Q477" s="19" t="s">
        <v>40</v>
      </c>
    </row>
    <row r="478" spans="1:17" x14ac:dyDescent="0.2">
      <c r="A478" s="19" t="s">
        <v>2391</v>
      </c>
      <c r="B478" s="19" t="str">
        <f t="shared" si="31"/>
        <v>11 - 11</v>
      </c>
      <c r="C478" s="26" t="s">
        <v>1496</v>
      </c>
      <c r="D478" s="25" t="s">
        <v>1496</v>
      </c>
      <c r="E478" s="22" t="str">
        <f t="shared" si="28"/>
        <v>SOP010 - AFRETAMENTO</v>
      </c>
      <c r="F478" s="23" t="s">
        <v>1500</v>
      </c>
      <c r="G478" s="23" t="str">
        <f t="shared" si="29"/>
        <v>SOP010010 - AFRETAMENTO DE BARCOS LCV (LIGHT CONSTRUCTION VESSEL)</v>
      </c>
      <c r="H478" s="23" t="s">
        <v>1501</v>
      </c>
      <c r="I478" s="22" t="s">
        <v>1502</v>
      </c>
      <c r="J478" s="23">
        <f t="shared" si="30"/>
        <v>53</v>
      </c>
      <c r="K478" s="22" t="s">
        <v>1502</v>
      </c>
      <c r="L478" s="22" t="s">
        <v>39</v>
      </c>
      <c r="M478" s="22" t="s">
        <v>39</v>
      </c>
      <c r="N478" s="22" t="s">
        <v>17</v>
      </c>
      <c r="O478" s="22" t="s">
        <v>39</v>
      </c>
      <c r="P478" s="19" t="str">
        <f>VLOOKUP(IFERROR(SUM(MID(L478,1,1),MID(M478,1,1),MID(N478,1,1),MID(O478,1,1)),0),Níveis!$A$2:$B$18,2,FALSE)</f>
        <v>Média</v>
      </c>
      <c r="Q478" s="19" t="s">
        <v>18</v>
      </c>
    </row>
    <row r="479" spans="1:17" x14ac:dyDescent="0.2">
      <c r="A479" s="19" t="s">
        <v>2391</v>
      </c>
      <c r="B479" s="19" t="str">
        <f t="shared" si="31"/>
        <v>11 - 11</v>
      </c>
      <c r="C479" s="26" t="s">
        <v>1496</v>
      </c>
      <c r="D479" s="25" t="s">
        <v>1496</v>
      </c>
      <c r="E479" s="22" t="str">
        <f t="shared" si="28"/>
        <v>SOP010 - AFRETAMENTO</v>
      </c>
      <c r="F479" s="23" t="s">
        <v>1503</v>
      </c>
      <c r="G479" s="23" t="str">
        <f t="shared" si="29"/>
        <v>SOP010015 - AFRETAMENTO DE BARCOS PLSV (PIPE LAYING SUPPORT VESSEL)</v>
      </c>
      <c r="H479" s="23" t="s">
        <v>1504</v>
      </c>
      <c r="I479" s="22" t="s">
        <v>1505</v>
      </c>
      <c r="J479" s="23">
        <f t="shared" si="30"/>
        <v>55</v>
      </c>
      <c r="K479" s="22" t="s">
        <v>1505</v>
      </c>
      <c r="L479" s="22" t="s">
        <v>39</v>
      </c>
      <c r="M479" s="22" t="s">
        <v>39</v>
      </c>
      <c r="N479" s="22" t="s">
        <v>17</v>
      </c>
      <c r="O479" s="22" t="s">
        <v>39</v>
      </c>
      <c r="P479" s="19" t="str">
        <f>VLOOKUP(IFERROR(SUM(MID(L479,1,1),MID(M479,1,1),MID(N479,1,1),MID(O479,1,1)),0),Níveis!$A$2:$B$18,2,FALSE)</f>
        <v>Média</v>
      </c>
      <c r="Q479" s="19" t="s">
        <v>18</v>
      </c>
    </row>
    <row r="480" spans="1:17" x14ac:dyDescent="0.2">
      <c r="A480" s="19" t="s">
        <v>2391</v>
      </c>
      <c r="B480" s="19" t="str">
        <f t="shared" si="31"/>
        <v>11 - 11</v>
      </c>
      <c r="C480" s="26" t="s">
        <v>1496</v>
      </c>
      <c r="D480" s="25" t="s">
        <v>1496</v>
      </c>
      <c r="E480" s="22" t="str">
        <f t="shared" si="28"/>
        <v>SOP010 - AFRETAMENTO</v>
      </c>
      <c r="F480" s="23" t="s">
        <v>1506</v>
      </c>
      <c r="G480" s="23" t="str">
        <f t="shared" si="29"/>
        <v>SOP010020 - AFRETAMENTO DE BARCOS PSV (PLATFORM SUPPLY VESSEL)</v>
      </c>
      <c r="H480" s="23" t="s">
        <v>1507</v>
      </c>
      <c r="I480" s="22" t="s">
        <v>1508</v>
      </c>
      <c r="J480" s="23">
        <f t="shared" si="30"/>
        <v>50</v>
      </c>
      <c r="K480" s="22" t="s">
        <v>1508</v>
      </c>
      <c r="L480" s="22" t="s">
        <v>17</v>
      </c>
      <c r="M480" s="22" t="s">
        <v>39</v>
      </c>
      <c r="N480" s="22" t="s">
        <v>17</v>
      </c>
      <c r="O480" s="22" t="s">
        <v>39</v>
      </c>
      <c r="P480" s="19" t="str">
        <f>VLOOKUP(IFERROR(SUM(MID(L480,1,1),MID(M480,1,1),MID(N480,1,1),MID(O480,1,1)),0),Níveis!$A$2:$B$18,2,FALSE)</f>
        <v>Média</v>
      </c>
      <c r="Q480" s="19" t="s">
        <v>18</v>
      </c>
    </row>
    <row r="481" spans="1:17" x14ac:dyDescent="0.2">
      <c r="A481" s="19" t="s">
        <v>2391</v>
      </c>
      <c r="B481" s="19" t="str">
        <f t="shared" si="31"/>
        <v>11 - 11</v>
      </c>
      <c r="C481" s="26" t="s">
        <v>1496</v>
      </c>
      <c r="D481" s="25" t="s">
        <v>1496</v>
      </c>
      <c r="E481" s="22" t="str">
        <f t="shared" si="28"/>
        <v>SOP010 - AFRETAMENTO</v>
      </c>
      <c r="F481" s="23" t="s">
        <v>1509</v>
      </c>
      <c r="G481" s="23" t="str">
        <f t="shared" si="29"/>
        <v>SOP010025 - AFRETAMENTO DE BARCOS RSV (ROV SUPPORT VESSEL)</v>
      </c>
      <c r="H481" s="23" t="s">
        <v>1510</v>
      </c>
      <c r="I481" s="22" t="s">
        <v>1511</v>
      </c>
      <c r="J481" s="23">
        <f t="shared" si="30"/>
        <v>46</v>
      </c>
      <c r="K481" s="22" t="s">
        <v>1511</v>
      </c>
      <c r="L481" s="22" t="s">
        <v>17</v>
      </c>
      <c r="M481" s="22" t="s">
        <v>39</v>
      </c>
      <c r="N481" s="22" t="s">
        <v>17</v>
      </c>
      <c r="O481" s="22" t="s">
        <v>39</v>
      </c>
      <c r="P481" s="19" t="str">
        <f>VLOOKUP(IFERROR(SUM(MID(L481,1,1),MID(M481,1,1),MID(N481,1,1),MID(O481,1,1)),0),Níveis!$A$2:$B$18,2,FALSE)</f>
        <v>Média</v>
      </c>
      <c r="Q481" s="19" t="s">
        <v>18</v>
      </c>
    </row>
    <row r="482" spans="1:17" x14ac:dyDescent="0.2">
      <c r="A482" s="19" t="s">
        <v>2391</v>
      </c>
      <c r="B482" s="19" t="str">
        <f t="shared" si="31"/>
        <v>11 - 11</v>
      </c>
      <c r="C482" s="26" t="s">
        <v>1496</v>
      </c>
      <c r="D482" s="25" t="s">
        <v>1496</v>
      </c>
      <c r="E482" s="22" t="str">
        <f t="shared" si="28"/>
        <v>SOP010 - AFRETAMENTO</v>
      </c>
      <c r="F482" s="23" t="s">
        <v>1512</v>
      </c>
      <c r="G482" s="23" t="str">
        <f t="shared" si="29"/>
        <v>SOP010030 - AFRETAMENTO DE BARCOS SURVEY</v>
      </c>
      <c r="H482" s="23" t="s">
        <v>1513</v>
      </c>
      <c r="I482" s="22" t="s">
        <v>1514</v>
      </c>
      <c r="J482" s="23">
        <f t="shared" si="30"/>
        <v>28</v>
      </c>
      <c r="K482" s="22" t="s">
        <v>1514</v>
      </c>
      <c r="L482" s="22" t="s">
        <v>17</v>
      </c>
      <c r="M482" s="22" t="s">
        <v>39</v>
      </c>
      <c r="N482" s="22" t="s">
        <v>17</v>
      </c>
      <c r="O482" s="22" t="s">
        <v>39</v>
      </c>
      <c r="P482" s="19" t="str">
        <f>VLOOKUP(IFERROR(SUM(MID(L482,1,1),MID(M482,1,1),MID(N482,1,1),MID(O482,1,1)),0),Níveis!$A$2:$B$18,2,FALSE)</f>
        <v>Média</v>
      </c>
      <c r="Q482" s="19" t="s">
        <v>18</v>
      </c>
    </row>
    <row r="483" spans="1:17" x14ac:dyDescent="0.2">
      <c r="A483" s="19" t="s">
        <v>2391</v>
      </c>
      <c r="B483" s="19" t="str">
        <f t="shared" si="31"/>
        <v>11 - 11</v>
      </c>
      <c r="C483" s="26" t="s">
        <v>1496</v>
      </c>
      <c r="D483" s="25" t="s">
        <v>1496</v>
      </c>
      <c r="E483" s="22" t="str">
        <f t="shared" si="28"/>
        <v>SOP010 - AFRETAMENTO</v>
      </c>
      <c r="F483" s="23" t="s">
        <v>1515</v>
      </c>
      <c r="G483" s="23" t="str">
        <f t="shared" si="29"/>
        <v>SOP010035 - AFRETAMENTO DE DE FPSO</v>
      </c>
      <c r="H483" s="23" t="s">
        <v>1516</v>
      </c>
      <c r="I483" s="22" t="s">
        <v>1517</v>
      </c>
      <c r="J483" s="23">
        <f t="shared" si="30"/>
        <v>22</v>
      </c>
      <c r="K483" s="22" t="s">
        <v>1517</v>
      </c>
      <c r="L483" s="22" t="s">
        <v>3043</v>
      </c>
      <c r="M483" s="22" t="s">
        <v>3043</v>
      </c>
      <c r="N483" s="22" t="s">
        <v>3043</v>
      </c>
      <c r="O483" s="22" t="s">
        <v>3043</v>
      </c>
      <c r="P483" s="19" t="str">
        <f>VLOOKUP(IFERROR(SUM(MID(L483,1,1),MID(M483,1,1),MID(N483,1,1),MID(O483,1,1)),0),Níveis!$A$2:$B$18,2,FALSE)</f>
        <v>Alta</v>
      </c>
      <c r="Q483" s="19" t="s">
        <v>40</v>
      </c>
    </row>
    <row r="484" spans="1:17" x14ac:dyDescent="0.2">
      <c r="A484" s="19" t="s">
        <v>2391</v>
      </c>
      <c r="B484" s="19" t="str">
        <f t="shared" si="31"/>
        <v>11 - 11</v>
      </c>
      <c r="C484" s="26" t="s">
        <v>1496</v>
      </c>
      <c r="D484" s="25" t="s">
        <v>1496</v>
      </c>
      <c r="E484" s="22" t="str">
        <f t="shared" si="28"/>
        <v>SOP010 - AFRETAMENTO</v>
      </c>
      <c r="F484" s="23" t="s">
        <v>1518</v>
      </c>
      <c r="G484" s="23" t="str">
        <f t="shared" si="29"/>
        <v>SOP010040 - AFRETAMENTO DE PLATAFORMA</v>
      </c>
      <c r="H484" s="23" t="s">
        <v>1519</v>
      </c>
      <c r="I484" s="22" t="s">
        <v>1520</v>
      </c>
      <c r="J484" s="23">
        <f t="shared" si="30"/>
        <v>25</v>
      </c>
      <c r="K484" s="22" t="s">
        <v>1520</v>
      </c>
      <c r="L484" s="22" t="s">
        <v>3043</v>
      </c>
      <c r="M484" s="22" t="s">
        <v>3043</v>
      </c>
      <c r="N484" s="22" t="s">
        <v>3043</v>
      </c>
      <c r="O484" s="22" t="s">
        <v>3043</v>
      </c>
      <c r="P484" s="19" t="str">
        <f>VLOOKUP(IFERROR(SUM(MID(L484,1,1),MID(M484,1,1),MID(N484,1,1),MID(O484,1,1)),0),Níveis!$A$2:$B$18,2,FALSE)</f>
        <v>Alta</v>
      </c>
      <c r="Q484" s="19" t="s">
        <v>40</v>
      </c>
    </row>
    <row r="485" spans="1:17" x14ac:dyDescent="0.2">
      <c r="A485" s="19" t="s">
        <v>2391</v>
      </c>
      <c r="B485" s="19" t="str">
        <f t="shared" si="31"/>
        <v>11 - 11</v>
      </c>
      <c r="C485" s="26" t="s">
        <v>1496</v>
      </c>
      <c r="D485" s="25" t="s">
        <v>1496</v>
      </c>
      <c r="E485" s="22" t="str">
        <f t="shared" si="28"/>
        <v>SOP010 - AFRETAMENTO</v>
      </c>
      <c r="F485" s="23" t="s">
        <v>1521</v>
      </c>
      <c r="G485" s="23" t="str">
        <f t="shared" si="29"/>
        <v>SOP010045 - AFRETAMENTO DE SONDAS</v>
      </c>
      <c r="H485" s="23" t="s">
        <v>1522</v>
      </c>
      <c r="I485" s="22" t="s">
        <v>1523</v>
      </c>
      <c r="J485" s="23">
        <f t="shared" si="30"/>
        <v>21</v>
      </c>
      <c r="K485" s="22" t="s">
        <v>1523</v>
      </c>
      <c r="L485" s="22" t="s">
        <v>3043</v>
      </c>
      <c r="M485" s="22" t="s">
        <v>3043</v>
      </c>
      <c r="N485" s="22" t="s">
        <v>3043</v>
      </c>
      <c r="O485" s="22" t="s">
        <v>3043</v>
      </c>
      <c r="P485" s="19" t="str">
        <f>VLOOKUP(IFERROR(SUM(MID(L485,1,1),MID(M485,1,1),MID(N485,1,1),MID(O485,1,1)),0),Níveis!$A$2:$B$18,2,FALSE)</f>
        <v>Alta</v>
      </c>
      <c r="Q485" s="19" t="s">
        <v>40</v>
      </c>
    </row>
    <row r="486" spans="1:17" x14ac:dyDescent="0.2">
      <c r="A486" s="19" t="s">
        <v>2391</v>
      </c>
      <c r="B486" s="19" t="str">
        <f t="shared" si="31"/>
        <v>18 - 24</v>
      </c>
      <c r="C486" s="26" t="s">
        <v>1901</v>
      </c>
      <c r="D486" s="25" t="s">
        <v>1524</v>
      </c>
      <c r="E486" s="22" t="str">
        <f t="shared" si="28"/>
        <v>SOP020 - CONTAS DE CONCESSIONARIA</v>
      </c>
      <c r="F486" s="23" t="s">
        <v>1525</v>
      </c>
      <c r="G486" s="23" t="str">
        <f t="shared" si="29"/>
        <v>SOP020005 - DISTRIBUICAO AGUA E GAS</v>
      </c>
      <c r="H486" s="23" t="s">
        <v>1526</v>
      </c>
      <c r="I486" s="22" t="s">
        <v>2486</v>
      </c>
      <c r="J486" s="23">
        <f t="shared" si="30"/>
        <v>23</v>
      </c>
      <c r="K486" s="22" t="s">
        <v>2486</v>
      </c>
      <c r="L486" s="22" t="s">
        <v>24</v>
      </c>
      <c r="M486" s="22" t="s">
        <v>24</v>
      </c>
      <c r="N486" s="22" t="s">
        <v>24</v>
      </c>
      <c r="O486" s="22" t="s">
        <v>16</v>
      </c>
      <c r="P486" s="19" t="str">
        <f>VLOOKUP(IFERROR(SUM(MID(L486,1,1),MID(M486,1,1),MID(N486,1,1),MID(O486,1,1)),0),Níveis!$A$2:$B$18,2,FALSE)</f>
        <v>Baixa</v>
      </c>
      <c r="Q486" s="19" t="s">
        <v>25</v>
      </c>
    </row>
    <row r="487" spans="1:17" x14ac:dyDescent="0.2">
      <c r="A487" s="19" t="s">
        <v>2391</v>
      </c>
      <c r="B487" s="19" t="str">
        <f t="shared" si="31"/>
        <v>18 - 24</v>
      </c>
      <c r="C487" s="26" t="s">
        <v>1901</v>
      </c>
      <c r="D487" s="25" t="s">
        <v>1524</v>
      </c>
      <c r="E487" s="22" t="str">
        <f t="shared" si="28"/>
        <v>SOP020 - CONTAS DE CONCESSIONARIA</v>
      </c>
      <c r="F487" s="23" t="s">
        <v>1528</v>
      </c>
      <c r="G487" s="23" t="str">
        <f t="shared" si="29"/>
        <v>SOP020010 - TRANSMISSAO E DISTRIBUICAO ELETRICIDADE</v>
      </c>
      <c r="H487" s="23" t="s">
        <v>1529</v>
      </c>
      <c r="I487" s="22" t="s">
        <v>1530</v>
      </c>
      <c r="J487" s="23">
        <f t="shared" si="30"/>
        <v>39</v>
      </c>
      <c r="K487" s="22" t="s">
        <v>1530</v>
      </c>
      <c r="L487" s="22" t="s">
        <v>24</v>
      </c>
      <c r="M487" s="22" t="s">
        <v>24</v>
      </c>
      <c r="N487" s="22" t="s">
        <v>24</v>
      </c>
      <c r="O487" s="22" t="s">
        <v>16</v>
      </c>
      <c r="P487" s="19" t="str">
        <f>VLOOKUP(IFERROR(SUM(MID(L487,1,1),MID(M487,1,1),MID(N487,1,1),MID(O487,1,1)),0),Níveis!$A$2:$B$18,2,FALSE)</f>
        <v>Baixa</v>
      </c>
      <c r="Q487" s="19" t="s">
        <v>25</v>
      </c>
    </row>
    <row r="488" spans="1:17" x14ac:dyDescent="0.2">
      <c r="A488" s="19" t="s">
        <v>2391</v>
      </c>
      <c r="B488" s="19" t="str">
        <f t="shared" si="31"/>
        <v>14 - 22</v>
      </c>
      <c r="C488" s="26" t="s">
        <v>1902</v>
      </c>
      <c r="D488" s="25" t="s">
        <v>1531</v>
      </c>
      <c r="E488" s="22" t="str">
        <f t="shared" si="28"/>
        <v xml:space="preserve">SOP030 - FORNECIMENTO MAO OBRA </v>
      </c>
      <c r="F488" s="23" t="s">
        <v>1532</v>
      </c>
      <c r="G488" s="23" t="str">
        <f t="shared" si="29"/>
        <v xml:space="preserve">SOP030005 - FORNECIMENTO MAO OBRA </v>
      </c>
      <c r="H488" s="23" t="s">
        <v>1533</v>
      </c>
      <c r="I488" s="22" t="s">
        <v>1531</v>
      </c>
      <c r="J488" s="23">
        <f t="shared" si="30"/>
        <v>22</v>
      </c>
      <c r="K488" s="22" t="s">
        <v>1531</v>
      </c>
      <c r="L488" s="22" t="s">
        <v>39</v>
      </c>
      <c r="M488" s="22" t="s">
        <v>17</v>
      </c>
      <c r="N488" s="22" t="s">
        <v>16</v>
      </c>
      <c r="O488" s="22" t="s">
        <v>39</v>
      </c>
      <c r="P488" s="19" t="str">
        <f>VLOOKUP(IFERROR(SUM(MID(L488,1,1),MID(M488,1,1),MID(N488,1,1),MID(O488,1,1)),0),Níveis!$A$2:$B$18,2,FALSE)</f>
        <v>Média</v>
      </c>
      <c r="Q488" s="19" t="s">
        <v>18</v>
      </c>
    </row>
    <row r="489" spans="1:17" x14ac:dyDescent="0.2">
      <c r="A489" s="19" t="s">
        <v>2391</v>
      </c>
      <c r="B489" s="19" t="str">
        <f t="shared" si="31"/>
        <v>20 - 23</v>
      </c>
      <c r="C489" s="26" t="s">
        <v>1903</v>
      </c>
      <c r="D489" s="25" t="s">
        <v>1534</v>
      </c>
      <c r="E489" s="22" t="str">
        <f t="shared" si="28"/>
        <v>SOP040 - LOCACAO DE EQUIPAMENTOS</v>
      </c>
      <c r="F489" s="23" t="s">
        <v>1535</v>
      </c>
      <c r="G489" s="23" t="str">
        <f t="shared" ref="G489:G520" si="32">_xlfn.CONCAT(H489," - ",K489)</f>
        <v>SOP040005 - LOCACAO DE CONTEINER</v>
      </c>
      <c r="H489" s="23" t="s">
        <v>1536</v>
      </c>
      <c r="I489" s="22" t="s">
        <v>1537</v>
      </c>
      <c r="J489" s="23">
        <f t="shared" si="30"/>
        <v>20</v>
      </c>
      <c r="K489" s="22" t="s">
        <v>1537</v>
      </c>
      <c r="L489" s="22" t="s">
        <v>17</v>
      </c>
      <c r="M489" s="22" t="s">
        <v>17</v>
      </c>
      <c r="N489" s="22" t="s">
        <v>16</v>
      </c>
      <c r="O489" s="22" t="s">
        <v>17</v>
      </c>
      <c r="P489" s="19" t="str">
        <f>VLOOKUP(IFERROR(SUM(MID(L489,1,1),MID(M489,1,1),MID(N489,1,1),MID(O489,1,1)),0),Níveis!$A$2:$B$18,2,FALSE)</f>
        <v>Média</v>
      </c>
      <c r="Q489" s="19" t="s">
        <v>18</v>
      </c>
    </row>
    <row r="490" spans="1:17" x14ac:dyDescent="0.2">
      <c r="A490" s="19" t="s">
        <v>2391</v>
      </c>
      <c r="B490" s="19" t="str">
        <f t="shared" si="31"/>
        <v>20 - 23</v>
      </c>
      <c r="C490" s="26" t="s">
        <v>1903</v>
      </c>
      <c r="D490" s="25" t="s">
        <v>1534</v>
      </c>
      <c r="E490" s="22" t="str">
        <f t="shared" si="28"/>
        <v>SOP040 - LOCACAO DE EQUIPAMENTOS</v>
      </c>
      <c r="F490" s="23" t="s">
        <v>1538</v>
      </c>
      <c r="G490" s="23" t="str">
        <f t="shared" si="32"/>
        <v>SOP040010 - LOCACAO FERRAMENTAS</v>
      </c>
      <c r="H490" s="23" t="s">
        <v>1539</v>
      </c>
      <c r="I490" s="22" t="s">
        <v>1540</v>
      </c>
      <c r="J490" s="23">
        <f t="shared" si="30"/>
        <v>19</v>
      </c>
      <c r="K490" s="22" t="s">
        <v>1540</v>
      </c>
      <c r="L490" s="22" t="s">
        <v>17</v>
      </c>
      <c r="M490" s="22" t="s">
        <v>17</v>
      </c>
      <c r="N490" s="22" t="s">
        <v>16</v>
      </c>
      <c r="O490" s="22" t="s">
        <v>17</v>
      </c>
      <c r="P490" s="19" t="str">
        <f>VLOOKUP(IFERROR(SUM(MID(L490,1,1),MID(M490,1,1),MID(N490,1,1),MID(O490,1,1)),0),Níveis!$A$2:$B$18,2,FALSE)</f>
        <v>Média</v>
      </c>
      <c r="Q490" s="19" t="s">
        <v>18</v>
      </c>
    </row>
    <row r="491" spans="1:17" x14ac:dyDescent="0.2">
      <c r="A491" s="19" t="s">
        <v>2391</v>
      </c>
      <c r="B491" s="19" t="str">
        <f t="shared" si="31"/>
        <v>20 - 23</v>
      </c>
      <c r="C491" s="26" t="s">
        <v>1903</v>
      </c>
      <c r="D491" s="25" t="s">
        <v>1534</v>
      </c>
      <c r="E491" s="22" t="str">
        <f t="shared" si="28"/>
        <v>SOP040 - LOCACAO DE EQUIPAMENTOS</v>
      </c>
      <c r="F491" s="23" t="s">
        <v>1541</v>
      </c>
      <c r="G491" s="23" t="str">
        <f t="shared" si="32"/>
        <v>SOP040015 - LOCACAO MAQUINAS E EQUIPAMENTOS</v>
      </c>
      <c r="H491" s="23" t="s">
        <v>1542</v>
      </c>
      <c r="I491" s="22" t="s">
        <v>1543</v>
      </c>
      <c r="J491" s="23">
        <f t="shared" si="30"/>
        <v>31</v>
      </c>
      <c r="K491" s="22" t="s">
        <v>1543</v>
      </c>
      <c r="L491" s="22" t="s">
        <v>17</v>
      </c>
      <c r="M491" s="22" t="s">
        <v>17</v>
      </c>
      <c r="N491" s="22" t="s">
        <v>16</v>
      </c>
      <c r="O491" s="22" t="s">
        <v>39</v>
      </c>
      <c r="P491" s="19" t="str">
        <f>VLOOKUP(IFERROR(SUM(MID(L491,1,1),MID(M491,1,1),MID(N491,1,1),MID(O491,1,1)),0),Níveis!$A$2:$B$18,2,FALSE)</f>
        <v>Média</v>
      </c>
      <c r="Q491" s="19" t="s">
        <v>18</v>
      </c>
    </row>
    <row r="492" spans="1:17" x14ac:dyDescent="0.2">
      <c r="A492" s="19" t="s">
        <v>2391</v>
      </c>
      <c r="B492" s="19" t="str">
        <f t="shared" si="31"/>
        <v>15 - 33</v>
      </c>
      <c r="C492" s="26" t="s">
        <v>1904</v>
      </c>
      <c r="D492" s="25" t="s">
        <v>1544</v>
      </c>
      <c r="E492" s="22" t="str">
        <f t="shared" si="28"/>
        <v>SOP050 - SERVICOS DE APOIO AOS TRANSPORTES</v>
      </c>
      <c r="F492" s="23" t="s">
        <v>1545</v>
      </c>
      <c r="G492" s="23" t="str">
        <f t="shared" si="32"/>
        <v>SOP050005 - ARMAZENAGEM MANUSEIO GRANEL CONTAINERES</v>
      </c>
      <c r="H492" s="23" t="s">
        <v>1546</v>
      </c>
      <c r="I492" s="22" t="s">
        <v>1547</v>
      </c>
      <c r="J492" s="23">
        <f t="shared" si="30"/>
        <v>39</v>
      </c>
      <c r="K492" s="22" t="s">
        <v>1547</v>
      </c>
      <c r="L492" s="22" t="s">
        <v>17</v>
      </c>
      <c r="M492" s="22" t="s">
        <v>39</v>
      </c>
      <c r="N492" s="22" t="s">
        <v>17</v>
      </c>
      <c r="O492" s="22" t="s">
        <v>39</v>
      </c>
      <c r="P492" s="19" t="str">
        <f>VLOOKUP(IFERROR(SUM(MID(L492,1,1),MID(M492,1,1),MID(N492,1,1),MID(O492,1,1)),0),Níveis!$A$2:$B$18,2,FALSE)</f>
        <v>Média</v>
      </c>
      <c r="Q492" s="19" t="s">
        <v>18</v>
      </c>
    </row>
    <row r="493" spans="1:17" x14ac:dyDescent="0.2">
      <c r="A493" s="19" t="s">
        <v>2391</v>
      </c>
      <c r="B493" s="19" t="str">
        <f t="shared" si="31"/>
        <v>15 - 33</v>
      </c>
      <c r="C493" s="26" t="s">
        <v>1904</v>
      </c>
      <c r="D493" s="25" t="s">
        <v>1544</v>
      </c>
      <c r="E493" s="22" t="str">
        <f t="shared" si="28"/>
        <v>SOP050 - SERVICOS DE APOIO AOS TRANSPORTES</v>
      </c>
      <c r="F493" s="23" t="s">
        <v>1548</v>
      </c>
      <c r="G493" s="23" t="str">
        <f t="shared" si="32"/>
        <v>SOP050010 - ARMAZENAGEM MANUSEIO PRODUTOS PERIGOSOS</v>
      </c>
      <c r="H493" s="23" t="s">
        <v>1549</v>
      </c>
      <c r="I493" s="22" t="s">
        <v>1550</v>
      </c>
      <c r="J493" s="23">
        <f t="shared" si="30"/>
        <v>39</v>
      </c>
      <c r="K493" s="22" t="s">
        <v>1550</v>
      </c>
      <c r="L493" s="22" t="s">
        <v>17</v>
      </c>
      <c r="M493" s="22" t="s">
        <v>39</v>
      </c>
      <c r="N493" s="22" t="s">
        <v>17</v>
      </c>
      <c r="O493" s="22" t="s">
        <v>3043</v>
      </c>
      <c r="P493" s="19" t="str">
        <f>VLOOKUP(IFERROR(SUM(MID(L493,1,1),MID(M493,1,1),MID(N493,1,1),MID(O493,1,1)),0),Níveis!$A$2:$B$18,2,FALSE)</f>
        <v>Média</v>
      </c>
      <c r="Q493" s="19" t="s">
        <v>18</v>
      </c>
    </row>
    <row r="494" spans="1:17" x14ac:dyDescent="0.2">
      <c r="A494" s="19" t="s">
        <v>2391</v>
      </c>
      <c r="B494" s="19" t="str">
        <f t="shared" si="31"/>
        <v>20 - 64</v>
      </c>
      <c r="C494" s="26" t="s">
        <v>1905</v>
      </c>
      <c r="D494" s="25" t="s">
        <v>1551</v>
      </c>
      <c r="E494" s="22" t="str">
        <f t="shared" si="28"/>
        <v>SOP060 - SERVICOS DE COLETA, TRATAMENTO E ELIMINACAO DE ESGOTO E RESIDUOS</v>
      </c>
      <c r="F494" s="23" t="s">
        <v>1552</v>
      </c>
      <c r="G494" s="23" t="str">
        <f t="shared" si="32"/>
        <v>SOP060005 - COLETA RESIDUOS GERAIS</v>
      </c>
      <c r="H494" s="23" t="s">
        <v>1553</v>
      </c>
      <c r="I494" s="22" t="s">
        <v>1554</v>
      </c>
      <c r="J494" s="23">
        <f t="shared" si="30"/>
        <v>22</v>
      </c>
      <c r="K494" s="22" t="s">
        <v>1554</v>
      </c>
      <c r="L494" s="22" t="s">
        <v>16</v>
      </c>
      <c r="M494" s="22" t="s">
        <v>16</v>
      </c>
      <c r="N494" s="22" t="s">
        <v>17</v>
      </c>
      <c r="O494" s="22" t="s">
        <v>39</v>
      </c>
      <c r="P494" s="19" t="str">
        <f>VLOOKUP(IFERROR(SUM(MID(L494,1,1),MID(M494,1,1),MID(N494,1,1),MID(O494,1,1)),0),Níveis!$A$2:$B$18,2,FALSE)</f>
        <v>Média</v>
      </c>
      <c r="Q494" s="19" t="s">
        <v>18</v>
      </c>
    </row>
    <row r="495" spans="1:17" x14ac:dyDescent="0.2">
      <c r="A495" s="19" t="s">
        <v>2391</v>
      </c>
      <c r="B495" s="19" t="str">
        <f t="shared" si="31"/>
        <v>20 - 64</v>
      </c>
      <c r="C495" s="26" t="s">
        <v>1905</v>
      </c>
      <c r="D495" s="25" t="s">
        <v>1551</v>
      </c>
      <c r="E495" s="22" t="str">
        <f t="shared" si="28"/>
        <v>SOP060 - SERVICOS DE COLETA, TRATAMENTO E ELIMINACAO DE ESGOTO E RESIDUOS</v>
      </c>
      <c r="F495" s="23" t="s">
        <v>1555</v>
      </c>
      <c r="G495" s="23" t="str">
        <f t="shared" si="32"/>
        <v>SOP060010 - COLETA RESIDUOS PERIGOSOS</v>
      </c>
      <c r="H495" s="23" t="s">
        <v>1556</v>
      </c>
      <c r="I495" s="22" t="s">
        <v>1557</v>
      </c>
      <c r="J495" s="23">
        <f t="shared" si="30"/>
        <v>25</v>
      </c>
      <c r="K495" s="22" t="s">
        <v>1557</v>
      </c>
      <c r="L495" s="22" t="s">
        <v>16</v>
      </c>
      <c r="M495" s="22" t="s">
        <v>16</v>
      </c>
      <c r="N495" s="22" t="s">
        <v>39</v>
      </c>
      <c r="O495" s="22" t="s">
        <v>39</v>
      </c>
      <c r="P495" s="19" t="str">
        <f>VLOOKUP(IFERROR(SUM(MID(L495,1,1),MID(M495,1,1),MID(N495,1,1),MID(O495,1,1)),0),Níveis!$A$2:$B$18,2,FALSE)</f>
        <v>Média</v>
      </c>
      <c r="Q495" s="19" t="s">
        <v>18</v>
      </c>
    </row>
    <row r="496" spans="1:17" x14ac:dyDescent="0.2">
      <c r="A496" s="19" t="s">
        <v>2391</v>
      </c>
      <c r="B496" s="19" t="str">
        <f t="shared" si="31"/>
        <v>20 - 64</v>
      </c>
      <c r="C496" s="26" t="s">
        <v>1905</v>
      </c>
      <c r="D496" s="25" t="s">
        <v>1551</v>
      </c>
      <c r="E496" s="22" t="str">
        <f t="shared" si="28"/>
        <v>SOP060 - SERVICOS DE COLETA, TRATAMENTO E ELIMINACAO DE ESGOTO E RESIDUOS</v>
      </c>
      <c r="F496" s="23" t="s">
        <v>1558</v>
      </c>
      <c r="G496" s="23" t="str">
        <f t="shared" si="32"/>
        <v>SOP060015 - COLETA RESIDUOS RECICLAVEIS</v>
      </c>
      <c r="H496" s="23" t="s">
        <v>1559</v>
      </c>
      <c r="I496" s="22" t="s">
        <v>1560</v>
      </c>
      <c r="J496" s="23">
        <f t="shared" si="30"/>
        <v>27</v>
      </c>
      <c r="K496" s="22" t="s">
        <v>1560</v>
      </c>
      <c r="L496" s="22" t="s">
        <v>16</v>
      </c>
      <c r="M496" s="22" t="s">
        <v>16</v>
      </c>
      <c r="N496" s="22" t="s">
        <v>17</v>
      </c>
      <c r="O496" s="22" t="s">
        <v>39</v>
      </c>
      <c r="P496" s="19" t="str">
        <f>VLOOKUP(IFERROR(SUM(MID(L496,1,1),MID(M496,1,1),MID(N496,1,1),MID(O496,1,1)),0),Níveis!$A$2:$B$18,2,FALSE)</f>
        <v>Média</v>
      </c>
      <c r="Q496" s="19" t="s">
        <v>18</v>
      </c>
    </row>
    <row r="497" spans="1:17" x14ac:dyDescent="0.2">
      <c r="A497" s="19" t="s">
        <v>2391</v>
      </c>
      <c r="B497" s="19" t="str">
        <f t="shared" si="31"/>
        <v>20 - 64</v>
      </c>
      <c r="C497" s="26" t="s">
        <v>1905</v>
      </c>
      <c r="D497" s="25" t="s">
        <v>1551</v>
      </c>
      <c r="E497" s="22" t="str">
        <f t="shared" si="28"/>
        <v>SOP060 - SERVICOS DE COLETA, TRATAMENTO E ELIMINACAO DE ESGOTO E RESIDUOS</v>
      </c>
      <c r="F497" s="23" t="s">
        <v>1561</v>
      </c>
      <c r="G497" s="23" t="str">
        <f t="shared" si="32"/>
        <v>SOP060020 - DEMOLICAO E DESMANTELAMENTO EMBARCACOES</v>
      </c>
      <c r="H497" s="23" t="s">
        <v>1562</v>
      </c>
      <c r="I497" s="22" t="s">
        <v>1563</v>
      </c>
      <c r="J497" s="23">
        <f t="shared" si="30"/>
        <v>39</v>
      </c>
      <c r="K497" s="22" t="s">
        <v>1563</v>
      </c>
      <c r="L497" s="22" t="s">
        <v>39</v>
      </c>
      <c r="M497" s="22" t="s">
        <v>3043</v>
      </c>
      <c r="N497" s="22" t="s">
        <v>39</v>
      </c>
      <c r="O497" s="22" t="s">
        <v>39</v>
      </c>
      <c r="P497" s="19" t="str">
        <f>VLOOKUP(IFERROR(SUM(MID(L497,1,1),MID(M497,1,1),MID(N497,1,1),MID(O497,1,1)),0),Níveis!$A$2:$B$18,2,FALSE)</f>
        <v>Alta</v>
      </c>
      <c r="Q497" s="19" t="s">
        <v>40</v>
      </c>
    </row>
    <row r="498" spans="1:17" x14ac:dyDescent="0.2">
      <c r="A498" s="19" t="s">
        <v>2391</v>
      </c>
      <c r="B498" s="19" t="str">
        <f t="shared" si="31"/>
        <v>20 - 64</v>
      </c>
      <c r="C498" s="26" t="s">
        <v>1905</v>
      </c>
      <c r="D498" s="25" t="s">
        <v>1551</v>
      </c>
      <c r="E498" s="22" t="str">
        <f t="shared" si="28"/>
        <v>SOP060 - SERVICOS DE COLETA, TRATAMENTO E ELIMINACAO DE ESGOTO E RESIDUOS</v>
      </c>
      <c r="F498" s="23" t="s">
        <v>1564</v>
      </c>
      <c r="G498" s="23" t="str">
        <f t="shared" si="32"/>
        <v xml:space="preserve">SOP060025 - REMEDIACAO E LIMPEZA AREAS CONTAMINADAS </v>
      </c>
      <c r="H498" s="23" t="s">
        <v>1565</v>
      </c>
      <c r="I498" s="22" t="s">
        <v>1566</v>
      </c>
      <c r="J498" s="23">
        <f t="shared" si="30"/>
        <v>40</v>
      </c>
      <c r="K498" s="22" t="s">
        <v>1566</v>
      </c>
      <c r="L498" s="22" t="s">
        <v>17</v>
      </c>
      <c r="M498" s="22" t="s">
        <v>39</v>
      </c>
      <c r="N498" s="22" t="s">
        <v>39</v>
      </c>
      <c r="O498" s="22" t="s">
        <v>39</v>
      </c>
      <c r="P498" s="19" t="str">
        <f>VLOOKUP(IFERROR(SUM(MID(L498,1,1),MID(M498,1,1),MID(N498,1,1),MID(O498,1,1)),0),Níveis!$A$2:$B$18,2,FALSE)</f>
        <v>Média</v>
      </c>
      <c r="Q498" s="19" t="s">
        <v>18</v>
      </c>
    </row>
    <row r="499" spans="1:17" x14ac:dyDescent="0.2">
      <c r="A499" s="19" t="s">
        <v>2391</v>
      </c>
      <c r="B499" s="19" t="str">
        <f t="shared" si="31"/>
        <v>20 - 64</v>
      </c>
      <c r="C499" s="26" t="s">
        <v>1905</v>
      </c>
      <c r="D499" s="25" t="s">
        <v>1551</v>
      </c>
      <c r="E499" s="22" t="str">
        <f t="shared" si="28"/>
        <v>SOP060 - SERVICOS DE COLETA, TRATAMENTO E ELIMINACAO DE ESGOTO E RESIDUOS</v>
      </c>
      <c r="F499" s="23" t="s">
        <v>1567</v>
      </c>
      <c r="G499" s="23" t="str">
        <f t="shared" si="32"/>
        <v>SOP060030 - SERVICOS LIMPEZA URBANA E SIMILARES</v>
      </c>
      <c r="H499" s="23" t="s">
        <v>1568</v>
      </c>
      <c r="I499" s="22" t="s">
        <v>2828</v>
      </c>
      <c r="J499" s="23">
        <f t="shared" si="30"/>
        <v>35</v>
      </c>
      <c r="K499" s="22" t="s">
        <v>1569</v>
      </c>
      <c r="L499" s="22" t="s">
        <v>16</v>
      </c>
      <c r="M499" s="22" t="s">
        <v>16</v>
      </c>
      <c r="N499" s="22" t="s">
        <v>17</v>
      </c>
      <c r="O499" s="22" t="s">
        <v>17</v>
      </c>
      <c r="P499" s="19" t="str">
        <f>VLOOKUP(IFERROR(SUM(MID(L499,1,1),MID(M499,1,1),MID(N499,1,1),MID(O499,1,1)),0),Níveis!$A$2:$B$18,2,FALSE)</f>
        <v>Média</v>
      </c>
      <c r="Q499" s="19" t="s">
        <v>18</v>
      </c>
    </row>
    <row r="500" spans="1:17" x14ac:dyDescent="0.2">
      <c r="A500" s="19" t="s">
        <v>2391</v>
      </c>
      <c r="B500" s="19" t="str">
        <f t="shared" si="31"/>
        <v>20 - 64</v>
      </c>
      <c r="C500" s="26" t="s">
        <v>1905</v>
      </c>
      <c r="D500" s="25" t="s">
        <v>1551</v>
      </c>
      <c r="E500" s="22" t="str">
        <f t="shared" si="28"/>
        <v>SOP060 - SERVICOS DE COLETA, TRATAMENTO E ELIMINACAO DE ESGOTO E RESIDUOS</v>
      </c>
      <c r="F500" s="23" t="s">
        <v>1570</v>
      </c>
      <c r="G500" s="23" t="str">
        <f t="shared" si="32"/>
        <v>SOP060035 - TRATAM E ELIMIN RESIDUOS NAO PERIGOSOS</v>
      </c>
      <c r="H500" s="23" t="s">
        <v>1571</v>
      </c>
      <c r="I500" s="22" t="s">
        <v>1572</v>
      </c>
      <c r="J500" s="23">
        <f t="shared" si="30"/>
        <v>38</v>
      </c>
      <c r="K500" s="22" t="s">
        <v>1572</v>
      </c>
      <c r="L500" s="22" t="s">
        <v>16</v>
      </c>
      <c r="M500" s="22" t="s">
        <v>16</v>
      </c>
      <c r="N500" s="22" t="s">
        <v>17</v>
      </c>
      <c r="O500" s="22" t="s">
        <v>39</v>
      </c>
      <c r="P500" s="19" t="str">
        <f>VLOOKUP(IFERROR(SUM(MID(L500,1,1),MID(M500,1,1),MID(N500,1,1),MID(O500,1,1)),0),Níveis!$A$2:$B$18,2,FALSE)</f>
        <v>Média</v>
      </c>
      <c r="Q500" s="19" t="s">
        <v>18</v>
      </c>
    </row>
    <row r="501" spans="1:17" x14ac:dyDescent="0.2">
      <c r="A501" s="19" t="s">
        <v>2391</v>
      </c>
      <c r="B501" s="19" t="str">
        <f t="shared" si="31"/>
        <v>20 - 64</v>
      </c>
      <c r="C501" s="26" t="s">
        <v>1905</v>
      </c>
      <c r="D501" s="25" t="s">
        <v>1551</v>
      </c>
      <c r="E501" s="22" t="str">
        <f t="shared" si="28"/>
        <v>SOP060 - SERVICOS DE COLETA, TRATAMENTO E ELIMINACAO DE ESGOTO E RESIDUOS</v>
      </c>
      <c r="F501" s="23" t="s">
        <v>1573</v>
      </c>
      <c r="G501" s="23" t="str">
        <f t="shared" si="32"/>
        <v>SOP060040 - TRATAM E ELIMIN RESIDUOS PERIGOSOS</v>
      </c>
      <c r="H501" s="23" t="s">
        <v>1574</v>
      </c>
      <c r="I501" s="22" t="s">
        <v>1575</v>
      </c>
      <c r="J501" s="23">
        <f t="shared" si="30"/>
        <v>34</v>
      </c>
      <c r="K501" s="22" t="s">
        <v>1575</v>
      </c>
      <c r="L501" s="22" t="s">
        <v>17</v>
      </c>
      <c r="M501" s="22" t="s">
        <v>39</v>
      </c>
      <c r="N501" s="22" t="s">
        <v>39</v>
      </c>
      <c r="O501" s="22" t="s">
        <v>39</v>
      </c>
      <c r="P501" s="19" t="str">
        <f>VLOOKUP(IFERROR(SUM(MID(L501,1,1),MID(M501,1,1),MID(N501,1,1),MID(O501,1,1)),0),Níveis!$A$2:$B$18,2,FALSE)</f>
        <v>Média</v>
      </c>
      <c r="Q501" s="19" t="s">
        <v>18</v>
      </c>
    </row>
    <row r="502" spans="1:17" x14ac:dyDescent="0.2">
      <c r="A502" s="19" t="s">
        <v>2391</v>
      </c>
      <c r="B502" s="19" t="str">
        <f t="shared" si="31"/>
        <v>20 - 64</v>
      </c>
      <c r="C502" s="26" t="s">
        <v>1905</v>
      </c>
      <c r="D502" s="25" t="s">
        <v>1551</v>
      </c>
      <c r="E502" s="22" t="str">
        <f t="shared" si="28"/>
        <v>SOP060 - SERVICOS DE COLETA, TRATAMENTO E ELIMINACAO DE ESGOTO E RESIDUOS</v>
      </c>
      <c r="F502" s="23" t="s">
        <v>1576</v>
      </c>
      <c r="G502" s="23" t="str">
        <f t="shared" si="32"/>
        <v>SOP060045 - TRATAMENTO DE AGUA</v>
      </c>
      <c r="H502" s="23" t="s">
        <v>1577</v>
      </c>
      <c r="I502" s="22" t="s">
        <v>1578</v>
      </c>
      <c r="J502" s="23">
        <f t="shared" si="30"/>
        <v>18</v>
      </c>
      <c r="K502" s="22" t="s">
        <v>1578</v>
      </c>
      <c r="L502" s="22" t="s">
        <v>16</v>
      </c>
      <c r="M502" s="22" t="s">
        <v>16</v>
      </c>
      <c r="N502" s="22" t="s">
        <v>17</v>
      </c>
      <c r="O502" s="22" t="s">
        <v>39</v>
      </c>
      <c r="P502" s="19" t="str">
        <f>VLOOKUP(IFERROR(SUM(MID(L502,1,1),MID(M502,1,1),MID(N502,1,1),MID(O502,1,1)),0),Níveis!$A$2:$B$18,2,FALSE)</f>
        <v>Média</v>
      </c>
      <c r="Q502" s="19" t="s">
        <v>18</v>
      </c>
    </row>
    <row r="503" spans="1:17" x14ac:dyDescent="0.2">
      <c r="A503" s="19" t="s">
        <v>2391</v>
      </c>
      <c r="B503" s="19" t="str">
        <f t="shared" si="31"/>
        <v>20 - 64</v>
      </c>
      <c r="C503" s="26" t="s">
        <v>1905</v>
      </c>
      <c r="D503" s="25" t="s">
        <v>1551</v>
      </c>
      <c r="E503" s="22" t="str">
        <f t="shared" si="28"/>
        <v>SOP060 - SERVICOS DE COLETA, TRATAMENTO E ELIMINACAO DE ESGOTO E RESIDUOS</v>
      </c>
      <c r="F503" s="23" t="s">
        <v>1579</v>
      </c>
      <c r="G503" s="23" t="str">
        <f t="shared" si="32"/>
        <v xml:space="preserve">SOP060050 - TRATAMENTO ESGOTO E FOSSAS SEPTICAS </v>
      </c>
      <c r="H503" s="23" t="s">
        <v>1580</v>
      </c>
      <c r="I503" s="22" t="s">
        <v>1581</v>
      </c>
      <c r="J503" s="23">
        <f t="shared" si="30"/>
        <v>36</v>
      </c>
      <c r="K503" s="22" t="s">
        <v>1581</v>
      </c>
      <c r="L503" s="22" t="s">
        <v>16</v>
      </c>
      <c r="M503" s="22" t="s">
        <v>16</v>
      </c>
      <c r="N503" s="22" t="s">
        <v>17</v>
      </c>
      <c r="O503" s="22" t="s">
        <v>17</v>
      </c>
      <c r="P503" s="19" t="str">
        <f>VLOOKUP(IFERROR(SUM(MID(L503,1,1),MID(M503,1,1),MID(N503,1,1),MID(O503,1,1)),0),Níveis!$A$2:$B$18,2,FALSE)</f>
        <v>Média</v>
      </c>
      <c r="Q503" s="19" t="s">
        <v>18</v>
      </c>
    </row>
    <row r="504" spans="1:17" x14ac:dyDescent="0.2">
      <c r="A504" s="19" t="s">
        <v>2391</v>
      </c>
      <c r="B504" s="19" t="str">
        <f t="shared" si="31"/>
        <v>20 - 64</v>
      </c>
      <c r="C504" s="26" t="s">
        <v>1905</v>
      </c>
      <c r="D504" s="25" t="s">
        <v>1551</v>
      </c>
      <c r="E504" s="22" t="str">
        <f t="shared" si="28"/>
        <v>SOP060 - SERVICOS DE COLETA, TRATAMENTO E ELIMINACAO DE ESGOTO E RESIDUOS</v>
      </c>
      <c r="F504" s="23" t="s">
        <v>1582</v>
      </c>
      <c r="G504" s="23" t="str">
        <f t="shared" si="32"/>
        <v xml:space="preserve">SOP060055 - TRIAGEM PREP CONS E ESTOCAGEM RESIDUOS </v>
      </c>
      <c r="H504" s="23" t="s">
        <v>1583</v>
      </c>
      <c r="I504" s="22" t="s">
        <v>2552</v>
      </c>
      <c r="J504" s="23">
        <f t="shared" si="30"/>
        <v>39</v>
      </c>
      <c r="K504" s="22" t="s">
        <v>2552</v>
      </c>
      <c r="L504" s="22" t="s">
        <v>16</v>
      </c>
      <c r="M504" s="22" t="s">
        <v>16</v>
      </c>
      <c r="N504" s="22" t="s">
        <v>17</v>
      </c>
      <c r="O504" s="22" t="s">
        <v>39</v>
      </c>
      <c r="P504" s="19" t="str">
        <f>VLOOKUP(IFERROR(SUM(MID(L504,1,1),MID(M504,1,1),MID(N504,1,1),MID(O504,1,1)),0),Níveis!$A$2:$B$18,2,FALSE)</f>
        <v>Média</v>
      </c>
      <c r="Q504" s="19" t="s">
        <v>18</v>
      </c>
    </row>
    <row r="505" spans="1:17" x14ac:dyDescent="0.2">
      <c r="A505" s="19" t="s">
        <v>2391</v>
      </c>
      <c r="B505" s="19" t="str">
        <f t="shared" si="31"/>
        <v>14 - 22</v>
      </c>
      <c r="C505" s="24" t="s">
        <v>1891</v>
      </c>
      <c r="D505" s="25" t="s">
        <v>1585</v>
      </c>
      <c r="E505" s="22" t="str">
        <f t="shared" si="28"/>
        <v>SOP070 - SERVICOS DE CONSTRUCAO</v>
      </c>
      <c r="F505" s="23" t="s">
        <v>1586</v>
      </c>
      <c r="G505" s="23" t="str">
        <f t="shared" si="32"/>
        <v>SOP070005 - CONSTRUCAO AEROPORTUARIA</v>
      </c>
      <c r="H505" s="23" t="s">
        <v>1587</v>
      </c>
      <c r="I505" s="22" t="s">
        <v>1588</v>
      </c>
      <c r="J505" s="23">
        <f t="shared" si="30"/>
        <v>24</v>
      </c>
      <c r="K505" s="22" t="s">
        <v>1588</v>
      </c>
      <c r="L505" s="22" t="s">
        <v>16</v>
      </c>
      <c r="M505" s="22" t="s">
        <v>16</v>
      </c>
      <c r="N505" s="22" t="s">
        <v>16</v>
      </c>
      <c r="O505" s="22" t="s">
        <v>3043</v>
      </c>
      <c r="P505" s="19" t="str">
        <f>VLOOKUP(IFERROR(SUM(MID(L505,1,1),MID(M505,1,1),MID(N505,1,1),MID(O505,1,1)),0),Níveis!$A$2:$B$18,2,FALSE)</f>
        <v>Média</v>
      </c>
      <c r="Q505" s="19" t="s">
        <v>18</v>
      </c>
    </row>
    <row r="506" spans="1:17" x14ac:dyDescent="0.2">
      <c r="A506" s="19" t="s">
        <v>2391</v>
      </c>
      <c r="B506" s="19" t="str">
        <f t="shared" si="31"/>
        <v>14 - 22</v>
      </c>
      <c r="C506" s="24" t="s">
        <v>1891</v>
      </c>
      <c r="D506" s="25" t="s">
        <v>1585</v>
      </c>
      <c r="E506" s="22" t="str">
        <f t="shared" si="28"/>
        <v>SOP070 - SERVICOS DE CONSTRUCAO</v>
      </c>
      <c r="F506" s="23" t="s">
        <v>1589</v>
      </c>
      <c r="G506" s="23" t="str">
        <f t="shared" si="32"/>
        <v>SOP070010 - CONSTRUCAO DUTOS TRANSPORTE</v>
      </c>
      <c r="H506" s="23" t="s">
        <v>1590</v>
      </c>
      <c r="I506" s="22" t="s">
        <v>1591</v>
      </c>
      <c r="J506" s="23">
        <f t="shared" si="30"/>
        <v>27</v>
      </c>
      <c r="K506" s="22" t="s">
        <v>1591</v>
      </c>
      <c r="L506" s="22" t="s">
        <v>16</v>
      </c>
      <c r="M506" s="22" t="s">
        <v>39</v>
      </c>
      <c r="N506" s="22" t="s">
        <v>16</v>
      </c>
      <c r="O506" s="22" t="s">
        <v>3043</v>
      </c>
      <c r="P506" s="19" t="str">
        <f>VLOOKUP(IFERROR(SUM(MID(L506,1,1),MID(M506,1,1),MID(N506,1,1),MID(O506,1,1)),0),Níveis!$A$2:$B$18,2,FALSE)</f>
        <v>Média</v>
      </c>
      <c r="Q506" s="19" t="s">
        <v>18</v>
      </c>
    </row>
    <row r="507" spans="1:17" x14ac:dyDescent="0.2">
      <c r="A507" s="19" t="s">
        <v>2391</v>
      </c>
      <c r="B507" s="19" t="str">
        <f t="shared" si="31"/>
        <v>14 - 22</v>
      </c>
      <c r="C507" s="24" t="s">
        <v>1891</v>
      </c>
      <c r="D507" s="25" t="s">
        <v>1585</v>
      </c>
      <c r="E507" s="22" t="str">
        <f t="shared" si="28"/>
        <v>SOP070 - SERVICOS DE CONSTRUCAO</v>
      </c>
      <c r="F507" s="23" t="s">
        <v>1592</v>
      </c>
      <c r="G507" s="23" t="str">
        <f t="shared" si="32"/>
        <v>SOP070015 - CONSTRUCAO EDIF NAO RESIDENCIAIS</v>
      </c>
      <c r="H507" s="23" t="s">
        <v>1593</v>
      </c>
      <c r="I507" s="22" t="s">
        <v>1594</v>
      </c>
      <c r="J507" s="23">
        <f t="shared" si="30"/>
        <v>32</v>
      </c>
      <c r="K507" s="22" t="s">
        <v>1594</v>
      </c>
      <c r="L507" s="22" t="s">
        <v>16</v>
      </c>
      <c r="M507" s="22" t="s">
        <v>24</v>
      </c>
      <c r="N507" s="22" t="s">
        <v>16</v>
      </c>
      <c r="O507" s="22" t="s">
        <v>3043</v>
      </c>
      <c r="P507" s="19" t="str">
        <f>VLOOKUP(IFERROR(SUM(MID(L507,1,1),MID(M507,1,1),MID(N507,1,1),MID(O507,1,1)),0),Níveis!$A$2:$B$18,2,FALSE)</f>
        <v>Média</v>
      </c>
      <c r="Q507" s="19" t="s">
        <v>18</v>
      </c>
    </row>
    <row r="508" spans="1:17" x14ac:dyDescent="0.2">
      <c r="A508" s="19" t="s">
        <v>2391</v>
      </c>
      <c r="B508" s="19" t="str">
        <f t="shared" si="31"/>
        <v>14 - 22</v>
      </c>
      <c r="C508" s="24" t="s">
        <v>1891</v>
      </c>
      <c r="D508" s="25" t="s">
        <v>1585</v>
      </c>
      <c r="E508" s="22" t="str">
        <f t="shared" si="28"/>
        <v>SOP070 - SERVICOS DE CONSTRUCAO</v>
      </c>
      <c r="F508" s="23" t="s">
        <v>1595</v>
      </c>
      <c r="G508" s="23" t="str">
        <f t="shared" si="32"/>
        <v>SOP070020 - CONSTRUCAO EDIF RESIDENCIAIS</v>
      </c>
      <c r="H508" s="23" t="s">
        <v>1596</v>
      </c>
      <c r="I508" s="22" t="s">
        <v>1597</v>
      </c>
      <c r="J508" s="23">
        <f t="shared" si="30"/>
        <v>28</v>
      </c>
      <c r="K508" s="22" t="s">
        <v>1597</v>
      </c>
      <c r="L508" s="22" t="s">
        <v>16</v>
      </c>
      <c r="M508" s="22" t="s">
        <v>24</v>
      </c>
      <c r="N508" s="22" t="s">
        <v>16</v>
      </c>
      <c r="O508" s="22" t="s">
        <v>3043</v>
      </c>
      <c r="P508" s="19" t="str">
        <f>VLOOKUP(IFERROR(SUM(MID(L508,1,1),MID(M508,1,1),MID(N508,1,1),MID(O508,1,1)),0),Níveis!$A$2:$B$18,2,FALSE)</f>
        <v>Média</v>
      </c>
      <c r="Q508" s="19" t="s">
        <v>18</v>
      </c>
    </row>
    <row r="509" spans="1:17" x14ac:dyDescent="0.2">
      <c r="A509" s="19" t="s">
        <v>2391</v>
      </c>
      <c r="B509" s="19" t="str">
        <f t="shared" si="31"/>
        <v>14 - 22</v>
      </c>
      <c r="C509" s="24" t="s">
        <v>1891</v>
      </c>
      <c r="D509" s="25" t="s">
        <v>1585</v>
      </c>
      <c r="E509" s="22" t="str">
        <f t="shared" si="28"/>
        <v>SOP070 - SERVICOS DE CONSTRUCAO</v>
      </c>
      <c r="F509" s="23" t="s">
        <v>1598</v>
      </c>
      <c r="G509" s="23" t="str">
        <f t="shared" si="32"/>
        <v>SOP070025 - CONSTRUCAO ESTRUTURAS</v>
      </c>
      <c r="H509" s="23" t="s">
        <v>1599</v>
      </c>
      <c r="I509" s="22" t="s">
        <v>1600</v>
      </c>
      <c r="J509" s="23">
        <f t="shared" si="30"/>
        <v>21</v>
      </c>
      <c r="K509" s="22" t="s">
        <v>1600</v>
      </c>
      <c r="L509" s="22" t="s">
        <v>17</v>
      </c>
      <c r="M509" s="22" t="s">
        <v>39</v>
      </c>
      <c r="N509" s="22" t="s">
        <v>17</v>
      </c>
      <c r="O509" s="22" t="s">
        <v>3043</v>
      </c>
      <c r="P509" s="19" t="str">
        <f>VLOOKUP(IFERROR(SUM(MID(L509,1,1),MID(M509,1,1),MID(N509,1,1),MID(O509,1,1)),0),Níveis!$A$2:$B$18,2,FALSE)</f>
        <v>Média</v>
      </c>
      <c r="Q509" s="19" t="s">
        <v>18</v>
      </c>
    </row>
    <row r="510" spans="1:17" x14ac:dyDescent="0.2">
      <c r="A510" s="19" t="s">
        <v>2391</v>
      </c>
      <c r="B510" s="19" t="str">
        <f t="shared" si="31"/>
        <v>14 - 22</v>
      </c>
      <c r="C510" s="24" t="s">
        <v>1891</v>
      </c>
      <c r="D510" s="25" t="s">
        <v>1585</v>
      </c>
      <c r="E510" s="22" t="str">
        <f t="shared" si="28"/>
        <v>SOP070 - SERVICOS DE CONSTRUCAO</v>
      </c>
      <c r="F510" s="23" t="s">
        <v>1601</v>
      </c>
      <c r="G510" s="23" t="str">
        <f t="shared" si="32"/>
        <v>SOP070030 - CONSTRUCAO INSTALACOES INDUSTRIAIS</v>
      </c>
      <c r="H510" s="23" t="s">
        <v>1602</v>
      </c>
      <c r="I510" s="22" t="s">
        <v>1603</v>
      </c>
      <c r="J510" s="23">
        <f t="shared" si="30"/>
        <v>34</v>
      </c>
      <c r="K510" s="22" t="s">
        <v>1603</v>
      </c>
      <c r="L510" s="22" t="s">
        <v>17</v>
      </c>
      <c r="M510" s="22" t="s">
        <v>39</v>
      </c>
      <c r="N510" s="22" t="s">
        <v>16</v>
      </c>
      <c r="O510" s="22" t="s">
        <v>3043</v>
      </c>
      <c r="P510" s="19" t="str">
        <f>VLOOKUP(IFERROR(SUM(MID(L510,1,1),MID(M510,1,1),MID(N510,1,1),MID(O510,1,1)),0),Níveis!$A$2:$B$18,2,FALSE)</f>
        <v>Média</v>
      </c>
      <c r="Q510" s="19" t="s">
        <v>18</v>
      </c>
    </row>
    <row r="511" spans="1:17" x14ac:dyDescent="0.2">
      <c r="A511" s="19" t="s">
        <v>2391</v>
      </c>
      <c r="B511" s="19" t="str">
        <f t="shared" si="31"/>
        <v>14 - 22</v>
      </c>
      <c r="C511" s="24" t="s">
        <v>1891</v>
      </c>
      <c r="D511" s="25" t="s">
        <v>1585</v>
      </c>
      <c r="E511" s="22" t="str">
        <f t="shared" si="28"/>
        <v>SOP070 - SERVICOS DE CONSTRUCAO</v>
      </c>
      <c r="F511" s="23" t="s">
        <v>1604</v>
      </c>
      <c r="G511" s="23" t="str">
        <f t="shared" si="32"/>
        <v>SOP070035 - CONSTRUCAO LINHAS COMUNICACAO</v>
      </c>
      <c r="H511" s="23" t="s">
        <v>1605</v>
      </c>
      <c r="I511" s="22" t="s">
        <v>1606</v>
      </c>
      <c r="J511" s="23">
        <f t="shared" si="30"/>
        <v>29</v>
      </c>
      <c r="K511" s="22" t="s">
        <v>1606</v>
      </c>
      <c r="L511" s="22" t="s">
        <v>16</v>
      </c>
      <c r="M511" s="22" t="s">
        <v>17</v>
      </c>
      <c r="N511" s="22" t="s">
        <v>16</v>
      </c>
      <c r="O511" s="22" t="s">
        <v>3043</v>
      </c>
      <c r="P511" s="19" t="str">
        <f>VLOOKUP(IFERROR(SUM(MID(L511,1,1),MID(M511,1,1),MID(N511,1,1),MID(O511,1,1)),0),Níveis!$A$2:$B$18,2,FALSE)</f>
        <v>Média</v>
      </c>
      <c r="Q511" s="19" t="s">
        <v>18</v>
      </c>
    </row>
    <row r="512" spans="1:17" x14ac:dyDescent="0.2">
      <c r="A512" s="19" t="s">
        <v>2391</v>
      </c>
      <c r="B512" s="19" t="str">
        <f t="shared" si="31"/>
        <v>14 - 22</v>
      </c>
      <c r="C512" s="24" t="s">
        <v>1891</v>
      </c>
      <c r="D512" s="25" t="s">
        <v>1585</v>
      </c>
      <c r="E512" s="22" t="str">
        <f t="shared" si="28"/>
        <v>SOP070 - SERVICOS DE CONSTRUCAO</v>
      </c>
      <c r="F512" s="23" t="s">
        <v>1607</v>
      </c>
      <c r="G512" s="23" t="str">
        <f t="shared" si="32"/>
        <v>SOP070040 - CONSTRUCAO LINHAS TRANSMISSAO</v>
      </c>
      <c r="H512" s="23" t="s">
        <v>1608</v>
      </c>
      <c r="I512" s="22" t="s">
        <v>1609</v>
      </c>
      <c r="J512" s="23">
        <f t="shared" si="30"/>
        <v>29</v>
      </c>
      <c r="K512" s="22" t="s">
        <v>1609</v>
      </c>
      <c r="L512" s="22" t="s">
        <v>16</v>
      </c>
      <c r="M512" s="22" t="s">
        <v>17</v>
      </c>
      <c r="N512" s="22" t="s">
        <v>16</v>
      </c>
      <c r="O512" s="22" t="s">
        <v>3043</v>
      </c>
      <c r="P512" s="19" t="str">
        <f>VLOOKUP(IFERROR(SUM(MID(L512,1,1),MID(M512,1,1),MID(N512,1,1),MID(O512,1,1)),0),Níveis!$A$2:$B$18,2,FALSE)</f>
        <v>Média</v>
      </c>
      <c r="Q512" s="19" t="s">
        <v>18</v>
      </c>
    </row>
    <row r="513" spans="1:17" x14ac:dyDescent="0.2">
      <c r="A513" s="19" t="s">
        <v>2391</v>
      </c>
      <c r="B513" s="19" t="str">
        <f t="shared" si="31"/>
        <v>14 - 22</v>
      </c>
      <c r="C513" s="24" t="s">
        <v>1891</v>
      </c>
      <c r="D513" s="25" t="s">
        <v>1585</v>
      </c>
      <c r="E513" s="22" t="str">
        <f t="shared" si="28"/>
        <v>SOP070 - SERVICOS DE CONSTRUCAO</v>
      </c>
      <c r="F513" s="23" t="s">
        <v>1610</v>
      </c>
      <c r="G513" s="23" t="str">
        <f t="shared" si="32"/>
        <v>SOP070045 - CONSTRUCAO PORTUARIA E VIAS NAVEGAVEIS</v>
      </c>
      <c r="H513" s="23" t="s">
        <v>1611</v>
      </c>
      <c r="I513" s="22" t="s">
        <v>1612</v>
      </c>
      <c r="J513" s="23">
        <f t="shared" si="30"/>
        <v>38</v>
      </c>
      <c r="K513" s="22" t="s">
        <v>1612</v>
      </c>
      <c r="L513" s="22" t="s">
        <v>16</v>
      </c>
      <c r="M513" s="22" t="s">
        <v>17</v>
      </c>
      <c r="N513" s="22" t="s">
        <v>16</v>
      </c>
      <c r="O513" s="22" t="s">
        <v>3043</v>
      </c>
      <c r="P513" s="19" t="str">
        <f>VLOOKUP(IFERROR(SUM(MID(L513,1,1),MID(M513,1,1),MID(N513,1,1),MID(O513,1,1)),0),Níveis!$A$2:$B$18,2,FALSE)</f>
        <v>Média</v>
      </c>
      <c r="Q513" s="19" t="s">
        <v>18</v>
      </c>
    </row>
    <row r="514" spans="1:17" x14ac:dyDescent="0.2">
      <c r="A514" s="19" t="s">
        <v>2391</v>
      </c>
      <c r="B514" s="19" t="str">
        <f t="shared" si="31"/>
        <v>14 - 22</v>
      </c>
      <c r="C514" s="24" t="s">
        <v>1891</v>
      </c>
      <c r="D514" s="25" t="s">
        <v>1585</v>
      </c>
      <c r="E514" s="22" t="str">
        <f t="shared" si="28"/>
        <v>SOP070 - SERVICOS DE CONSTRUCAO</v>
      </c>
      <c r="F514" s="23" t="s">
        <v>1613</v>
      </c>
      <c r="G514" s="23" t="str">
        <f t="shared" si="32"/>
        <v>SOP070050 - CONSTRUCAO SISTEMA ESGOTOS</v>
      </c>
      <c r="H514" s="23" t="s">
        <v>1614</v>
      </c>
      <c r="I514" s="22" t="s">
        <v>2425</v>
      </c>
      <c r="J514" s="23">
        <f t="shared" si="30"/>
        <v>26</v>
      </c>
      <c r="K514" s="22" t="s">
        <v>2425</v>
      </c>
      <c r="L514" s="22" t="s">
        <v>16</v>
      </c>
      <c r="M514" s="22" t="s">
        <v>17</v>
      </c>
      <c r="N514" s="22" t="s">
        <v>16</v>
      </c>
      <c r="O514" s="22" t="s">
        <v>3043</v>
      </c>
      <c r="P514" s="19" t="str">
        <f>VLOOKUP(IFERROR(SUM(MID(L514,1,1),MID(M514,1,1),MID(N514,1,1),MID(O514,1,1)),0),Níveis!$A$2:$B$18,2,FALSE)</f>
        <v>Média</v>
      </c>
      <c r="Q514" s="19" t="s">
        <v>18</v>
      </c>
    </row>
    <row r="515" spans="1:17" x14ac:dyDescent="0.2">
      <c r="A515" s="19" t="s">
        <v>2391</v>
      </c>
      <c r="B515" s="19" t="str">
        <f t="shared" si="31"/>
        <v>14 - 22</v>
      </c>
      <c r="C515" s="24" t="s">
        <v>1891</v>
      </c>
      <c r="D515" s="25" t="s">
        <v>1585</v>
      </c>
      <c r="E515" s="22" t="str">
        <f t="shared" si="28"/>
        <v>SOP070 - SERVICOS DE CONSTRUCAO</v>
      </c>
      <c r="F515" s="23" t="s">
        <v>1616</v>
      </c>
      <c r="G515" s="23" t="str">
        <f t="shared" si="32"/>
        <v>SOP070055 - CONSTRUCAO VIAS TERRESTRES</v>
      </c>
      <c r="H515" s="23" t="s">
        <v>1617</v>
      </c>
      <c r="I515" s="22" t="s">
        <v>1618</v>
      </c>
      <c r="J515" s="23">
        <f t="shared" si="30"/>
        <v>26</v>
      </c>
      <c r="K515" s="22" t="s">
        <v>1618</v>
      </c>
      <c r="L515" s="22" t="s">
        <v>16</v>
      </c>
      <c r="M515" s="22" t="s">
        <v>17</v>
      </c>
      <c r="N515" s="22" t="s">
        <v>16</v>
      </c>
      <c r="O515" s="22" t="s">
        <v>3043</v>
      </c>
      <c r="P515" s="19" t="str">
        <f>VLOOKUP(IFERROR(SUM(MID(L515,1,1),MID(M515,1,1),MID(N515,1,1),MID(O515,1,1)),0),Níveis!$A$2:$B$18,2,FALSE)</f>
        <v>Média</v>
      </c>
      <c r="Q515" s="19" t="s">
        <v>18</v>
      </c>
    </row>
    <row r="516" spans="1:17" x14ac:dyDescent="0.2">
      <c r="A516" s="19" t="s">
        <v>2391</v>
      </c>
      <c r="B516" s="19" t="str">
        <f t="shared" si="31"/>
        <v>14 - 22</v>
      </c>
      <c r="C516" s="24" t="s">
        <v>1891</v>
      </c>
      <c r="D516" s="25" t="s">
        <v>1585</v>
      </c>
      <c r="E516" s="22" t="str">
        <f t="shared" si="28"/>
        <v>SOP070 - SERVICOS DE CONSTRUCAO</v>
      </c>
      <c r="F516" s="23" t="s">
        <v>1619</v>
      </c>
      <c r="G516" s="23" t="str">
        <f t="shared" si="32"/>
        <v>SOP070060 - ESTANQUEAMENTO E FUNDACAO</v>
      </c>
      <c r="H516" s="23" t="s">
        <v>1620</v>
      </c>
      <c r="I516" s="22" t="s">
        <v>1621</v>
      </c>
      <c r="J516" s="23">
        <f t="shared" si="30"/>
        <v>25</v>
      </c>
      <c r="K516" s="22" t="s">
        <v>1621</v>
      </c>
      <c r="L516" s="22" t="s">
        <v>17</v>
      </c>
      <c r="M516" s="22" t="s">
        <v>16</v>
      </c>
      <c r="N516" s="22" t="s">
        <v>17</v>
      </c>
      <c r="O516" s="22" t="s">
        <v>3043</v>
      </c>
      <c r="P516" s="19" t="str">
        <f>VLOOKUP(IFERROR(SUM(MID(L516,1,1),MID(M516,1,1),MID(N516,1,1),MID(O516,1,1)),0),Níveis!$A$2:$B$18,2,FALSE)</f>
        <v>Média</v>
      </c>
      <c r="Q516" s="19" t="s">
        <v>18</v>
      </c>
    </row>
    <row r="517" spans="1:17" x14ac:dyDescent="0.2">
      <c r="A517" s="19" t="s">
        <v>2391</v>
      </c>
      <c r="B517" s="19" t="str">
        <f t="shared" si="31"/>
        <v>14 - 22</v>
      </c>
      <c r="C517" s="24" t="s">
        <v>1891</v>
      </c>
      <c r="D517" s="25" t="s">
        <v>1585</v>
      </c>
      <c r="E517" s="22" t="str">
        <f t="shared" si="28"/>
        <v>SOP070 - SERVICOS DE CONSTRUCAO</v>
      </c>
      <c r="F517" s="23" t="s">
        <v>1622</v>
      </c>
      <c r="G517" s="23" t="str">
        <f t="shared" si="32"/>
        <v>SOP070065 - INSTALACAO ELETRICA</v>
      </c>
      <c r="H517" s="23" t="s">
        <v>1623</v>
      </c>
      <c r="I517" s="22" t="s">
        <v>1624</v>
      </c>
      <c r="J517" s="23">
        <f t="shared" si="30"/>
        <v>19</v>
      </c>
      <c r="K517" s="22" t="s">
        <v>1624</v>
      </c>
      <c r="L517" s="22" t="s">
        <v>16</v>
      </c>
      <c r="M517" s="22" t="s">
        <v>16</v>
      </c>
      <c r="N517" s="22" t="s">
        <v>24</v>
      </c>
      <c r="O517" s="22" t="s">
        <v>39</v>
      </c>
      <c r="P517" s="19" t="str">
        <f>VLOOKUP(IFERROR(SUM(MID(L517,1,1),MID(M517,1,1),MID(N517,1,1),MID(O517,1,1)),0),Níveis!$A$2:$B$18,2,FALSE)</f>
        <v>Média</v>
      </c>
      <c r="Q517" s="19" t="s">
        <v>18</v>
      </c>
    </row>
    <row r="518" spans="1:17" x14ac:dyDescent="0.2">
      <c r="A518" s="19" t="s">
        <v>2391</v>
      </c>
      <c r="B518" s="19" t="str">
        <f t="shared" si="31"/>
        <v>14 - 22</v>
      </c>
      <c r="C518" s="24" t="s">
        <v>1891</v>
      </c>
      <c r="D518" s="25" t="s">
        <v>1585</v>
      </c>
      <c r="E518" s="22" t="str">
        <f t="shared" si="28"/>
        <v>SOP070 - SERVICOS DE CONSTRUCAO</v>
      </c>
      <c r="F518" s="23" t="s">
        <v>1625</v>
      </c>
      <c r="G518" s="23" t="str">
        <f t="shared" si="32"/>
        <v>SOP070070 - INSTALACAO EQUIP AQUEC VENT AR COND</v>
      </c>
      <c r="H518" s="23" t="s">
        <v>1626</v>
      </c>
      <c r="I518" s="22" t="s">
        <v>1627</v>
      </c>
      <c r="J518" s="23">
        <f t="shared" si="30"/>
        <v>35</v>
      </c>
      <c r="K518" s="22" t="s">
        <v>1627</v>
      </c>
      <c r="L518" s="22" t="s">
        <v>16</v>
      </c>
      <c r="M518" s="22" t="s">
        <v>24</v>
      </c>
      <c r="N518" s="22" t="s">
        <v>16</v>
      </c>
      <c r="O518" s="22" t="s">
        <v>39</v>
      </c>
      <c r="P518" s="19" t="str">
        <f>VLOOKUP(IFERROR(SUM(MID(L518,1,1),MID(M518,1,1),MID(N518,1,1),MID(O518,1,1)),0),Níveis!$A$2:$B$18,2,FALSE)</f>
        <v>Média</v>
      </c>
      <c r="Q518" s="19" t="s">
        <v>18</v>
      </c>
    </row>
    <row r="519" spans="1:17" x14ac:dyDescent="0.2">
      <c r="A519" s="19" t="s">
        <v>2391</v>
      </c>
      <c r="B519" s="19" t="str">
        <f t="shared" si="31"/>
        <v>14 - 22</v>
      </c>
      <c r="C519" s="24" t="s">
        <v>1891</v>
      </c>
      <c r="D519" s="25" t="s">
        <v>1585</v>
      </c>
      <c r="E519" s="22" t="str">
        <f t="shared" si="28"/>
        <v>SOP070 - SERVICOS DE CONSTRUCAO</v>
      </c>
      <c r="F519" s="23" t="s">
        <v>1628</v>
      </c>
      <c r="G519" s="23" t="str">
        <f t="shared" si="32"/>
        <v>SOP070075 - INSTALACAO TUBULACAO AGUA</v>
      </c>
      <c r="H519" s="23" t="s">
        <v>1629</v>
      </c>
      <c r="I519" s="22" t="s">
        <v>1630</v>
      </c>
      <c r="J519" s="23">
        <f t="shared" si="30"/>
        <v>25</v>
      </c>
      <c r="K519" s="22" t="s">
        <v>1630</v>
      </c>
      <c r="L519" s="22" t="s">
        <v>16</v>
      </c>
      <c r="M519" s="22" t="s">
        <v>24</v>
      </c>
      <c r="N519" s="22" t="s">
        <v>16</v>
      </c>
      <c r="O519" s="22" t="s">
        <v>3043</v>
      </c>
      <c r="P519" s="19" t="str">
        <f>VLOOKUP(IFERROR(SUM(MID(L519,1,1),MID(M519,1,1),MID(N519,1,1),MID(O519,1,1)),0),Níveis!$A$2:$B$18,2,FALSE)</f>
        <v>Média</v>
      </c>
      <c r="Q519" s="19" t="s">
        <v>18</v>
      </c>
    </row>
    <row r="520" spans="1:17" x14ac:dyDescent="0.2">
      <c r="A520" s="19" t="s">
        <v>2391</v>
      </c>
      <c r="B520" s="19" t="str">
        <f t="shared" si="31"/>
        <v>14 - 22</v>
      </c>
      <c r="C520" s="24" t="s">
        <v>1891</v>
      </c>
      <c r="D520" s="25" t="s">
        <v>1585</v>
      </c>
      <c r="E520" s="22" t="str">
        <f t="shared" si="28"/>
        <v>SOP070 - SERVICOS DE CONSTRUCAO</v>
      </c>
      <c r="F520" s="23" t="s">
        <v>1631</v>
      </c>
      <c r="G520" s="23" t="str">
        <f t="shared" si="32"/>
        <v>SOP070080 - PERFURACAO DE POCOS AGUA E SIST SEPTICOS</v>
      </c>
      <c r="H520" s="23" t="s">
        <v>1632</v>
      </c>
      <c r="I520" s="22" t="s">
        <v>1633</v>
      </c>
      <c r="J520" s="23">
        <f t="shared" si="30"/>
        <v>40</v>
      </c>
      <c r="K520" s="22" t="s">
        <v>1633</v>
      </c>
      <c r="L520" s="22" t="s">
        <v>16</v>
      </c>
      <c r="M520" s="22" t="s">
        <v>24</v>
      </c>
      <c r="N520" s="22" t="s">
        <v>16</v>
      </c>
      <c r="O520" s="22" t="s">
        <v>3043</v>
      </c>
      <c r="P520" s="19" t="str">
        <f>VLOOKUP(IFERROR(SUM(MID(L520,1,1),MID(M520,1,1),MID(N520,1,1),MID(O520,1,1)),0),Níveis!$A$2:$B$18,2,FALSE)</f>
        <v>Média</v>
      </c>
      <c r="Q520" s="19" t="s">
        <v>18</v>
      </c>
    </row>
    <row r="521" spans="1:17" x14ac:dyDescent="0.2">
      <c r="A521" s="19" t="s">
        <v>2391</v>
      </c>
      <c r="B521" s="19" t="str">
        <f t="shared" ref="B521:B577" si="33">LEN(C521)&amp;" - "&amp;LEN(D521)</f>
        <v>14 - 22</v>
      </c>
      <c r="C521" s="24" t="s">
        <v>1891</v>
      </c>
      <c r="D521" s="25" t="s">
        <v>1585</v>
      </c>
      <c r="E521" s="22" t="str">
        <f t="shared" ref="E521:E577" si="34">_xlfn.CONCAT(LEFT(H521,6)," - ",D521)</f>
        <v>SOP070 - SERVICOS DE CONSTRUCAO</v>
      </c>
      <c r="F521" s="23" t="s">
        <v>1634</v>
      </c>
      <c r="G521" s="23" t="str">
        <f t="shared" ref="G521:G577" si="35">_xlfn.CONCAT(H521," - ",K521)</f>
        <v>SOP070085 - PREPARACAO LOCAL OBRA</v>
      </c>
      <c r="H521" s="23" t="s">
        <v>1635</v>
      </c>
      <c r="I521" s="22" t="s">
        <v>2426</v>
      </c>
      <c r="J521" s="23">
        <f t="shared" ref="J521:J577" si="36">LEN(K521)</f>
        <v>21</v>
      </c>
      <c r="K521" s="22" t="s">
        <v>2426</v>
      </c>
      <c r="L521" s="22" t="s">
        <v>16</v>
      </c>
      <c r="M521" s="22" t="s">
        <v>24</v>
      </c>
      <c r="N521" s="22" t="s">
        <v>16</v>
      </c>
      <c r="O521" s="22" t="s">
        <v>39</v>
      </c>
      <c r="P521" s="19" t="str">
        <f>VLOOKUP(IFERROR(SUM(MID(L521,1,1),MID(M521,1,1),MID(N521,1,1),MID(O521,1,1)),0),Níveis!$A$2:$B$18,2,FALSE)</f>
        <v>Média</v>
      </c>
      <c r="Q521" s="19" t="s">
        <v>18</v>
      </c>
    </row>
    <row r="522" spans="1:17" x14ac:dyDescent="0.2">
      <c r="A522" s="19" t="s">
        <v>2391</v>
      </c>
      <c r="B522" s="19" t="str">
        <f t="shared" si="33"/>
        <v>14 - 22</v>
      </c>
      <c r="C522" s="24" t="s">
        <v>1891</v>
      </c>
      <c r="D522" s="25" t="s">
        <v>1585</v>
      </c>
      <c r="E522" s="22" t="str">
        <f t="shared" si="34"/>
        <v>SOP070 - SERVICOS DE CONSTRUCAO</v>
      </c>
      <c r="F522" s="23" t="s">
        <v>1637</v>
      </c>
      <c r="G522" s="23" t="str">
        <f t="shared" si="35"/>
        <v>SOP070090 - SERVICO DE MANUTENCAO DE IMOVEIS</v>
      </c>
      <c r="H522" s="23" t="s">
        <v>1638</v>
      </c>
      <c r="I522" s="22" t="s">
        <v>2773</v>
      </c>
      <c r="J522" s="23">
        <f t="shared" si="36"/>
        <v>32</v>
      </c>
      <c r="K522" s="22" t="s">
        <v>1639</v>
      </c>
      <c r="L522" s="22" t="s">
        <v>16</v>
      </c>
      <c r="M522" s="22" t="s">
        <v>24</v>
      </c>
      <c r="N522" s="22" t="s">
        <v>16</v>
      </c>
      <c r="O522" s="22" t="s">
        <v>39</v>
      </c>
      <c r="P522" s="19" t="str">
        <f>VLOOKUP(IFERROR(SUM(MID(L522,1,1),MID(M522,1,1),MID(N522,1,1),MID(O522,1,1)),0),Níveis!$A$2:$B$18,2,FALSE)</f>
        <v>Média</v>
      </c>
      <c r="Q522" s="19" t="s">
        <v>18</v>
      </c>
    </row>
    <row r="523" spans="1:17" x14ac:dyDescent="0.2">
      <c r="A523" s="19" t="s">
        <v>2391</v>
      </c>
      <c r="B523" s="19" t="str">
        <f t="shared" si="33"/>
        <v>14 - 22</v>
      </c>
      <c r="C523" s="24" t="s">
        <v>1891</v>
      </c>
      <c r="D523" s="25" t="s">
        <v>1585</v>
      </c>
      <c r="E523" s="22" t="str">
        <f t="shared" si="34"/>
        <v>SOP070 - SERVICOS DE CONSTRUCAO</v>
      </c>
      <c r="F523" s="23" t="s">
        <v>1640</v>
      </c>
      <c r="G523" s="23" t="str">
        <f t="shared" si="35"/>
        <v>SOP070095 - SERVICOS ACABAMENTO</v>
      </c>
      <c r="H523" s="23" t="s">
        <v>1641</v>
      </c>
      <c r="I523" s="22" t="s">
        <v>2829</v>
      </c>
      <c r="J523" s="23">
        <f t="shared" si="36"/>
        <v>19</v>
      </c>
      <c r="K523" s="22" t="s">
        <v>1642</v>
      </c>
      <c r="L523" s="22" t="s">
        <v>16</v>
      </c>
      <c r="M523" s="22" t="s">
        <v>24</v>
      </c>
      <c r="N523" s="22" t="s">
        <v>16</v>
      </c>
      <c r="O523" s="22" t="s">
        <v>17</v>
      </c>
      <c r="P523" s="19" t="str">
        <f>VLOOKUP(IFERROR(SUM(MID(L523,1,1),MID(M523,1,1),MID(N523,1,1),MID(O523,1,1)),0),Níveis!$A$2:$B$18,2,FALSE)</f>
        <v>Baixa</v>
      </c>
      <c r="Q523" s="19" t="s">
        <v>25</v>
      </c>
    </row>
    <row r="524" spans="1:17" x14ac:dyDescent="0.2">
      <c r="A524" s="19" t="s">
        <v>2391</v>
      </c>
      <c r="B524" s="19" t="str">
        <f t="shared" si="33"/>
        <v>17 - 47</v>
      </c>
      <c r="C524" s="26" t="s">
        <v>1906</v>
      </c>
      <c r="D524" s="25" t="s">
        <v>1643</v>
      </c>
      <c r="E524" s="22" t="str">
        <f t="shared" si="34"/>
        <v xml:space="preserve">SOP080 - SERVICOS DE MANUTENCAO, REPARACAO E INSTALACAO </v>
      </c>
      <c r="F524" s="23" t="s">
        <v>1644</v>
      </c>
      <c r="G524" s="23" t="str">
        <f t="shared" si="35"/>
        <v>SOP080005 - CALIBRACAO DE MAQUINAS E EQUIPAMENTOS</v>
      </c>
      <c r="H524" s="23" t="s">
        <v>1645</v>
      </c>
      <c r="I524" s="22" t="s">
        <v>1646</v>
      </c>
      <c r="J524" s="23">
        <f t="shared" si="36"/>
        <v>37</v>
      </c>
      <c r="K524" s="22" t="s">
        <v>1646</v>
      </c>
      <c r="L524" s="22" t="s">
        <v>17</v>
      </c>
      <c r="M524" s="22" t="s">
        <v>39</v>
      </c>
      <c r="N524" s="22" t="s">
        <v>24</v>
      </c>
      <c r="O524" s="22" t="s">
        <v>3043</v>
      </c>
      <c r="P524" s="19" t="str">
        <f>VLOOKUP(IFERROR(SUM(MID(L524,1,1),MID(M524,1,1),MID(N524,1,1),MID(O524,1,1)),0),Níveis!$A$2:$B$18,2,FALSE)</f>
        <v>Média</v>
      </c>
      <c r="Q524" s="19" t="s">
        <v>18</v>
      </c>
    </row>
    <row r="525" spans="1:17" x14ac:dyDescent="0.2">
      <c r="A525" s="19" t="s">
        <v>2391</v>
      </c>
      <c r="B525" s="19" t="str">
        <f t="shared" si="33"/>
        <v>17 - 47</v>
      </c>
      <c r="C525" s="26" t="s">
        <v>1906</v>
      </c>
      <c r="D525" s="25" t="s">
        <v>1643</v>
      </c>
      <c r="E525" s="22" t="str">
        <f t="shared" si="34"/>
        <v xml:space="preserve">SOP080 - SERVICOS DE MANUTENCAO, REPARACAO E INSTALACAO </v>
      </c>
      <c r="F525" s="23" t="s">
        <v>1647</v>
      </c>
      <c r="G525" s="23" t="str">
        <f t="shared" si="35"/>
        <v>SOP080010 - INSPECAO DE MAQUINAS E EQUIPAMENTOS</v>
      </c>
      <c r="H525" s="23" t="s">
        <v>1648</v>
      </c>
      <c r="I525" s="22" t="s">
        <v>2427</v>
      </c>
      <c r="J525" s="23">
        <f t="shared" si="36"/>
        <v>35</v>
      </c>
      <c r="K525" s="22" t="s">
        <v>2427</v>
      </c>
      <c r="L525" s="22" t="s">
        <v>17</v>
      </c>
      <c r="M525" s="22" t="s">
        <v>39</v>
      </c>
      <c r="N525" s="22" t="s">
        <v>24</v>
      </c>
      <c r="O525" s="22" t="s">
        <v>39</v>
      </c>
      <c r="P525" s="19" t="str">
        <f>VLOOKUP(IFERROR(SUM(MID(L525,1,1),MID(M525,1,1),MID(N525,1,1),MID(O525,1,1)),0),Níveis!$A$2:$B$18,2,FALSE)</f>
        <v>Média</v>
      </c>
      <c r="Q525" s="19" t="s">
        <v>18</v>
      </c>
    </row>
    <row r="526" spans="1:17" x14ac:dyDescent="0.2">
      <c r="A526" s="19" t="s">
        <v>2391</v>
      </c>
      <c r="B526" s="19" t="str">
        <f t="shared" si="33"/>
        <v>17 - 47</v>
      </c>
      <c r="C526" s="26" t="s">
        <v>1906</v>
      </c>
      <c r="D526" s="25" t="s">
        <v>1643</v>
      </c>
      <c r="E526" s="22" t="str">
        <f t="shared" si="34"/>
        <v xml:space="preserve">SOP080 - SERVICOS DE MANUTENCAO, REPARACAO E INSTALACAO </v>
      </c>
      <c r="F526" s="23" t="s">
        <v>1650</v>
      </c>
      <c r="G526" s="23" t="str">
        <f t="shared" si="35"/>
        <v>SOP080015 - INSPECAO DE MAQUINAS E EQUIPAMENTOS SUBMARINOS</v>
      </c>
      <c r="H526" s="23" t="s">
        <v>1651</v>
      </c>
      <c r="I526" s="22" t="s">
        <v>2428</v>
      </c>
      <c r="J526" s="23">
        <f t="shared" si="36"/>
        <v>46</v>
      </c>
      <c r="K526" s="22" t="s">
        <v>2428</v>
      </c>
      <c r="L526" s="22" t="s">
        <v>17</v>
      </c>
      <c r="M526" s="22" t="s">
        <v>39</v>
      </c>
      <c r="N526" s="22" t="s">
        <v>24</v>
      </c>
      <c r="O526" s="22" t="s">
        <v>39</v>
      </c>
      <c r="P526" s="19" t="str">
        <f>VLOOKUP(IFERROR(SUM(MID(L526,1,1),MID(M526,1,1),MID(N526,1,1),MID(O526,1,1)),0),Níveis!$A$2:$B$18,2,FALSE)</f>
        <v>Média</v>
      </c>
      <c r="Q526" s="19" t="s">
        <v>18</v>
      </c>
    </row>
    <row r="527" spans="1:17" x14ac:dyDescent="0.2">
      <c r="A527" s="19" t="s">
        <v>2391</v>
      </c>
      <c r="B527" s="19" t="str">
        <f t="shared" si="33"/>
        <v>17 - 47</v>
      </c>
      <c r="C527" s="26" t="s">
        <v>1906</v>
      </c>
      <c r="D527" s="25" t="s">
        <v>1643</v>
      </c>
      <c r="E527" s="22" t="str">
        <f t="shared" si="34"/>
        <v xml:space="preserve">SOP080 - SERVICOS DE MANUTENCAO, REPARACAO E INSTALACAO </v>
      </c>
      <c r="F527" s="23" t="s">
        <v>1653</v>
      </c>
      <c r="G527" s="23" t="str">
        <f t="shared" si="35"/>
        <v>SOP080020 - INSTALACAO MAQ APARELHOS E EQUIP</v>
      </c>
      <c r="H527" s="23" t="s">
        <v>1654</v>
      </c>
      <c r="I527" s="22" t="s">
        <v>1655</v>
      </c>
      <c r="J527" s="23">
        <f t="shared" si="36"/>
        <v>32</v>
      </c>
      <c r="K527" s="22" t="s">
        <v>1655</v>
      </c>
      <c r="L527" s="22" t="s">
        <v>39</v>
      </c>
      <c r="M527" s="22" t="s">
        <v>39</v>
      </c>
      <c r="N527" s="22" t="s">
        <v>24</v>
      </c>
      <c r="O527" s="22" t="s">
        <v>3043</v>
      </c>
      <c r="P527" s="19" t="str">
        <f>VLOOKUP(IFERROR(SUM(MID(L527,1,1),MID(M527,1,1),MID(N527,1,1),MID(O527,1,1)),0),Níveis!$A$2:$B$18,2,FALSE)</f>
        <v>Média</v>
      </c>
      <c r="Q527" s="19" t="s">
        <v>18</v>
      </c>
    </row>
    <row r="528" spans="1:17" x14ac:dyDescent="0.2">
      <c r="A528" s="19" t="s">
        <v>2391</v>
      </c>
      <c r="B528" s="19" t="str">
        <f t="shared" si="33"/>
        <v>17 - 47</v>
      </c>
      <c r="C528" s="26" t="s">
        <v>1906</v>
      </c>
      <c r="D528" s="25" t="s">
        <v>1643</v>
      </c>
      <c r="E528" s="22" t="str">
        <f t="shared" si="34"/>
        <v xml:space="preserve">SOP080 - SERVICOS DE MANUTENCAO, REPARACAO E INSTALACAO </v>
      </c>
      <c r="F528" s="23" t="s">
        <v>1656</v>
      </c>
      <c r="G528" s="23" t="str">
        <f t="shared" si="35"/>
        <v>SOP080025 - MANUT E REP BENS DE CONSUMO</v>
      </c>
      <c r="H528" s="23" t="s">
        <v>1657</v>
      </c>
      <c r="I528" s="22" t="s">
        <v>1658</v>
      </c>
      <c r="J528" s="23">
        <f t="shared" si="36"/>
        <v>27</v>
      </c>
      <c r="K528" s="22" t="s">
        <v>1658</v>
      </c>
      <c r="L528" s="22" t="s">
        <v>17</v>
      </c>
      <c r="M528" s="22" t="s">
        <v>17</v>
      </c>
      <c r="N528" s="22" t="s">
        <v>16</v>
      </c>
      <c r="O528" s="22" t="s">
        <v>39</v>
      </c>
      <c r="P528" s="19" t="str">
        <f>VLOOKUP(IFERROR(SUM(MID(L528,1,1),MID(M528,1,1),MID(N528,1,1),MID(O528,1,1)),0),Níveis!$A$2:$B$18,2,FALSE)</f>
        <v>Média</v>
      </c>
      <c r="Q528" s="19" t="s">
        <v>18</v>
      </c>
    </row>
    <row r="529" spans="1:17" x14ac:dyDescent="0.2">
      <c r="A529" s="19" t="s">
        <v>2391</v>
      </c>
      <c r="B529" s="19" t="str">
        <f t="shared" si="33"/>
        <v>17 - 47</v>
      </c>
      <c r="C529" s="26" t="s">
        <v>1906</v>
      </c>
      <c r="D529" s="25" t="s">
        <v>1643</v>
      </c>
      <c r="E529" s="22" t="str">
        <f t="shared" si="34"/>
        <v xml:space="preserve">SOP080 - SERVICOS DE MANUTENCAO, REPARACAO E INSTALACAO </v>
      </c>
      <c r="F529" s="23" t="s">
        <v>1659</v>
      </c>
      <c r="G529" s="23" t="str">
        <f t="shared" si="35"/>
        <v>SOP080030 - MANUT E REP COMPONENTES ELETRICOS</v>
      </c>
      <c r="H529" s="23" t="s">
        <v>1660</v>
      </c>
      <c r="I529" s="22" t="s">
        <v>1661</v>
      </c>
      <c r="J529" s="23">
        <f t="shared" si="36"/>
        <v>33</v>
      </c>
      <c r="K529" s="22" t="s">
        <v>1661</v>
      </c>
      <c r="L529" s="22" t="s">
        <v>17</v>
      </c>
      <c r="M529" s="22" t="s">
        <v>17</v>
      </c>
      <c r="N529" s="22" t="s">
        <v>16</v>
      </c>
      <c r="O529" s="22" t="s">
        <v>39</v>
      </c>
      <c r="P529" s="19" t="str">
        <f>VLOOKUP(IFERROR(SUM(MID(L529,1,1),MID(M529,1,1),MID(N529,1,1),MID(O529,1,1)),0),Níveis!$A$2:$B$18,2,FALSE)</f>
        <v>Média</v>
      </c>
      <c r="Q529" s="19" t="s">
        <v>18</v>
      </c>
    </row>
    <row r="530" spans="1:17" x14ac:dyDescent="0.2">
      <c r="A530" s="19" t="s">
        <v>2391</v>
      </c>
      <c r="B530" s="19" t="str">
        <f t="shared" si="33"/>
        <v>17 - 47</v>
      </c>
      <c r="C530" s="26" t="s">
        <v>1906</v>
      </c>
      <c r="D530" s="25" t="s">
        <v>1643</v>
      </c>
      <c r="E530" s="22" t="str">
        <f t="shared" si="34"/>
        <v xml:space="preserve">SOP080 - SERVICOS DE MANUTENCAO, REPARACAO E INSTALACAO </v>
      </c>
      <c r="F530" s="23" t="s">
        <v>1662</v>
      </c>
      <c r="G530" s="23" t="str">
        <f t="shared" si="35"/>
        <v>SOP080035 - MANUT E REP COMPONENTES ELETRONICOS</v>
      </c>
      <c r="H530" s="23" t="s">
        <v>1663</v>
      </c>
      <c r="I530" s="22" t="s">
        <v>1664</v>
      </c>
      <c r="J530" s="23">
        <f t="shared" si="36"/>
        <v>35</v>
      </c>
      <c r="K530" s="22" t="s">
        <v>1664</v>
      </c>
      <c r="L530" s="22" t="s">
        <v>17</v>
      </c>
      <c r="M530" s="22" t="s">
        <v>17</v>
      </c>
      <c r="N530" s="22" t="s">
        <v>16</v>
      </c>
      <c r="O530" s="22" t="s">
        <v>39</v>
      </c>
      <c r="P530" s="19" t="str">
        <f>VLOOKUP(IFERROR(SUM(MID(L530,1,1),MID(M530,1,1),MID(N530,1,1),MID(O530,1,1)),0),Níveis!$A$2:$B$18,2,FALSE)</f>
        <v>Média</v>
      </c>
      <c r="Q530" s="19" t="s">
        <v>18</v>
      </c>
    </row>
    <row r="531" spans="1:17" x14ac:dyDescent="0.2">
      <c r="A531" s="19" t="s">
        <v>2391</v>
      </c>
      <c r="B531" s="19" t="str">
        <f t="shared" si="33"/>
        <v>17 - 47</v>
      </c>
      <c r="C531" s="26" t="s">
        <v>1906</v>
      </c>
      <c r="D531" s="25" t="s">
        <v>1643</v>
      </c>
      <c r="E531" s="22" t="str">
        <f t="shared" si="34"/>
        <v xml:space="preserve">SOP080 - SERVICOS DE MANUTENCAO, REPARACAO E INSTALACAO </v>
      </c>
      <c r="F531" s="23" t="s">
        <v>1665</v>
      </c>
      <c r="G531" s="23" t="str">
        <f t="shared" si="35"/>
        <v>SOP080040 - MANUT E REP COMPUTADORES E PERIFERICOS</v>
      </c>
      <c r="H531" s="23" t="s">
        <v>1666</v>
      </c>
      <c r="I531" s="22" t="s">
        <v>1667</v>
      </c>
      <c r="J531" s="23">
        <f t="shared" si="36"/>
        <v>38</v>
      </c>
      <c r="K531" s="22" t="s">
        <v>1667</v>
      </c>
      <c r="L531" s="22" t="s">
        <v>24</v>
      </c>
      <c r="M531" s="22" t="s">
        <v>17</v>
      </c>
      <c r="N531" s="22" t="s">
        <v>24</v>
      </c>
      <c r="O531" s="22" t="s">
        <v>39</v>
      </c>
      <c r="P531" s="19" t="str">
        <f>VLOOKUP(IFERROR(SUM(MID(L531,1,1),MID(M531,1,1),MID(N531,1,1),MID(O531,1,1)),0),Níveis!$A$2:$B$18,2,FALSE)</f>
        <v>Média</v>
      </c>
      <c r="Q531" s="19" t="s">
        <v>18</v>
      </c>
    </row>
    <row r="532" spans="1:17" x14ac:dyDescent="0.2">
      <c r="A532" s="19" t="s">
        <v>2391</v>
      </c>
      <c r="B532" s="19" t="str">
        <f t="shared" si="33"/>
        <v>17 - 47</v>
      </c>
      <c r="C532" s="26" t="s">
        <v>1906</v>
      </c>
      <c r="D532" s="25" t="s">
        <v>1643</v>
      </c>
      <c r="E532" s="22" t="str">
        <f t="shared" si="34"/>
        <v xml:space="preserve">SOP080 - SERVICOS DE MANUTENCAO, REPARACAO E INSTALACAO </v>
      </c>
      <c r="F532" s="23" t="s">
        <v>1668</v>
      </c>
      <c r="G532" s="23" t="str">
        <f t="shared" si="35"/>
        <v>SOP080045 - MANUT E REP EQUIPAMENTOS TRANSPORTE</v>
      </c>
      <c r="H532" s="23" t="s">
        <v>1669</v>
      </c>
      <c r="I532" s="22" t="s">
        <v>1670</v>
      </c>
      <c r="J532" s="23">
        <f t="shared" si="36"/>
        <v>35</v>
      </c>
      <c r="K532" s="22" t="s">
        <v>1670</v>
      </c>
      <c r="L532" s="22" t="s">
        <v>17</v>
      </c>
      <c r="M532" s="22" t="s">
        <v>39</v>
      </c>
      <c r="N532" s="22" t="s">
        <v>16</v>
      </c>
      <c r="O532" s="22" t="s">
        <v>39</v>
      </c>
      <c r="P532" s="19" t="str">
        <f>VLOOKUP(IFERROR(SUM(MID(L532,1,1),MID(M532,1,1),MID(N532,1,1),MID(O532,1,1)),0),Níveis!$A$2:$B$18,2,FALSE)</f>
        <v>Média</v>
      </c>
      <c r="Q532" s="19" t="s">
        <v>18</v>
      </c>
    </row>
    <row r="533" spans="1:17" x14ac:dyDescent="0.2">
      <c r="A533" s="19" t="s">
        <v>2391</v>
      </c>
      <c r="B533" s="19" t="str">
        <f t="shared" si="33"/>
        <v>17 - 47</v>
      </c>
      <c r="C533" s="26" t="s">
        <v>1906</v>
      </c>
      <c r="D533" s="25" t="s">
        <v>1643</v>
      </c>
      <c r="E533" s="22" t="str">
        <f t="shared" si="34"/>
        <v xml:space="preserve">SOP080 - SERVICOS DE MANUTENCAO, REPARACAO E INSTALACAO </v>
      </c>
      <c r="F533" s="23" t="s">
        <v>1671</v>
      </c>
      <c r="G533" s="23" t="str">
        <f t="shared" si="35"/>
        <v>SOP080050 - MANUT E REP FPSO PLATAF SONDAS PETROLEO</v>
      </c>
      <c r="H533" s="23" t="s">
        <v>1672</v>
      </c>
      <c r="I533" s="22" t="s">
        <v>1673</v>
      </c>
      <c r="J533" s="23">
        <f t="shared" si="36"/>
        <v>39</v>
      </c>
      <c r="K533" s="22" t="s">
        <v>1673</v>
      </c>
      <c r="L533" s="22" t="s">
        <v>39</v>
      </c>
      <c r="M533" s="22" t="s">
        <v>39</v>
      </c>
      <c r="N533" s="22" t="s">
        <v>17</v>
      </c>
      <c r="O533" s="22" t="s">
        <v>39</v>
      </c>
      <c r="P533" s="19" t="str">
        <f>VLOOKUP(IFERROR(SUM(MID(L533,1,1),MID(M533,1,1),MID(N533,1,1),MID(O533,1,1)),0),Níveis!$A$2:$B$18,2,FALSE)</f>
        <v>Média</v>
      </c>
      <c r="Q533" s="19" t="s">
        <v>18</v>
      </c>
    </row>
    <row r="534" spans="1:17" x14ac:dyDescent="0.2">
      <c r="A534" s="19" t="s">
        <v>2391</v>
      </c>
      <c r="B534" s="19" t="str">
        <f t="shared" si="33"/>
        <v>17 - 47</v>
      </c>
      <c r="C534" s="26" t="s">
        <v>1906</v>
      </c>
      <c r="D534" s="25" t="s">
        <v>1643</v>
      </c>
      <c r="E534" s="22" t="str">
        <f t="shared" si="34"/>
        <v xml:space="preserve">SOP080 - SERVICOS DE MANUTENCAO, REPARACAO E INSTALACAO </v>
      </c>
      <c r="F534" s="23" t="s">
        <v>1674</v>
      </c>
      <c r="G534" s="23" t="str">
        <f t="shared" si="35"/>
        <v>SOP080055 - MANUT E REP MAQUINAS E EQUIPAMENTOS</v>
      </c>
      <c r="H534" s="23" t="s">
        <v>1675</v>
      </c>
      <c r="I534" s="22" t="s">
        <v>1676</v>
      </c>
      <c r="J534" s="23">
        <f t="shared" si="36"/>
        <v>35</v>
      </c>
      <c r="K534" s="22" t="s">
        <v>1676</v>
      </c>
      <c r="L534" s="22" t="s">
        <v>17</v>
      </c>
      <c r="M534" s="22" t="s">
        <v>39</v>
      </c>
      <c r="N534" s="22" t="s">
        <v>16</v>
      </c>
      <c r="O534" s="22" t="s">
        <v>39</v>
      </c>
      <c r="P534" s="19" t="str">
        <f>VLOOKUP(IFERROR(SUM(MID(L534,1,1),MID(M534,1,1),MID(N534,1,1),MID(O534,1,1)),0),Níveis!$A$2:$B$18,2,FALSE)</f>
        <v>Média</v>
      </c>
      <c r="Q534" s="19" t="s">
        <v>18</v>
      </c>
    </row>
    <row r="535" spans="1:17" x14ac:dyDescent="0.2">
      <c r="A535" s="19" t="s">
        <v>2391</v>
      </c>
      <c r="B535" s="19" t="str">
        <f t="shared" si="33"/>
        <v>17 - 47</v>
      </c>
      <c r="C535" s="26" t="s">
        <v>1906</v>
      </c>
      <c r="D535" s="25" t="s">
        <v>1643</v>
      </c>
      <c r="E535" s="22" t="str">
        <f t="shared" si="34"/>
        <v xml:space="preserve">SOP080 - SERVICOS DE MANUTENCAO, REPARACAO E INSTALACAO </v>
      </c>
      <c r="F535" s="23" t="s">
        <v>1677</v>
      </c>
      <c r="G535" s="23" t="str">
        <f t="shared" si="35"/>
        <v>SOP080060 - MANUT E REP MAQUINAS E EQUIPAMENTOS SPS</v>
      </c>
      <c r="H535" s="23" t="s">
        <v>1678</v>
      </c>
      <c r="I535" s="22" t="s">
        <v>1679</v>
      </c>
      <c r="J535" s="23">
        <f t="shared" si="36"/>
        <v>39</v>
      </c>
      <c r="K535" s="22" t="s">
        <v>1679</v>
      </c>
      <c r="L535" s="22" t="s">
        <v>17</v>
      </c>
      <c r="M535" s="22" t="s">
        <v>39</v>
      </c>
      <c r="N535" s="22" t="s">
        <v>16</v>
      </c>
      <c r="O535" s="22" t="s">
        <v>39</v>
      </c>
      <c r="P535" s="19" t="str">
        <f>VLOOKUP(IFERROR(SUM(MID(L535,1,1),MID(M535,1,1),MID(N535,1,1),MID(O535,1,1)),0),Níveis!$A$2:$B$18,2,FALSE)</f>
        <v>Média</v>
      </c>
      <c r="Q535" s="19" t="s">
        <v>18</v>
      </c>
    </row>
    <row r="536" spans="1:17" x14ac:dyDescent="0.2">
      <c r="A536" s="19" t="s">
        <v>2391</v>
      </c>
      <c r="B536" s="19" t="str">
        <f t="shared" si="33"/>
        <v>17 - 47</v>
      </c>
      <c r="C536" s="26" t="s">
        <v>1906</v>
      </c>
      <c r="D536" s="25" t="s">
        <v>1643</v>
      </c>
      <c r="E536" s="22" t="str">
        <f t="shared" si="34"/>
        <v xml:space="preserve">SOP080 - SERVICOS DE MANUTENCAO, REPARACAO E INSTALACAO </v>
      </c>
      <c r="F536" s="23" t="s">
        <v>1680</v>
      </c>
      <c r="G536" s="23" t="str">
        <f t="shared" si="35"/>
        <v>SOP080065 - MANUT E REP MOTORES E TURBINAS</v>
      </c>
      <c r="H536" s="23" t="s">
        <v>1681</v>
      </c>
      <c r="I536" s="22" t="s">
        <v>1682</v>
      </c>
      <c r="J536" s="23">
        <f t="shared" si="36"/>
        <v>30</v>
      </c>
      <c r="K536" s="22" t="s">
        <v>1682</v>
      </c>
      <c r="L536" s="22" t="s">
        <v>17</v>
      </c>
      <c r="M536" s="22" t="s">
        <v>39</v>
      </c>
      <c r="N536" s="22" t="s">
        <v>24</v>
      </c>
      <c r="O536" s="22" t="s">
        <v>39</v>
      </c>
      <c r="P536" s="19" t="str">
        <f>VLOOKUP(IFERROR(SUM(MID(L536,1,1),MID(M536,1,1),MID(N536,1,1),MID(O536,1,1)),0),Níveis!$A$2:$B$18,2,FALSE)</f>
        <v>Média</v>
      </c>
      <c r="Q536" s="19" t="s">
        <v>18</v>
      </c>
    </row>
    <row r="537" spans="1:17" x14ac:dyDescent="0.2">
      <c r="A537" s="19" t="s">
        <v>2391</v>
      </c>
      <c r="B537" s="19" t="str">
        <f t="shared" si="33"/>
        <v>8 - 17</v>
      </c>
      <c r="C537" s="24" t="s">
        <v>1892</v>
      </c>
      <c r="D537" s="25" t="s">
        <v>1683</v>
      </c>
      <c r="E537" s="22" t="str">
        <f t="shared" si="34"/>
        <v>SOP090 - SERVICOS DE POCOS</v>
      </c>
      <c r="F537" s="23" t="s">
        <v>1684</v>
      </c>
      <c r="G537" s="23" t="str">
        <f t="shared" si="35"/>
        <v>SOP090005 - 	SERVICOS DE CIMENTACAO</v>
      </c>
      <c r="H537" s="23" t="s">
        <v>1685</v>
      </c>
      <c r="I537" s="22" t="s">
        <v>2830</v>
      </c>
      <c r="J537" s="23">
        <f t="shared" si="36"/>
        <v>23</v>
      </c>
      <c r="K537" s="22" t="s">
        <v>1686</v>
      </c>
      <c r="L537" s="22" t="s">
        <v>39</v>
      </c>
      <c r="M537" s="22" t="s">
        <v>39</v>
      </c>
      <c r="N537" s="22" t="s">
        <v>17</v>
      </c>
      <c r="O537" s="22" t="s">
        <v>3043</v>
      </c>
      <c r="P537" s="19" t="str">
        <f>VLOOKUP(IFERROR(SUM(MID(L537,1,1),MID(M537,1,1),MID(N537,1,1),MID(O537,1,1)),0),Níveis!$A$2:$B$18,2,FALSE)</f>
        <v>Alta</v>
      </c>
      <c r="Q537" s="19" t="s">
        <v>40</v>
      </c>
    </row>
    <row r="538" spans="1:17" x14ac:dyDescent="0.2">
      <c r="A538" s="19" t="s">
        <v>2391</v>
      </c>
      <c r="B538" s="19" t="str">
        <f t="shared" si="33"/>
        <v>8 - 17</v>
      </c>
      <c r="C538" s="24" t="s">
        <v>1892</v>
      </c>
      <c r="D538" s="25" t="s">
        <v>1683</v>
      </c>
      <c r="E538" s="22" t="str">
        <f t="shared" si="34"/>
        <v>SOP090 - SERVICOS DE POCOS</v>
      </c>
      <c r="F538" s="23" t="s">
        <v>1687</v>
      </c>
      <c r="G538" s="23" t="str">
        <f t="shared" si="35"/>
        <v>SOP090010 - 	SERVICOS DE ESTIMULACAO EXCETO GRAVEL</v>
      </c>
      <c r="H538" s="23" t="s">
        <v>1688</v>
      </c>
      <c r="I538" s="22" t="s">
        <v>2831</v>
      </c>
      <c r="J538" s="23">
        <f t="shared" si="36"/>
        <v>38</v>
      </c>
      <c r="K538" s="22" t="s">
        <v>1689</v>
      </c>
      <c r="L538" s="22" t="s">
        <v>39</v>
      </c>
      <c r="M538" s="22" t="s">
        <v>39</v>
      </c>
      <c r="N538" s="22" t="s">
        <v>17</v>
      </c>
      <c r="O538" s="22" t="s">
        <v>3043</v>
      </c>
      <c r="P538" s="19" t="str">
        <f>VLOOKUP(IFERROR(SUM(MID(L538,1,1),MID(M538,1,1),MID(N538,1,1),MID(O538,1,1)),0),Níveis!$A$2:$B$18,2,FALSE)</f>
        <v>Alta</v>
      </c>
      <c r="Q538" s="19" t="s">
        <v>40</v>
      </c>
    </row>
    <row r="539" spans="1:17" x14ac:dyDescent="0.2">
      <c r="A539" s="19" t="s">
        <v>2391</v>
      </c>
      <c r="B539" s="19" t="str">
        <f t="shared" si="33"/>
        <v>8 - 17</v>
      </c>
      <c r="C539" s="24" t="s">
        <v>1892</v>
      </c>
      <c r="D539" s="25" t="s">
        <v>1683</v>
      </c>
      <c r="E539" s="22" t="str">
        <f t="shared" si="34"/>
        <v>SOP090 - SERVICOS DE POCOS</v>
      </c>
      <c r="F539" s="23" t="s">
        <v>1690</v>
      </c>
      <c r="G539" s="23" t="str">
        <f t="shared" si="35"/>
        <v>SOP090015 - 	SERVICOS DE GRAVEL PACK</v>
      </c>
      <c r="H539" s="23" t="s">
        <v>1691</v>
      </c>
      <c r="I539" s="22" t="s">
        <v>2832</v>
      </c>
      <c r="J539" s="23">
        <f t="shared" si="36"/>
        <v>24</v>
      </c>
      <c r="K539" s="22" t="s">
        <v>1692</v>
      </c>
      <c r="L539" s="22" t="s">
        <v>39</v>
      </c>
      <c r="M539" s="22" t="s">
        <v>39</v>
      </c>
      <c r="N539" s="22" t="s">
        <v>17</v>
      </c>
      <c r="O539" s="22" t="s">
        <v>3043</v>
      </c>
      <c r="P539" s="19" t="str">
        <f>VLOOKUP(IFERROR(SUM(MID(L539,1,1),MID(M539,1,1),MID(N539,1,1),MID(O539,1,1)),0),Níveis!$A$2:$B$18,2,FALSE)</f>
        <v>Alta</v>
      </c>
      <c r="Q539" s="19" t="s">
        <v>40</v>
      </c>
    </row>
    <row r="540" spans="1:17" x14ac:dyDescent="0.2">
      <c r="A540" s="19" t="s">
        <v>2391</v>
      </c>
      <c r="B540" s="19" t="str">
        <f t="shared" si="33"/>
        <v>8 - 17</v>
      </c>
      <c r="C540" s="24" t="s">
        <v>1892</v>
      </c>
      <c r="D540" s="25" t="s">
        <v>1683</v>
      </c>
      <c r="E540" s="22" t="str">
        <f t="shared" si="34"/>
        <v>SOP090 - SERVICOS DE POCOS</v>
      </c>
      <c r="F540" s="23" t="s">
        <v>1693</v>
      </c>
      <c r="G540" s="23" t="str">
        <f t="shared" si="35"/>
        <v>SOP090020 - 	SERVICOS EM WELLHEAD OFFSHORE</v>
      </c>
      <c r="H540" s="23" t="s">
        <v>1694</v>
      </c>
      <c r="I540" s="22" t="s">
        <v>2833</v>
      </c>
      <c r="J540" s="23">
        <f t="shared" si="36"/>
        <v>30</v>
      </c>
      <c r="K540" s="22" t="s">
        <v>1695</v>
      </c>
      <c r="L540" s="22" t="s">
        <v>17</v>
      </c>
      <c r="M540" s="22" t="s">
        <v>39</v>
      </c>
      <c r="N540" s="22" t="s">
        <v>17</v>
      </c>
      <c r="O540" s="22" t="s">
        <v>3043</v>
      </c>
      <c r="P540" s="19" t="str">
        <f>VLOOKUP(IFERROR(SUM(MID(L540,1,1),MID(M540,1,1),MID(N540,1,1),MID(O540,1,1)),0),Níveis!$A$2:$B$18,2,FALSE)</f>
        <v>Média</v>
      </c>
      <c r="Q540" s="19" t="s">
        <v>18</v>
      </c>
    </row>
    <row r="541" spans="1:17" x14ac:dyDescent="0.2">
      <c r="A541" s="19" t="s">
        <v>2391</v>
      </c>
      <c r="B541" s="19" t="str">
        <f t="shared" si="33"/>
        <v>8 - 17</v>
      </c>
      <c r="C541" s="24" t="s">
        <v>1892</v>
      </c>
      <c r="D541" s="25" t="s">
        <v>1683</v>
      </c>
      <c r="E541" s="22" t="str">
        <f t="shared" si="34"/>
        <v>SOP090 - SERVICOS DE POCOS</v>
      </c>
      <c r="F541" s="23" t="s">
        <v>1696</v>
      </c>
      <c r="G541" s="23" t="str">
        <f t="shared" si="35"/>
        <v>SOP090025 - 	SERVICOS LIMPEZA E COND DE POCO</v>
      </c>
      <c r="H541" s="23" t="s">
        <v>1697</v>
      </c>
      <c r="I541" s="22" t="s">
        <v>2834</v>
      </c>
      <c r="J541" s="23">
        <f t="shared" si="36"/>
        <v>32</v>
      </c>
      <c r="K541" s="22" t="s">
        <v>2392</v>
      </c>
      <c r="L541" s="22" t="s">
        <v>17</v>
      </c>
      <c r="M541" s="22" t="s">
        <v>39</v>
      </c>
      <c r="N541" s="22" t="s">
        <v>17</v>
      </c>
      <c r="O541" s="22" t="s">
        <v>3043</v>
      </c>
      <c r="P541" s="19" t="str">
        <f>VLOOKUP(IFERROR(SUM(MID(L541,1,1),MID(M541,1,1),MID(N541,1,1),MID(O541,1,1)),0),Níveis!$A$2:$B$18,2,FALSE)</f>
        <v>Média</v>
      </c>
      <c r="Q541" s="19" t="s">
        <v>18</v>
      </c>
    </row>
    <row r="542" spans="1:17" x14ac:dyDescent="0.2">
      <c r="A542" s="19" t="s">
        <v>2391</v>
      </c>
      <c r="B542" s="19" t="str">
        <f t="shared" si="33"/>
        <v>8 - 17</v>
      </c>
      <c r="C542" s="24" t="s">
        <v>1892</v>
      </c>
      <c r="D542" s="25" t="s">
        <v>1683</v>
      </c>
      <c r="E542" s="22" t="str">
        <f t="shared" si="34"/>
        <v>SOP090 - SERVICOS DE POCOS</v>
      </c>
      <c r="F542" s="23" t="s">
        <v>1699</v>
      </c>
      <c r="G542" s="23" t="str">
        <f t="shared" si="35"/>
        <v>SOP090030 - 	SERVICOS PREPARACAO DE WELLHEAD</v>
      </c>
      <c r="H542" s="23" t="s">
        <v>1700</v>
      </c>
      <c r="I542" s="22" t="s">
        <v>2835</v>
      </c>
      <c r="J542" s="23">
        <f t="shared" si="36"/>
        <v>32</v>
      </c>
      <c r="K542" s="22" t="s">
        <v>1701</v>
      </c>
      <c r="L542" s="22" t="s">
        <v>17</v>
      </c>
      <c r="M542" s="22" t="s">
        <v>39</v>
      </c>
      <c r="N542" s="22" t="s">
        <v>17</v>
      </c>
      <c r="O542" s="22" t="s">
        <v>3043</v>
      </c>
      <c r="P542" s="19" t="str">
        <f>VLOOKUP(IFERROR(SUM(MID(L542,1,1),MID(M542,1,1),MID(N542,1,1),MID(O542,1,1)),0),Níveis!$A$2:$B$18,2,FALSE)</f>
        <v>Média</v>
      </c>
      <c r="Q542" s="19" t="s">
        <v>18</v>
      </c>
    </row>
    <row r="543" spans="1:17" x14ac:dyDescent="0.2">
      <c r="A543" s="19" t="s">
        <v>2391</v>
      </c>
      <c r="B543" s="19" t="str">
        <f t="shared" si="33"/>
        <v>8 - 17</v>
      </c>
      <c r="C543" s="24" t="s">
        <v>1892</v>
      </c>
      <c r="D543" s="25" t="s">
        <v>1683</v>
      </c>
      <c r="E543" s="22" t="str">
        <f t="shared" si="34"/>
        <v>SOP090 - SERVICOS DE POCOS</v>
      </c>
      <c r="F543" s="23" t="s">
        <v>1702</v>
      </c>
      <c r="G543" s="23" t="str">
        <f t="shared" si="35"/>
        <v>SOP090035 - SERVICO DE PERFURACAO</v>
      </c>
      <c r="H543" s="23" t="s">
        <v>1703</v>
      </c>
      <c r="I543" s="22" t="s">
        <v>2774</v>
      </c>
      <c r="J543" s="23">
        <f t="shared" si="36"/>
        <v>21</v>
      </c>
      <c r="K543" s="22" t="s">
        <v>2429</v>
      </c>
      <c r="L543" s="22" t="s">
        <v>3043</v>
      </c>
      <c r="M543" s="22" t="s">
        <v>39</v>
      </c>
      <c r="N543" s="22" t="s">
        <v>39</v>
      </c>
      <c r="O543" s="22" t="s">
        <v>3043</v>
      </c>
      <c r="P543" s="19" t="str">
        <f>VLOOKUP(IFERROR(SUM(MID(L543,1,1),MID(M543,1,1),MID(N543,1,1),MID(O543,1,1)),0),Níveis!$A$2:$B$18,2,FALSE)</f>
        <v>Alta</v>
      </c>
      <c r="Q543" s="19" t="s">
        <v>40</v>
      </c>
    </row>
    <row r="544" spans="1:17" x14ac:dyDescent="0.2">
      <c r="A544" s="19" t="s">
        <v>2391</v>
      </c>
      <c r="B544" s="19" t="str">
        <f t="shared" si="33"/>
        <v>8 - 17</v>
      </c>
      <c r="C544" s="24" t="s">
        <v>1892</v>
      </c>
      <c r="D544" s="25" t="s">
        <v>1683</v>
      </c>
      <c r="E544" s="22" t="str">
        <f t="shared" si="34"/>
        <v>SOP090 - SERVICOS DE POCOS</v>
      </c>
      <c r="F544" s="23" t="s">
        <v>1705</v>
      </c>
      <c r="G544" s="23" t="str">
        <f t="shared" si="35"/>
        <v>SOP090040 - SERVICO DE WHIPSTOCK</v>
      </c>
      <c r="H544" s="23" t="s">
        <v>1706</v>
      </c>
      <c r="I544" s="22" t="s">
        <v>2775</v>
      </c>
      <c r="J544" s="23">
        <f t="shared" si="36"/>
        <v>20</v>
      </c>
      <c r="K544" s="22" t="s">
        <v>2393</v>
      </c>
      <c r="L544" s="22" t="s">
        <v>17</v>
      </c>
      <c r="M544" s="22" t="s">
        <v>39</v>
      </c>
      <c r="N544" s="22" t="s">
        <v>17</v>
      </c>
      <c r="O544" s="22" t="s">
        <v>3043</v>
      </c>
      <c r="P544" s="19" t="str">
        <f>VLOOKUP(IFERROR(SUM(MID(L544,1,1),MID(M544,1,1),MID(N544,1,1),MID(O544,1,1)),0),Níveis!$A$2:$B$18,2,FALSE)</f>
        <v>Média</v>
      </c>
      <c r="Q544" s="19" t="s">
        <v>18</v>
      </c>
    </row>
    <row r="545" spans="1:17" x14ac:dyDescent="0.2">
      <c r="A545" s="19" t="s">
        <v>2391</v>
      </c>
      <c r="B545" s="19" t="str">
        <f t="shared" si="33"/>
        <v>8 - 17</v>
      </c>
      <c r="C545" s="24" t="s">
        <v>1892</v>
      </c>
      <c r="D545" s="25" t="s">
        <v>1683</v>
      </c>
      <c r="E545" s="22" t="str">
        <f t="shared" si="34"/>
        <v>SOP090 - SERVICOS DE POCOS</v>
      </c>
      <c r="F545" s="23" t="s">
        <v>1708</v>
      </c>
      <c r="G545" s="23" t="str">
        <f t="shared" si="35"/>
        <v>SOP090045 - SERVICOS COMPLETACAO INFERIOR</v>
      </c>
      <c r="H545" s="23" t="s">
        <v>1709</v>
      </c>
      <c r="I545" s="22" t="s">
        <v>2836</v>
      </c>
      <c r="J545" s="23">
        <f t="shared" si="36"/>
        <v>29</v>
      </c>
      <c r="K545" s="22" t="s">
        <v>1710</v>
      </c>
      <c r="L545" s="22" t="s">
        <v>17</v>
      </c>
      <c r="M545" s="22" t="s">
        <v>39</v>
      </c>
      <c r="N545" s="22" t="s">
        <v>17</v>
      </c>
      <c r="O545" s="22" t="s">
        <v>3043</v>
      </c>
      <c r="P545" s="19" t="str">
        <f>VLOOKUP(IFERROR(SUM(MID(L545,1,1),MID(M545,1,1),MID(N545,1,1),MID(O545,1,1)),0),Níveis!$A$2:$B$18,2,FALSE)</f>
        <v>Média</v>
      </c>
      <c r="Q545" s="19" t="s">
        <v>18</v>
      </c>
    </row>
    <row r="546" spans="1:17" x14ac:dyDescent="0.2">
      <c r="A546" s="19" t="s">
        <v>2391</v>
      </c>
      <c r="B546" s="19" t="str">
        <f t="shared" si="33"/>
        <v>8 - 17</v>
      </c>
      <c r="C546" s="24" t="s">
        <v>1892</v>
      </c>
      <c r="D546" s="25" t="s">
        <v>1683</v>
      </c>
      <c r="E546" s="22" t="str">
        <f t="shared" si="34"/>
        <v>SOP090 - SERVICOS DE POCOS</v>
      </c>
      <c r="F546" s="23" t="s">
        <v>1711</v>
      </c>
      <c r="G546" s="23" t="str">
        <f t="shared" si="35"/>
        <v>SOP090050 - SERVICOS COMPLETACAO INTERMEDIARIA</v>
      </c>
      <c r="H546" s="23" t="s">
        <v>1712</v>
      </c>
      <c r="I546" s="22" t="s">
        <v>2837</v>
      </c>
      <c r="J546" s="23">
        <f t="shared" si="36"/>
        <v>34</v>
      </c>
      <c r="K546" s="22" t="s">
        <v>1713</v>
      </c>
      <c r="L546" s="22" t="s">
        <v>17</v>
      </c>
      <c r="M546" s="22" t="s">
        <v>39</v>
      </c>
      <c r="N546" s="22" t="s">
        <v>17</v>
      </c>
      <c r="O546" s="22" t="s">
        <v>3043</v>
      </c>
      <c r="P546" s="19" t="str">
        <f>VLOOKUP(IFERROR(SUM(MID(L546,1,1),MID(M546,1,1),MID(N546,1,1),MID(O546,1,1)),0),Níveis!$A$2:$B$18,2,FALSE)</f>
        <v>Média</v>
      </c>
      <c r="Q546" s="19" t="s">
        <v>18</v>
      </c>
    </row>
    <row r="547" spans="1:17" x14ac:dyDescent="0.2">
      <c r="A547" s="19" t="s">
        <v>2391</v>
      </c>
      <c r="B547" s="19" t="str">
        <f t="shared" si="33"/>
        <v>8 - 17</v>
      </c>
      <c r="C547" s="24" t="s">
        <v>1892</v>
      </c>
      <c r="D547" s="25" t="s">
        <v>1683</v>
      </c>
      <c r="E547" s="22" t="str">
        <f t="shared" si="34"/>
        <v>SOP090 - SERVICOS DE POCOS</v>
      </c>
      <c r="F547" s="23" t="s">
        <v>1714</v>
      </c>
      <c r="G547" s="23" t="str">
        <f t="shared" si="35"/>
        <v>SOP090055 - SERVICOS COMPLETACAO SUPERIOR</v>
      </c>
      <c r="H547" s="23" t="s">
        <v>1715</v>
      </c>
      <c r="I547" s="22" t="s">
        <v>2838</v>
      </c>
      <c r="J547" s="23">
        <f t="shared" si="36"/>
        <v>29</v>
      </c>
      <c r="K547" s="22" t="s">
        <v>1716</v>
      </c>
      <c r="L547" s="22" t="s">
        <v>17</v>
      </c>
      <c r="M547" s="22" t="s">
        <v>39</v>
      </c>
      <c r="N547" s="22" t="s">
        <v>17</v>
      </c>
      <c r="O547" s="22" t="s">
        <v>3043</v>
      </c>
      <c r="P547" s="19" t="str">
        <f>VLOOKUP(IFERROR(SUM(MID(L547,1,1),MID(M547,1,1),MID(N547,1,1),MID(O547,1,1)),0),Níveis!$A$2:$B$18,2,FALSE)</f>
        <v>Média</v>
      </c>
      <c r="Q547" s="19" t="s">
        <v>18</v>
      </c>
    </row>
    <row r="548" spans="1:17" x14ac:dyDescent="0.2">
      <c r="A548" s="19" t="s">
        <v>2391</v>
      </c>
      <c r="B548" s="19" t="str">
        <f t="shared" si="33"/>
        <v>8 - 17</v>
      </c>
      <c r="C548" s="24" t="s">
        <v>1892</v>
      </c>
      <c r="D548" s="25" t="s">
        <v>1683</v>
      </c>
      <c r="E548" s="22" t="str">
        <f t="shared" si="34"/>
        <v>SOP090 - SERVICOS DE POCOS</v>
      </c>
      <c r="F548" s="23" t="s">
        <v>1717</v>
      </c>
      <c r="G548" s="23" t="str">
        <f t="shared" si="35"/>
        <v>SOP090060 - SERVICOS DE ARTIFICIAL LIFT</v>
      </c>
      <c r="H548" s="23" t="s">
        <v>1718</v>
      </c>
      <c r="I548" s="22" t="s">
        <v>2839</v>
      </c>
      <c r="J548" s="23">
        <f t="shared" si="36"/>
        <v>27</v>
      </c>
      <c r="K548" s="22" t="s">
        <v>1719</v>
      </c>
      <c r="L548" s="22" t="s">
        <v>17</v>
      </c>
      <c r="M548" s="22" t="s">
        <v>39</v>
      </c>
      <c r="N548" s="22" t="s">
        <v>17</v>
      </c>
      <c r="O548" s="22" t="s">
        <v>3043</v>
      </c>
      <c r="P548" s="19" t="str">
        <f>VLOOKUP(IFERROR(SUM(MID(L548,1,1),MID(M548,1,1),MID(N548,1,1),MID(O548,1,1)),0),Níveis!$A$2:$B$18,2,FALSE)</f>
        <v>Média</v>
      </c>
      <c r="Q548" s="19" t="s">
        <v>18</v>
      </c>
    </row>
    <row r="549" spans="1:17" x14ac:dyDescent="0.2">
      <c r="A549" s="19" t="s">
        <v>2391</v>
      </c>
      <c r="B549" s="19" t="str">
        <f t="shared" si="33"/>
        <v>8 - 17</v>
      </c>
      <c r="C549" s="24" t="s">
        <v>1892</v>
      </c>
      <c r="D549" s="25" t="s">
        <v>1683</v>
      </c>
      <c r="E549" s="22" t="str">
        <f t="shared" si="34"/>
        <v>SOP090 - SERVICOS DE POCOS</v>
      </c>
      <c r="F549" s="23" t="s">
        <v>1720</v>
      </c>
      <c r="G549" s="23" t="str">
        <f t="shared" si="35"/>
        <v>SOP090065 - SERVICOS DE FILTRACAO DE FLUIDOS</v>
      </c>
      <c r="H549" s="23" t="s">
        <v>1721</v>
      </c>
      <c r="I549" s="22" t="s">
        <v>2840</v>
      </c>
      <c r="J549" s="23">
        <f t="shared" si="36"/>
        <v>32</v>
      </c>
      <c r="K549" s="22" t="s">
        <v>1722</v>
      </c>
      <c r="L549" s="22" t="s">
        <v>17</v>
      </c>
      <c r="M549" s="22" t="s">
        <v>39</v>
      </c>
      <c r="N549" s="22" t="s">
        <v>17</v>
      </c>
      <c r="O549" s="22" t="s">
        <v>3043</v>
      </c>
      <c r="P549" s="19" t="str">
        <f>VLOOKUP(IFERROR(SUM(MID(L549,1,1),MID(M549,1,1),MID(N549,1,1),MID(O549,1,1)),0),Níveis!$A$2:$B$18,2,FALSE)</f>
        <v>Média</v>
      </c>
      <c r="Q549" s="19" t="s">
        <v>18</v>
      </c>
    </row>
    <row r="550" spans="1:17" x14ac:dyDescent="0.2">
      <c r="A550" s="19" t="s">
        <v>2391</v>
      </c>
      <c r="B550" s="19" t="str">
        <f t="shared" si="33"/>
        <v>8 - 17</v>
      </c>
      <c r="C550" s="24" t="s">
        <v>1892</v>
      </c>
      <c r="D550" s="25" t="s">
        <v>1683</v>
      </c>
      <c r="E550" s="22" t="str">
        <f t="shared" si="34"/>
        <v>SOP090 - SERVICOS DE POCOS</v>
      </c>
      <c r="F550" s="23" t="s">
        <v>1723</v>
      </c>
      <c r="G550" s="23" t="str">
        <f t="shared" si="35"/>
        <v>SOP090070 - SERVICOS DE PERFILAGEM</v>
      </c>
      <c r="H550" s="23" t="s">
        <v>1724</v>
      </c>
      <c r="I550" s="22" t="s">
        <v>2841</v>
      </c>
      <c r="J550" s="23">
        <f t="shared" si="36"/>
        <v>22</v>
      </c>
      <c r="K550" s="22" t="s">
        <v>1725</v>
      </c>
      <c r="L550" s="22" t="s">
        <v>39</v>
      </c>
      <c r="M550" s="22" t="s">
        <v>39</v>
      </c>
      <c r="N550" s="22" t="s">
        <v>17</v>
      </c>
      <c r="O550" s="22" t="s">
        <v>3043</v>
      </c>
      <c r="P550" s="19" t="str">
        <f>VLOOKUP(IFERROR(SUM(MID(L550,1,1),MID(M550,1,1),MID(N550,1,1),MID(O550,1,1)),0),Níveis!$A$2:$B$18,2,FALSE)</f>
        <v>Alta</v>
      </c>
      <c r="Q550" s="19" t="s">
        <v>40</v>
      </c>
    </row>
    <row r="551" spans="1:17" x14ac:dyDescent="0.2">
      <c r="A551" s="19" t="s">
        <v>2391</v>
      </c>
      <c r="B551" s="19" t="str">
        <f t="shared" si="33"/>
        <v>8 - 17</v>
      </c>
      <c r="C551" s="24" t="s">
        <v>1892</v>
      </c>
      <c r="D551" s="25" t="s">
        <v>1683</v>
      </c>
      <c r="E551" s="22" t="str">
        <f t="shared" si="34"/>
        <v>SOP090 - SERVICOS DE POCOS</v>
      </c>
      <c r="F551" s="23" t="s">
        <v>1726</v>
      </c>
      <c r="G551" s="23" t="str">
        <f t="shared" si="35"/>
        <v>SOP090075 - SERVICOS DE PERFURACAO DIRECIONAL</v>
      </c>
      <c r="H551" s="23" t="s">
        <v>1727</v>
      </c>
      <c r="I551" s="22" t="s">
        <v>2842</v>
      </c>
      <c r="J551" s="23">
        <f t="shared" si="36"/>
        <v>33</v>
      </c>
      <c r="K551" s="22" t="s">
        <v>2394</v>
      </c>
      <c r="L551" s="22" t="s">
        <v>16</v>
      </c>
      <c r="M551" s="22" t="s">
        <v>39</v>
      </c>
      <c r="N551" s="22" t="s">
        <v>17</v>
      </c>
      <c r="O551" s="22" t="s">
        <v>3043</v>
      </c>
      <c r="P551" s="19" t="str">
        <f>VLOOKUP(IFERROR(SUM(MID(L551,1,1),MID(M551,1,1),MID(N551,1,1),MID(O551,1,1)),0),Níveis!$A$2:$B$18,2,FALSE)</f>
        <v>Média</v>
      </c>
      <c r="Q551" s="19" t="s">
        <v>18</v>
      </c>
    </row>
    <row r="552" spans="1:17" x14ac:dyDescent="0.2">
      <c r="A552" s="19" t="s">
        <v>2391</v>
      </c>
      <c r="B552" s="19" t="str">
        <f t="shared" si="33"/>
        <v>8 - 17</v>
      </c>
      <c r="C552" s="24" t="s">
        <v>1892</v>
      </c>
      <c r="D552" s="25" t="s">
        <v>1683</v>
      </c>
      <c r="E552" s="22" t="str">
        <f t="shared" si="34"/>
        <v>SOP090 - SERVICOS DE POCOS</v>
      </c>
      <c r="F552" s="23" t="s">
        <v>1729</v>
      </c>
      <c r="G552" s="23" t="str">
        <f t="shared" si="35"/>
        <v>SOP090080 - SERVICOS DE PESCARIA</v>
      </c>
      <c r="H552" s="23" t="s">
        <v>1730</v>
      </c>
      <c r="I552" s="22" t="s">
        <v>2843</v>
      </c>
      <c r="J552" s="23">
        <f t="shared" si="36"/>
        <v>20</v>
      </c>
      <c r="K552" s="22" t="s">
        <v>2395</v>
      </c>
      <c r="L552" s="22" t="s">
        <v>17</v>
      </c>
      <c r="M552" s="22" t="s">
        <v>39</v>
      </c>
      <c r="N552" s="22" t="s">
        <v>16</v>
      </c>
      <c r="O552" s="22" t="s">
        <v>3043</v>
      </c>
      <c r="P552" s="19" t="str">
        <f>VLOOKUP(IFERROR(SUM(MID(L552,1,1),MID(M552,1,1),MID(N552,1,1),MID(O552,1,1)),0),Níveis!$A$2:$B$18,2,FALSE)</f>
        <v>Média</v>
      </c>
      <c r="Q552" s="19" t="s">
        <v>18</v>
      </c>
    </row>
    <row r="553" spans="1:17" x14ac:dyDescent="0.2">
      <c r="A553" s="19" t="s">
        <v>2391</v>
      </c>
      <c r="B553" s="19" t="str">
        <f t="shared" si="33"/>
        <v>8 - 17</v>
      </c>
      <c r="C553" s="24" t="s">
        <v>1892</v>
      </c>
      <c r="D553" s="25" t="s">
        <v>1683</v>
      </c>
      <c r="E553" s="22" t="str">
        <f t="shared" si="34"/>
        <v>SOP090 - SERVICOS DE POCOS</v>
      </c>
      <c r="F553" s="23" t="s">
        <v>1732</v>
      </c>
      <c r="G553" s="23" t="str">
        <f t="shared" si="35"/>
        <v>SOP090085 - SERVICOS DE RIGGING</v>
      </c>
      <c r="H553" s="23" t="s">
        <v>1733</v>
      </c>
      <c r="I553" s="22" t="s">
        <v>2844</v>
      </c>
      <c r="J553" s="23">
        <f t="shared" si="36"/>
        <v>19</v>
      </c>
      <c r="K553" s="22" t="s">
        <v>2396</v>
      </c>
      <c r="L553" s="22" t="s">
        <v>39</v>
      </c>
      <c r="M553" s="22" t="s">
        <v>3043</v>
      </c>
      <c r="N553" s="22" t="s">
        <v>17</v>
      </c>
      <c r="O553" s="22" t="s">
        <v>3043</v>
      </c>
      <c r="P553" s="19" t="str">
        <f>VLOOKUP(IFERROR(SUM(MID(L553,1,1),MID(M553,1,1),MID(N553,1,1),MID(O553,1,1)),0),Níveis!$A$2:$B$18,2,FALSE)</f>
        <v>Alta</v>
      </c>
      <c r="Q553" s="19" t="s">
        <v>40</v>
      </c>
    </row>
    <row r="554" spans="1:17" x14ac:dyDescent="0.2">
      <c r="A554" s="19" t="s">
        <v>2391</v>
      </c>
      <c r="B554" s="19" t="str">
        <f t="shared" si="33"/>
        <v>8 - 17</v>
      </c>
      <c r="C554" s="24" t="s">
        <v>1892</v>
      </c>
      <c r="D554" s="25" t="s">
        <v>1683</v>
      </c>
      <c r="E554" s="22" t="str">
        <f t="shared" si="34"/>
        <v>SOP090 - SERVICOS DE POCOS</v>
      </c>
      <c r="F554" s="23" t="s">
        <v>1735</v>
      </c>
      <c r="G554" s="23" t="str">
        <f t="shared" si="35"/>
        <v>SOP090090 - SERVICOS DE ROV</v>
      </c>
      <c r="H554" s="23" t="s">
        <v>1736</v>
      </c>
      <c r="I554" s="22" t="s">
        <v>2845</v>
      </c>
      <c r="J554" s="23">
        <f t="shared" si="36"/>
        <v>15</v>
      </c>
      <c r="K554" s="22" t="s">
        <v>1737</v>
      </c>
      <c r="L554" s="22" t="s">
        <v>17</v>
      </c>
      <c r="M554" s="22" t="s">
        <v>39</v>
      </c>
      <c r="N554" s="22" t="s">
        <v>17</v>
      </c>
      <c r="O554" s="22" t="s">
        <v>3043</v>
      </c>
      <c r="P554" s="19" t="str">
        <f>VLOOKUP(IFERROR(SUM(MID(L554,1,1),MID(M554,1,1),MID(N554,1,1),MID(O554,1,1)),0),Níveis!$A$2:$B$18,2,FALSE)</f>
        <v>Média</v>
      </c>
      <c r="Q554" s="19" t="s">
        <v>18</v>
      </c>
    </row>
    <row r="555" spans="1:17" x14ac:dyDescent="0.2">
      <c r="A555" s="19" t="s">
        <v>2391</v>
      </c>
      <c r="B555" s="19" t="str">
        <f t="shared" si="33"/>
        <v>8 - 17</v>
      </c>
      <c r="C555" s="24" t="s">
        <v>1892</v>
      </c>
      <c r="D555" s="25" t="s">
        <v>1683</v>
      </c>
      <c r="E555" s="22" t="str">
        <f t="shared" si="34"/>
        <v>SOP090 - SERVICOS DE POCOS</v>
      </c>
      <c r="F555" s="23" t="s">
        <v>1738</v>
      </c>
      <c r="G555" s="23" t="str">
        <f t="shared" si="35"/>
        <v>SOP090095 - SERVICOS DE SLICKLINE</v>
      </c>
      <c r="H555" s="23" t="s">
        <v>1739</v>
      </c>
      <c r="I555" s="22" t="s">
        <v>2846</v>
      </c>
      <c r="J555" s="23">
        <f t="shared" si="36"/>
        <v>21</v>
      </c>
      <c r="K555" s="22" t="s">
        <v>2397</v>
      </c>
      <c r="L555" s="22" t="s">
        <v>39</v>
      </c>
      <c r="M555" s="22" t="s">
        <v>39</v>
      </c>
      <c r="N555" s="22" t="s">
        <v>17</v>
      </c>
      <c r="O555" s="22" t="s">
        <v>3043</v>
      </c>
      <c r="P555" s="19" t="str">
        <f>VLOOKUP(IFERROR(SUM(MID(L555,1,1),MID(M555,1,1),MID(N555,1,1),MID(O555,1,1)),0),Níveis!$A$2:$B$18,2,FALSE)</f>
        <v>Alta</v>
      </c>
      <c r="Q555" s="19" t="s">
        <v>40</v>
      </c>
    </row>
    <row r="556" spans="1:17" x14ac:dyDescent="0.2">
      <c r="A556" s="19" t="s">
        <v>2391</v>
      </c>
      <c r="B556" s="19" t="str">
        <f t="shared" si="33"/>
        <v>8 - 17</v>
      </c>
      <c r="C556" s="24" t="s">
        <v>1892</v>
      </c>
      <c r="D556" s="25" t="s">
        <v>1683</v>
      </c>
      <c r="E556" s="22" t="str">
        <f t="shared" si="34"/>
        <v>SOP090 - SERVICOS DE POCOS</v>
      </c>
      <c r="F556" s="23" t="s">
        <v>1741</v>
      </c>
      <c r="G556" s="23" t="str">
        <f t="shared" si="35"/>
        <v>SOP090100 - SERVICOS DE TESTE DE POCO</v>
      </c>
      <c r="H556" s="23" t="s">
        <v>1742</v>
      </c>
      <c r="I556" s="22" t="s">
        <v>2847</v>
      </c>
      <c r="J556" s="23">
        <f t="shared" si="36"/>
        <v>25</v>
      </c>
      <c r="K556" s="22" t="s">
        <v>1743</v>
      </c>
      <c r="L556" s="22" t="s">
        <v>39</v>
      </c>
      <c r="M556" s="22" t="s">
        <v>39</v>
      </c>
      <c r="N556" s="22" t="s">
        <v>17</v>
      </c>
      <c r="O556" s="22" t="s">
        <v>3043</v>
      </c>
      <c r="P556" s="19" t="str">
        <f>VLOOKUP(IFERROR(SUM(MID(L556,1,1),MID(M556,1,1),MID(N556,1,1),MID(O556,1,1)),0),Níveis!$A$2:$B$18,2,FALSE)</f>
        <v>Alta</v>
      </c>
      <c r="Q556" s="19" t="s">
        <v>40</v>
      </c>
    </row>
    <row r="557" spans="1:17" x14ac:dyDescent="0.2">
      <c r="A557" s="19" t="s">
        <v>2391</v>
      </c>
      <c r="B557" s="19" t="str">
        <f t="shared" si="33"/>
        <v>8 - 17</v>
      </c>
      <c r="C557" s="24" t="s">
        <v>1892</v>
      </c>
      <c r="D557" s="25" t="s">
        <v>1683</v>
      </c>
      <c r="E557" s="22" t="str">
        <f t="shared" si="34"/>
        <v>SOP090 - SERVICOS DE POCOS</v>
      </c>
      <c r="F557" s="23" t="s">
        <v>1744</v>
      </c>
      <c r="G557" s="23" t="str">
        <f t="shared" si="35"/>
        <v>SOP090105 - SERVICOS DE TRATAMENTO DE FLUIDOS</v>
      </c>
      <c r="H557" s="23" t="s">
        <v>1745</v>
      </c>
      <c r="I557" s="22" t="s">
        <v>2848</v>
      </c>
      <c r="J557" s="23">
        <f t="shared" si="36"/>
        <v>33</v>
      </c>
      <c r="K557" s="22" t="s">
        <v>1746</v>
      </c>
      <c r="L557" s="22" t="s">
        <v>39</v>
      </c>
      <c r="M557" s="22" t="s">
        <v>39</v>
      </c>
      <c r="N557" s="22" t="s">
        <v>39</v>
      </c>
      <c r="O557" s="22" t="s">
        <v>3043</v>
      </c>
      <c r="P557" s="19" t="str">
        <f>VLOOKUP(IFERROR(SUM(MID(L557,1,1),MID(M557,1,1),MID(N557,1,1),MID(O557,1,1)),0),Níveis!$A$2:$B$18,2,FALSE)</f>
        <v>Alta</v>
      </c>
      <c r="Q557" s="19" t="s">
        <v>40</v>
      </c>
    </row>
    <row r="558" spans="1:17" x14ac:dyDescent="0.2">
      <c r="A558" s="19" t="s">
        <v>2391</v>
      </c>
      <c r="B558" s="19" t="str">
        <f t="shared" si="33"/>
        <v>8 - 17</v>
      </c>
      <c r="C558" s="24" t="s">
        <v>1892</v>
      </c>
      <c r="D558" s="25" t="s">
        <v>1683</v>
      </c>
      <c r="E558" s="22" t="str">
        <f t="shared" si="34"/>
        <v>SOP090 - SERVICOS DE POCOS</v>
      </c>
      <c r="F558" s="23" t="s">
        <v>1747</v>
      </c>
      <c r="G558" s="23" t="str">
        <f t="shared" si="35"/>
        <v>SOP090110 - SERVICOS EM TUBULARES OFFSHORE</v>
      </c>
      <c r="H558" s="23" t="s">
        <v>1748</v>
      </c>
      <c r="I558" s="22" t="s">
        <v>2849</v>
      </c>
      <c r="J558" s="23">
        <f t="shared" si="36"/>
        <v>30</v>
      </c>
      <c r="K558" s="22" t="s">
        <v>2398</v>
      </c>
      <c r="L558" s="22" t="s">
        <v>17</v>
      </c>
      <c r="M558" s="22" t="s">
        <v>39</v>
      </c>
      <c r="N558" s="22" t="s">
        <v>16</v>
      </c>
      <c r="O558" s="22" t="s">
        <v>3043</v>
      </c>
      <c r="P558" s="19" t="str">
        <f>VLOOKUP(IFERROR(SUM(MID(L558,1,1),MID(M558,1,1),MID(N558,1,1),MID(O558,1,1)),0),Níveis!$A$2:$B$18,2,FALSE)</f>
        <v>Média</v>
      </c>
      <c r="Q558" s="19" t="s">
        <v>18</v>
      </c>
    </row>
    <row r="559" spans="1:17" x14ac:dyDescent="0.2">
      <c r="A559" s="19" t="s">
        <v>2391</v>
      </c>
      <c r="B559" s="19" t="str">
        <f t="shared" si="33"/>
        <v>8 - 17</v>
      </c>
      <c r="C559" s="24" t="s">
        <v>1892</v>
      </c>
      <c r="D559" s="25" t="s">
        <v>1683</v>
      </c>
      <c r="E559" s="22" t="str">
        <f t="shared" si="34"/>
        <v>SOP090 - SERVICOS DE POCOS</v>
      </c>
      <c r="F559" s="23" t="s">
        <v>1750</v>
      </c>
      <c r="G559" s="23" t="str">
        <f t="shared" si="35"/>
        <v>SOP090115 - SERVICOS EM TUBULARES ONSHORE</v>
      </c>
      <c r="H559" s="23" t="s">
        <v>1751</v>
      </c>
      <c r="I559" s="22" t="s">
        <v>2850</v>
      </c>
      <c r="J559" s="23">
        <f t="shared" si="36"/>
        <v>29</v>
      </c>
      <c r="K559" s="22" t="s">
        <v>2399</v>
      </c>
      <c r="L559" s="22" t="s">
        <v>16</v>
      </c>
      <c r="M559" s="22" t="s">
        <v>17</v>
      </c>
      <c r="N559" s="22" t="s">
        <v>16</v>
      </c>
      <c r="O559" s="22" t="s">
        <v>3043</v>
      </c>
      <c r="P559" s="19" t="str">
        <f>VLOOKUP(IFERROR(SUM(MID(L559,1,1),MID(M559,1,1),MID(N559,1,1),MID(O559,1,1)),0),Níveis!$A$2:$B$18,2,FALSE)</f>
        <v>Média</v>
      </c>
      <c r="Q559" s="19" t="s">
        <v>18</v>
      </c>
    </row>
    <row r="560" spans="1:17" x14ac:dyDescent="0.2">
      <c r="A560" s="19" t="s">
        <v>2391</v>
      </c>
      <c r="B560" s="19" t="str">
        <f t="shared" si="33"/>
        <v>16 - 32</v>
      </c>
      <c r="C560" s="26" t="s">
        <v>1907</v>
      </c>
      <c r="D560" s="25" t="s">
        <v>1753</v>
      </c>
      <c r="E560" s="22" t="str">
        <f t="shared" si="34"/>
        <v>SOP100 - SERVICOS DE TRANSPORTE DE CARGAS</v>
      </c>
      <c r="F560" s="23" t="s">
        <v>1754</v>
      </c>
      <c r="G560" s="23" t="str">
        <f t="shared" si="35"/>
        <v>SOP100005 - LOCACAO VEICULOS CARGAS COM OPERADOR</v>
      </c>
      <c r="H560" s="23" t="s">
        <v>1755</v>
      </c>
      <c r="I560" s="22" t="s">
        <v>1756</v>
      </c>
      <c r="J560" s="23">
        <f t="shared" si="36"/>
        <v>36</v>
      </c>
      <c r="K560" s="22" t="s">
        <v>1756</v>
      </c>
      <c r="L560" s="22" t="s">
        <v>24</v>
      </c>
      <c r="M560" s="22" t="s">
        <v>17</v>
      </c>
      <c r="N560" s="22" t="s">
        <v>17</v>
      </c>
      <c r="O560" s="22" t="s">
        <v>39</v>
      </c>
      <c r="P560" s="19" t="str">
        <f>VLOOKUP(IFERROR(SUM(MID(L560,1,1),MID(M560,1,1),MID(N560,1,1),MID(O560,1,1)),0),Níveis!$A$2:$B$18,2,FALSE)</f>
        <v>Média</v>
      </c>
      <c r="Q560" s="19" t="s">
        <v>18</v>
      </c>
    </row>
    <row r="561" spans="1:17" x14ac:dyDescent="0.2">
      <c r="A561" s="19" t="s">
        <v>2391</v>
      </c>
      <c r="B561" s="19" t="str">
        <f t="shared" si="33"/>
        <v>16 - 32</v>
      </c>
      <c r="C561" s="26" t="s">
        <v>1907</v>
      </c>
      <c r="D561" s="25" t="s">
        <v>1753</v>
      </c>
      <c r="E561" s="22" t="str">
        <f t="shared" si="34"/>
        <v>SOP100 - SERVICOS DE TRANSPORTE DE CARGAS</v>
      </c>
      <c r="F561" s="23" t="s">
        <v>1757</v>
      </c>
      <c r="G561" s="23" t="str">
        <f t="shared" si="35"/>
        <v>SOP100010 - TRANSPORTE AEREO CARGA</v>
      </c>
      <c r="H561" s="23" t="s">
        <v>1758</v>
      </c>
      <c r="I561" s="22" t="s">
        <v>1759</v>
      </c>
      <c r="J561" s="23">
        <f t="shared" si="36"/>
        <v>22</v>
      </c>
      <c r="K561" s="22" t="s">
        <v>1759</v>
      </c>
      <c r="L561" s="22" t="s">
        <v>16</v>
      </c>
      <c r="M561" s="22" t="s">
        <v>17</v>
      </c>
      <c r="N561" s="22" t="s">
        <v>17</v>
      </c>
      <c r="O561" s="22" t="s">
        <v>39</v>
      </c>
      <c r="P561" s="19" t="str">
        <f>VLOOKUP(IFERROR(SUM(MID(L561,1,1),MID(M561,1,1),MID(N561,1,1),MID(O561,1,1)),0),Níveis!$A$2:$B$18,2,FALSE)</f>
        <v>Média</v>
      </c>
      <c r="Q561" s="19" t="s">
        <v>18</v>
      </c>
    </row>
    <row r="562" spans="1:17" x14ac:dyDescent="0.2">
      <c r="A562" s="19" t="s">
        <v>2391</v>
      </c>
      <c r="B562" s="19" t="str">
        <f t="shared" si="33"/>
        <v>16 - 32</v>
      </c>
      <c r="C562" s="26" t="s">
        <v>1907</v>
      </c>
      <c r="D562" s="25" t="s">
        <v>1753</v>
      </c>
      <c r="E562" s="22" t="str">
        <f t="shared" si="34"/>
        <v>SOP100 - SERVICOS DE TRANSPORTE DE CARGAS</v>
      </c>
      <c r="F562" s="23" t="s">
        <v>1760</v>
      </c>
      <c r="G562" s="23" t="str">
        <f t="shared" si="35"/>
        <v>SOP100015 - TRANSPORTE AQUAV COSTEIRO CARGA</v>
      </c>
      <c r="H562" s="23" t="s">
        <v>1761</v>
      </c>
      <c r="I562" s="22" t="s">
        <v>1762</v>
      </c>
      <c r="J562" s="23">
        <f t="shared" si="36"/>
        <v>31</v>
      </c>
      <c r="K562" s="22" t="s">
        <v>1762</v>
      </c>
      <c r="L562" s="22" t="s">
        <v>17</v>
      </c>
      <c r="M562" s="22" t="s">
        <v>17</v>
      </c>
      <c r="N562" s="22" t="s">
        <v>17</v>
      </c>
      <c r="O562" s="22" t="s">
        <v>39</v>
      </c>
      <c r="P562" s="19" t="str">
        <f>VLOOKUP(IFERROR(SUM(MID(L562,1,1),MID(M562,1,1),MID(N562,1,1),MID(O562,1,1)),0),Níveis!$A$2:$B$18,2,FALSE)</f>
        <v>Média</v>
      </c>
      <c r="Q562" s="19" t="s">
        <v>18</v>
      </c>
    </row>
    <row r="563" spans="1:17" x14ac:dyDescent="0.2">
      <c r="A563" s="19" t="s">
        <v>2391</v>
      </c>
      <c r="B563" s="19" t="str">
        <f t="shared" si="33"/>
        <v>16 - 32</v>
      </c>
      <c r="C563" s="26" t="s">
        <v>1907</v>
      </c>
      <c r="D563" s="25" t="s">
        <v>1753</v>
      </c>
      <c r="E563" s="22" t="str">
        <f t="shared" si="34"/>
        <v>SOP100 - SERVICOS DE TRANSPORTE DE CARGAS</v>
      </c>
      <c r="F563" s="23" t="s">
        <v>1763</v>
      </c>
      <c r="G563" s="23" t="str">
        <f t="shared" si="35"/>
        <v>SOP100020 - TRANSPORTE AQUAV FLUVIAL CARGA</v>
      </c>
      <c r="H563" s="23" t="s">
        <v>1764</v>
      </c>
      <c r="I563" s="22" t="s">
        <v>1765</v>
      </c>
      <c r="J563" s="23">
        <f t="shared" si="36"/>
        <v>30</v>
      </c>
      <c r="K563" s="22" t="s">
        <v>1765</v>
      </c>
      <c r="L563" s="22" t="s">
        <v>17</v>
      </c>
      <c r="M563" s="22" t="s">
        <v>17</v>
      </c>
      <c r="N563" s="22" t="s">
        <v>17</v>
      </c>
      <c r="O563" s="22" t="s">
        <v>39</v>
      </c>
      <c r="P563" s="19" t="str">
        <f>VLOOKUP(IFERROR(SUM(MID(L563,1,1),MID(M563,1,1),MID(N563,1,1),MID(O563,1,1)),0),Níveis!$A$2:$B$18,2,FALSE)</f>
        <v>Média</v>
      </c>
      <c r="Q563" s="19" t="s">
        <v>18</v>
      </c>
    </row>
    <row r="564" spans="1:17" x14ac:dyDescent="0.2">
      <c r="A564" s="19" t="s">
        <v>2391</v>
      </c>
      <c r="B564" s="19" t="str">
        <f t="shared" si="33"/>
        <v>16 - 32</v>
      </c>
      <c r="C564" s="26" t="s">
        <v>1907</v>
      </c>
      <c r="D564" s="25" t="s">
        <v>1753</v>
      </c>
      <c r="E564" s="22" t="str">
        <f t="shared" si="34"/>
        <v>SOP100 - SERVICOS DE TRANSPORTE DE CARGAS</v>
      </c>
      <c r="F564" s="23" t="s">
        <v>1766</v>
      </c>
      <c r="G564" s="23" t="str">
        <f t="shared" si="35"/>
        <v>SOP100025 - TRANSPORTE AQUAV TRANSOCEAN CARGA</v>
      </c>
      <c r="H564" s="23" t="s">
        <v>1767</v>
      </c>
      <c r="I564" s="22" t="s">
        <v>1768</v>
      </c>
      <c r="J564" s="23">
        <f t="shared" si="36"/>
        <v>33</v>
      </c>
      <c r="K564" s="22" t="s">
        <v>1768</v>
      </c>
      <c r="L564" s="22" t="s">
        <v>17</v>
      </c>
      <c r="M564" s="22" t="s">
        <v>17</v>
      </c>
      <c r="N564" s="22" t="s">
        <v>17</v>
      </c>
      <c r="O564" s="22" t="s">
        <v>39</v>
      </c>
      <c r="P564" s="19" t="str">
        <f>VLOOKUP(IFERROR(SUM(MID(L564,1,1),MID(M564,1,1),MID(N564,1,1),MID(O564,1,1)),0),Níveis!$A$2:$B$18,2,FALSE)</f>
        <v>Média</v>
      </c>
      <c r="Q564" s="19" t="s">
        <v>18</v>
      </c>
    </row>
    <row r="565" spans="1:17" x14ac:dyDescent="0.2">
      <c r="A565" s="19" t="s">
        <v>2391</v>
      </c>
      <c r="B565" s="19" t="str">
        <f t="shared" si="33"/>
        <v>16 - 32</v>
      </c>
      <c r="C565" s="26" t="s">
        <v>1907</v>
      </c>
      <c r="D565" s="25" t="s">
        <v>1753</v>
      </c>
      <c r="E565" s="22" t="str">
        <f t="shared" si="34"/>
        <v>SOP100 - SERVICOS DE TRANSPORTE DE CARGAS</v>
      </c>
      <c r="F565" s="23" t="s">
        <v>1769</v>
      </c>
      <c r="G565" s="23" t="str">
        <f t="shared" si="35"/>
        <v>SOP100030 - TRANSPORTE DUTOVIARIO CARGA</v>
      </c>
      <c r="H565" s="23" t="s">
        <v>1770</v>
      </c>
      <c r="I565" s="22" t="s">
        <v>1771</v>
      </c>
      <c r="J565" s="23">
        <f t="shared" si="36"/>
        <v>27</v>
      </c>
      <c r="K565" s="22" t="s">
        <v>1771</v>
      </c>
      <c r="L565" s="22" t="s">
        <v>17</v>
      </c>
      <c r="M565" s="22" t="s">
        <v>39</v>
      </c>
      <c r="N565" s="22" t="s">
        <v>17</v>
      </c>
      <c r="O565" s="22" t="s">
        <v>39</v>
      </c>
      <c r="P565" s="19" t="str">
        <f>VLOOKUP(IFERROR(SUM(MID(L565,1,1),MID(M565,1,1),MID(N565,1,1),MID(O565,1,1)),0),Níveis!$A$2:$B$18,2,FALSE)</f>
        <v>Média</v>
      </c>
      <c r="Q565" s="19" t="s">
        <v>18</v>
      </c>
    </row>
    <row r="566" spans="1:17" x14ac:dyDescent="0.2">
      <c r="A566" s="19" t="s">
        <v>2391</v>
      </c>
      <c r="B566" s="19" t="str">
        <f t="shared" si="33"/>
        <v>16 - 32</v>
      </c>
      <c r="C566" s="26" t="s">
        <v>1907</v>
      </c>
      <c r="D566" s="25" t="s">
        <v>1753</v>
      </c>
      <c r="E566" s="22" t="str">
        <f t="shared" si="34"/>
        <v>SOP100 - SERVICOS DE TRANSPORTE DE CARGAS</v>
      </c>
      <c r="F566" s="23" t="s">
        <v>1772</v>
      </c>
      <c r="G566" s="23" t="str">
        <f t="shared" si="35"/>
        <v>SOP100035 - TRANSPORTE FERROVIARIO CARGA</v>
      </c>
      <c r="H566" s="23" t="s">
        <v>1773</v>
      </c>
      <c r="I566" s="22" t="s">
        <v>1774</v>
      </c>
      <c r="J566" s="23">
        <f t="shared" si="36"/>
        <v>28</v>
      </c>
      <c r="K566" s="22" t="s">
        <v>1774</v>
      </c>
      <c r="L566" s="22" t="s">
        <v>16</v>
      </c>
      <c r="M566" s="22" t="s">
        <v>16</v>
      </c>
      <c r="N566" s="22" t="s">
        <v>16</v>
      </c>
      <c r="O566" s="22" t="s">
        <v>39</v>
      </c>
      <c r="P566" s="19" t="str">
        <f>VLOOKUP(IFERROR(SUM(MID(L566,1,1),MID(M566,1,1),MID(N566,1,1),MID(O566,1,1)),0),Níveis!$A$2:$B$18,2,FALSE)</f>
        <v>Média</v>
      </c>
      <c r="Q566" s="19" t="s">
        <v>18</v>
      </c>
    </row>
    <row r="567" spans="1:17" x14ac:dyDescent="0.2">
      <c r="A567" s="19" t="s">
        <v>2391</v>
      </c>
      <c r="B567" s="19" t="str">
        <f t="shared" si="33"/>
        <v>16 - 32</v>
      </c>
      <c r="C567" s="26" t="s">
        <v>1907</v>
      </c>
      <c r="D567" s="25" t="s">
        <v>1753</v>
      </c>
      <c r="E567" s="22" t="str">
        <f t="shared" si="34"/>
        <v>SOP100 - SERVICOS DE TRANSPORTE DE CARGAS</v>
      </c>
      <c r="F567" s="23" t="s">
        <v>1775</v>
      </c>
      <c r="G567" s="23" t="str">
        <f t="shared" si="35"/>
        <v>SOP100040 - TRANSPORTE MULTIMODAL CARGA</v>
      </c>
      <c r="H567" s="23" t="s">
        <v>1776</v>
      </c>
      <c r="I567" s="22" t="s">
        <v>1777</v>
      </c>
      <c r="J567" s="23">
        <f t="shared" si="36"/>
        <v>27</v>
      </c>
      <c r="K567" s="22" t="s">
        <v>1777</v>
      </c>
      <c r="L567" s="22" t="s">
        <v>17</v>
      </c>
      <c r="M567" s="22" t="s">
        <v>17</v>
      </c>
      <c r="N567" s="22" t="s">
        <v>17</v>
      </c>
      <c r="O567" s="22" t="s">
        <v>39</v>
      </c>
      <c r="P567" s="19" t="str">
        <f>VLOOKUP(IFERROR(SUM(MID(L567,1,1),MID(M567,1,1),MID(N567,1,1),MID(O567,1,1)),0),Níveis!$A$2:$B$18,2,FALSE)</f>
        <v>Média</v>
      </c>
      <c r="Q567" s="19" t="s">
        <v>18</v>
      </c>
    </row>
    <row r="568" spans="1:17" x14ac:dyDescent="0.2">
      <c r="A568" s="19" t="s">
        <v>2391</v>
      </c>
      <c r="B568" s="19" t="str">
        <f t="shared" si="33"/>
        <v>16 - 32</v>
      </c>
      <c r="C568" s="26" t="s">
        <v>1907</v>
      </c>
      <c r="D568" s="25" t="s">
        <v>1753</v>
      </c>
      <c r="E568" s="22" t="str">
        <f t="shared" si="34"/>
        <v>SOP100 - SERVICOS DE TRANSPORTE DE CARGAS</v>
      </c>
      <c r="F568" s="23" t="s">
        <v>1778</v>
      </c>
      <c r="G568" s="23" t="str">
        <f t="shared" si="35"/>
        <v>SOP100045 - TRANSPORTE RODOVIARIO CARGA</v>
      </c>
      <c r="H568" s="23" t="s">
        <v>1779</v>
      </c>
      <c r="I568" s="22" t="s">
        <v>1780</v>
      </c>
      <c r="J568" s="23">
        <f t="shared" si="36"/>
        <v>27</v>
      </c>
      <c r="K568" s="22" t="s">
        <v>1780</v>
      </c>
      <c r="L568" s="22" t="s">
        <v>17</v>
      </c>
      <c r="M568" s="22" t="s">
        <v>16</v>
      </c>
      <c r="N568" s="22" t="s">
        <v>17</v>
      </c>
      <c r="O568" s="22" t="s">
        <v>39</v>
      </c>
      <c r="P568" s="19" t="str">
        <f>VLOOKUP(IFERROR(SUM(MID(L568,1,1),MID(M568,1,1),MID(N568,1,1),MID(O568,1,1)),0),Níveis!$A$2:$B$18,2,FALSE)</f>
        <v>Média</v>
      </c>
      <c r="Q568" s="19" t="s">
        <v>18</v>
      </c>
    </row>
    <row r="569" spans="1:17" x14ac:dyDescent="0.2">
      <c r="A569" s="19" t="s">
        <v>2391</v>
      </c>
      <c r="B569" s="19" t="str">
        <f t="shared" si="33"/>
        <v>19 - 47</v>
      </c>
      <c r="C569" s="24" t="s">
        <v>1899</v>
      </c>
      <c r="D569" s="25" t="s">
        <v>1424</v>
      </c>
      <c r="E569" s="22" t="str">
        <f t="shared" si="34"/>
        <v>SCP033 - SERVICOS PROFISSIONAIS, TECNICOS E EMPRESARIAIS</v>
      </c>
      <c r="F569" s="23" t="s">
        <v>1781</v>
      </c>
      <c r="G569" s="23" t="str">
        <f t="shared" si="35"/>
        <v>SCP033005 - SERVICOS METEOROLOGICOS</v>
      </c>
      <c r="H569" s="23" t="s">
        <v>1426</v>
      </c>
      <c r="I569" s="22" t="s">
        <v>2851</v>
      </c>
      <c r="J569" s="23">
        <f t="shared" si="36"/>
        <v>23</v>
      </c>
      <c r="K569" s="22" t="s">
        <v>1782</v>
      </c>
      <c r="L569" s="22" t="s">
        <v>24</v>
      </c>
      <c r="M569" s="22" t="s">
        <v>17</v>
      </c>
      <c r="N569" s="22" t="s">
        <v>16</v>
      </c>
      <c r="O569" s="22" t="s">
        <v>39</v>
      </c>
      <c r="P569" s="19" t="str">
        <f>VLOOKUP(IFERROR(SUM(MID(L569,1,1),MID(M569,1,1),MID(N569,1,1),MID(O569,1,1)),0),Níveis!$A$2:$B$18,2,FALSE)</f>
        <v>Média</v>
      </c>
      <c r="Q569" s="19" t="s">
        <v>18</v>
      </c>
    </row>
    <row r="570" spans="1:17" x14ac:dyDescent="0.2">
      <c r="A570" s="19" t="s">
        <v>2391</v>
      </c>
      <c r="B570" s="19" t="str">
        <f t="shared" si="33"/>
        <v>19 - 47</v>
      </c>
      <c r="C570" s="24" t="s">
        <v>1899</v>
      </c>
      <c r="D570" s="25" t="s">
        <v>1424</v>
      </c>
      <c r="E570" s="22" t="str">
        <f t="shared" si="34"/>
        <v>SCP033 - SERVICOS PROFISSIONAIS, TECNICOS E EMPRESARIAIS</v>
      </c>
      <c r="F570" s="23" t="s">
        <v>1783</v>
      </c>
      <c r="G570" s="23" t="str">
        <f t="shared" si="35"/>
        <v>SCP033010 - SERVICOS MONITORAMENTO</v>
      </c>
      <c r="H570" s="23" t="s">
        <v>1429</v>
      </c>
      <c r="I570" s="22" t="s">
        <v>2852</v>
      </c>
      <c r="J570" s="23">
        <f t="shared" si="36"/>
        <v>22</v>
      </c>
      <c r="K570" s="22" t="s">
        <v>1784</v>
      </c>
      <c r="L570" s="22" t="s">
        <v>16</v>
      </c>
      <c r="M570" s="22" t="s">
        <v>17</v>
      </c>
      <c r="N570" s="22" t="s">
        <v>16</v>
      </c>
      <c r="O570" s="22" t="s">
        <v>39</v>
      </c>
      <c r="P570" s="19" t="str">
        <f>VLOOKUP(IFERROR(SUM(MID(L570,1,1),MID(M570,1,1),MID(N570,1,1),MID(O570,1,1)),0),Níveis!$A$2:$B$18,2,FALSE)</f>
        <v>Média</v>
      </c>
      <c r="Q570" s="19" t="s">
        <v>18</v>
      </c>
    </row>
    <row r="571" spans="1:17" x14ac:dyDescent="0.2">
      <c r="A571" s="19" t="s">
        <v>2391</v>
      </c>
      <c r="B571" s="19" t="str">
        <f t="shared" si="33"/>
        <v>19 - 47</v>
      </c>
      <c r="C571" s="24" t="s">
        <v>1899</v>
      </c>
      <c r="D571" s="25" t="s">
        <v>1424</v>
      </c>
      <c r="E571" s="22" t="str">
        <f t="shared" si="34"/>
        <v>SCP033 - SERVICOS PROFISSIONAIS, TECNICOS E EMPRESARIAIS</v>
      </c>
      <c r="F571" s="23" t="s">
        <v>1785</v>
      </c>
      <c r="G571" s="23" t="str">
        <f t="shared" si="35"/>
        <v>SCP033015 - SERVICOS OPERACAO EMBARCACOES</v>
      </c>
      <c r="H571" s="23" t="s">
        <v>1432</v>
      </c>
      <c r="I571" s="22" t="s">
        <v>2853</v>
      </c>
      <c r="J571" s="23">
        <f t="shared" si="36"/>
        <v>29</v>
      </c>
      <c r="K571" s="22" t="s">
        <v>1786</v>
      </c>
      <c r="L571" s="22"/>
      <c r="M571" s="22"/>
      <c r="N571" s="22"/>
      <c r="O571" s="22" t="s">
        <v>39</v>
      </c>
      <c r="P571" s="19" t="e">
        <f>VLOOKUP(IFERROR(SUM(MID(L571,1,1),MID(M571,1,1),MID(N571,1,1),MID(O571,1,1)),0),Níveis!$A$2:$B$18,2,FALSE)</f>
        <v>#N/A</v>
      </c>
      <c r="Q571" s="19" t="e">
        <v>#N/A</v>
      </c>
    </row>
    <row r="572" spans="1:17" x14ac:dyDescent="0.2">
      <c r="A572" s="19" t="s">
        <v>2391</v>
      </c>
      <c r="B572" s="19" t="str">
        <f t="shared" si="33"/>
        <v>19 - 47</v>
      </c>
      <c r="C572" s="24" t="s">
        <v>1899</v>
      </c>
      <c r="D572" s="25" t="s">
        <v>1424</v>
      </c>
      <c r="E572" s="22" t="str">
        <f t="shared" si="34"/>
        <v>SCP033 - SERVICOS PROFISSIONAIS, TECNICOS E EMPRESARIAIS</v>
      </c>
      <c r="F572" s="23" t="s">
        <v>1787</v>
      </c>
      <c r="G572" s="23" t="str">
        <f t="shared" si="35"/>
        <v>SCP033020 - SERVICOS OPERACAO FPSO</v>
      </c>
      <c r="H572" s="23" t="s">
        <v>1435</v>
      </c>
      <c r="I572" s="22" t="s">
        <v>2854</v>
      </c>
      <c r="J572" s="23">
        <f t="shared" si="36"/>
        <v>22</v>
      </c>
      <c r="K572" s="22" t="s">
        <v>1788</v>
      </c>
      <c r="L572" s="22" t="s">
        <v>3043</v>
      </c>
      <c r="M572" s="22" t="s">
        <v>3043</v>
      </c>
      <c r="N572" s="22" t="s">
        <v>3043</v>
      </c>
      <c r="O572" s="22" t="s">
        <v>39</v>
      </c>
      <c r="P572" s="19" t="str">
        <f>VLOOKUP(IFERROR(SUM(MID(L572,1,1),MID(M572,1,1),MID(N572,1,1),MID(O572,1,1)),0),Níveis!$A$2:$B$18,2,FALSE)</f>
        <v>Alta</v>
      </c>
      <c r="Q572" s="19" t="s">
        <v>40</v>
      </c>
    </row>
    <row r="573" spans="1:17" x14ac:dyDescent="0.2">
      <c r="A573" s="19" t="s">
        <v>2391</v>
      </c>
      <c r="B573" s="19" t="str">
        <f t="shared" si="33"/>
        <v>19 - 47</v>
      </c>
      <c r="C573" s="24" t="s">
        <v>1899</v>
      </c>
      <c r="D573" s="25" t="s">
        <v>1424</v>
      </c>
      <c r="E573" s="22" t="str">
        <f t="shared" si="34"/>
        <v>SCP033 - SERVICOS PROFISSIONAIS, TECNICOS E EMPRESARIAIS</v>
      </c>
      <c r="F573" s="23" t="s">
        <v>1789</v>
      </c>
      <c r="G573" s="23" t="str">
        <f t="shared" si="35"/>
        <v>SCP033025 - SERVICOS OPERACAO PLATAFORMA</v>
      </c>
      <c r="H573" s="23" t="s">
        <v>1438</v>
      </c>
      <c r="I573" s="22" t="s">
        <v>2855</v>
      </c>
      <c r="J573" s="23">
        <f t="shared" si="36"/>
        <v>28</v>
      </c>
      <c r="K573" s="22" t="s">
        <v>1790</v>
      </c>
      <c r="L573" s="22" t="s">
        <v>3043</v>
      </c>
      <c r="M573" s="22" t="s">
        <v>3043</v>
      </c>
      <c r="N573" s="22" t="s">
        <v>3043</v>
      </c>
      <c r="O573" s="22" t="s">
        <v>3043</v>
      </c>
      <c r="P573" s="19" t="str">
        <f>VLOOKUP(IFERROR(SUM(MID(L573,1,1),MID(M573,1,1),MID(N573,1,1),MID(O573,1,1)),0),Níveis!$A$2:$B$18,2,FALSE)</f>
        <v>Alta</v>
      </c>
      <c r="Q573" s="19" t="s">
        <v>40</v>
      </c>
    </row>
    <row r="574" spans="1:17" x14ac:dyDescent="0.2">
      <c r="A574" s="19" t="s">
        <v>2391</v>
      </c>
      <c r="B574" s="19" t="str">
        <f t="shared" si="33"/>
        <v>9 - 15</v>
      </c>
      <c r="C574" s="26" t="s">
        <v>1893</v>
      </c>
      <c r="D574" s="25" t="s">
        <v>1791</v>
      </c>
      <c r="E574" s="22" t="str">
        <f t="shared" si="34"/>
        <v>SOP110 - SERVICOS SUBSEA</v>
      </c>
      <c r="F574" s="23" t="s">
        <v>1792</v>
      </c>
      <c r="G574" s="23" t="str">
        <f t="shared" si="35"/>
        <v>SOP110005 - CONSULTORIA PARA SISTEMAS DE PRODUCAO SUBMARINA</v>
      </c>
      <c r="H574" s="23" t="s">
        <v>1793</v>
      </c>
      <c r="I574" s="22" t="s">
        <v>1794</v>
      </c>
      <c r="J574" s="23">
        <f t="shared" si="36"/>
        <v>47</v>
      </c>
      <c r="K574" s="22" t="s">
        <v>1794</v>
      </c>
      <c r="L574" s="22" t="s">
        <v>24</v>
      </c>
      <c r="M574" s="22" t="s">
        <v>17</v>
      </c>
      <c r="N574" s="22" t="s">
        <v>24</v>
      </c>
      <c r="O574" s="22" t="s">
        <v>3043</v>
      </c>
      <c r="P574" s="19" t="str">
        <f>VLOOKUP(IFERROR(SUM(MID(L574,1,1),MID(M574,1,1),MID(N574,1,1),MID(O574,1,1)),0),Níveis!$A$2:$B$18,2,FALSE)</f>
        <v>Média</v>
      </c>
      <c r="Q574" s="19" t="s">
        <v>18</v>
      </c>
    </row>
    <row r="575" spans="1:17" x14ac:dyDescent="0.2">
      <c r="A575" s="19" t="s">
        <v>2391</v>
      </c>
      <c r="B575" s="19" t="str">
        <f t="shared" si="33"/>
        <v>9 - 15</v>
      </c>
      <c r="C575" s="26" t="s">
        <v>1893</v>
      </c>
      <c r="D575" s="25" t="s">
        <v>1791</v>
      </c>
      <c r="E575" s="22" t="str">
        <f t="shared" si="34"/>
        <v>SOP110 - SERVICOS SUBSEA</v>
      </c>
      <c r="F575" s="23" t="s">
        <v>1795</v>
      </c>
      <c r="G575" s="23" t="str">
        <f t="shared" si="35"/>
        <v>SOP110010 - LOCACAO FERRAMENTAS SUBSEA PIPELAYING SYSTEM</v>
      </c>
      <c r="H575" s="23" t="s">
        <v>1796</v>
      </c>
      <c r="I575" s="22" t="s">
        <v>1797</v>
      </c>
      <c r="J575" s="23">
        <f t="shared" si="36"/>
        <v>44</v>
      </c>
      <c r="K575" s="22" t="s">
        <v>1797</v>
      </c>
      <c r="L575" s="22" t="s">
        <v>24</v>
      </c>
      <c r="M575" s="22" t="s">
        <v>17</v>
      </c>
      <c r="N575" s="22" t="s">
        <v>17</v>
      </c>
      <c r="O575" s="22" t="s">
        <v>39</v>
      </c>
      <c r="P575" s="19" t="str">
        <f>VLOOKUP(IFERROR(SUM(MID(L575,1,1),MID(M575,1,1),MID(N575,1,1),MID(O575,1,1)),0),Níveis!$A$2:$B$18,2,FALSE)</f>
        <v>Média</v>
      </c>
      <c r="Q575" s="19" t="s">
        <v>18</v>
      </c>
    </row>
    <row r="576" spans="1:17" x14ac:dyDescent="0.2">
      <c r="A576" s="19" t="s">
        <v>2391</v>
      </c>
      <c r="B576" s="19" t="str">
        <f t="shared" si="33"/>
        <v>9 - 15</v>
      </c>
      <c r="C576" s="26" t="s">
        <v>1893</v>
      </c>
      <c r="D576" s="25" t="s">
        <v>1791</v>
      </c>
      <c r="E576" s="22" t="str">
        <f t="shared" si="34"/>
        <v>SOP110 - SERVICOS SUBSEA</v>
      </c>
      <c r="F576" s="23" t="s">
        <v>1798</v>
      </c>
      <c r="G576" s="23" t="str">
        <f t="shared" si="35"/>
        <v>SOP110015 - SERVICOS DE ENGENHARIA PARA SISTEMAS DE PRODUCAO SUBMARINA</v>
      </c>
      <c r="H576" s="23" t="s">
        <v>1799</v>
      </c>
      <c r="I576" s="22" t="s">
        <v>2856</v>
      </c>
      <c r="J576" s="23">
        <f t="shared" si="36"/>
        <v>58</v>
      </c>
      <c r="K576" s="22" t="s">
        <v>1800</v>
      </c>
      <c r="L576" s="22" t="s">
        <v>16</v>
      </c>
      <c r="M576" s="22"/>
      <c r="N576" s="22"/>
      <c r="O576" s="22" t="s">
        <v>39</v>
      </c>
      <c r="P576" s="19" t="e">
        <f>VLOOKUP(IFERROR(SUM(MID(L576,1,1),MID(M576,1,1),MID(N576,1,1),MID(O576,1,1)),0),Níveis!$A$2:$B$18,2,FALSE)</f>
        <v>#N/A</v>
      </c>
      <c r="Q576" s="19" t="e">
        <v>#N/A</v>
      </c>
    </row>
    <row r="577" spans="1:17" ht="13.5" thickBot="1" x14ac:dyDescent="0.25">
      <c r="A577" s="19" t="s">
        <v>2391</v>
      </c>
      <c r="B577" s="19" t="str">
        <f t="shared" si="33"/>
        <v>9 - 15</v>
      </c>
      <c r="C577" s="27" t="s">
        <v>1893</v>
      </c>
      <c r="D577" s="28" t="s">
        <v>1791</v>
      </c>
      <c r="E577" s="22" t="str">
        <f t="shared" si="34"/>
        <v>SOP110 - SERVICOS SUBSEA</v>
      </c>
      <c r="F577" s="23" t="s">
        <v>1801</v>
      </c>
      <c r="G577" s="23" t="str">
        <f t="shared" si="35"/>
        <v>SOP110020 - SERVICOS SURVEY SUBMARINO</v>
      </c>
      <c r="H577" s="23" t="s">
        <v>1802</v>
      </c>
      <c r="I577" s="22" t="s">
        <v>2857</v>
      </c>
      <c r="J577" s="23">
        <f t="shared" si="36"/>
        <v>25</v>
      </c>
      <c r="K577" s="22" t="s">
        <v>1803</v>
      </c>
      <c r="L577" s="22"/>
      <c r="M577" s="22"/>
      <c r="N577" s="22"/>
      <c r="O577" s="22" t="s">
        <v>39</v>
      </c>
      <c r="P577" s="19" t="e">
        <f>VLOOKUP(IFERROR(SUM(MID(L577,1,1),MID(M577,1,1),MID(N577,1,1),MID(O577,1,1)),0),Níveis!$A$2:$B$18,2,FALSE)</f>
        <v>#N/A</v>
      </c>
      <c r="Q577" s="19" t="e">
        <v>#N/A</v>
      </c>
    </row>
  </sheetData>
  <autoFilter ref="A7:Q577" xr:uid="{FB09416F-FD04-4E20-908C-95A4D5141E3E}"/>
  <sortState xmlns:xlrd2="http://schemas.microsoft.com/office/spreadsheetml/2017/richdata2" ref="A8:Q577">
    <sortCondition ref="A8:A577"/>
    <sortCondition ref="D8:D577"/>
    <sortCondition ref="K8:K577"/>
  </sortState>
  <mergeCells count="10">
    <mergeCell ref="Q6:Q7"/>
    <mergeCell ref="O6:O7"/>
    <mergeCell ref="P6:P7"/>
    <mergeCell ref="F6:F7"/>
    <mergeCell ref="A6:A7"/>
    <mergeCell ref="D6:D7"/>
    <mergeCell ref="L6:N6"/>
    <mergeCell ref="C6:C7"/>
    <mergeCell ref="B6:B7"/>
    <mergeCell ref="H6:H7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8093-DA03-40B1-8F27-A8B5D1CE5040}">
  <dimension ref="A1:C570"/>
  <sheetViews>
    <sheetView topLeftCell="A73" workbookViewId="0">
      <selection activeCell="B1" sqref="B1:B570"/>
    </sheetView>
  </sheetViews>
  <sheetFormatPr defaultRowHeight="15" x14ac:dyDescent="0.25"/>
  <cols>
    <col min="1" max="1" width="24.42578125" bestFit="1" customWidth="1"/>
    <col min="2" max="2" width="88" bestFit="1" customWidth="1"/>
    <col min="3" max="3" width="101.42578125" bestFit="1" customWidth="1"/>
  </cols>
  <sheetData>
    <row r="1" spans="1:3" x14ac:dyDescent="0.25">
      <c r="A1" t="s">
        <v>11</v>
      </c>
      <c r="B1" t="s">
        <v>13</v>
      </c>
      <c r="C1" t="s">
        <v>13</v>
      </c>
    </row>
    <row r="2" spans="1:3" x14ac:dyDescent="0.25">
      <c r="A2" t="s">
        <v>11</v>
      </c>
      <c r="B2" t="s">
        <v>20</v>
      </c>
      <c r="C2" t="s">
        <v>23</v>
      </c>
    </row>
    <row r="3" spans="1:3" x14ac:dyDescent="0.25">
      <c r="A3" t="s">
        <v>11</v>
      </c>
      <c r="B3" t="s">
        <v>20</v>
      </c>
      <c r="C3" t="s">
        <v>28</v>
      </c>
    </row>
    <row r="4" spans="1:3" x14ac:dyDescent="0.25">
      <c r="A4" t="s">
        <v>11</v>
      </c>
      <c r="B4" t="s">
        <v>20</v>
      </c>
      <c r="C4" t="s">
        <v>31</v>
      </c>
    </row>
    <row r="5" spans="1:3" x14ac:dyDescent="0.25">
      <c r="A5" t="s">
        <v>11</v>
      </c>
      <c r="B5" t="s">
        <v>20</v>
      </c>
      <c r="C5" t="s">
        <v>34</v>
      </c>
    </row>
    <row r="6" spans="1:3" x14ac:dyDescent="0.25">
      <c r="A6" t="s">
        <v>11</v>
      </c>
      <c r="B6" t="s">
        <v>35</v>
      </c>
      <c r="C6" t="s">
        <v>38</v>
      </c>
    </row>
    <row r="7" spans="1:3" x14ac:dyDescent="0.25">
      <c r="A7" t="s">
        <v>11</v>
      </c>
      <c r="B7" t="s">
        <v>35</v>
      </c>
      <c r="C7" t="s">
        <v>43</v>
      </c>
    </row>
    <row r="8" spans="1:3" x14ac:dyDescent="0.25">
      <c r="A8" t="s">
        <v>11</v>
      </c>
      <c r="B8" t="s">
        <v>35</v>
      </c>
      <c r="C8" t="s">
        <v>46</v>
      </c>
    </row>
    <row r="9" spans="1:3" x14ac:dyDescent="0.25">
      <c r="A9" t="s">
        <v>11</v>
      </c>
      <c r="B9" t="s">
        <v>35</v>
      </c>
      <c r="C9" t="s">
        <v>49</v>
      </c>
    </row>
    <row r="10" spans="1:3" x14ac:dyDescent="0.25">
      <c r="A10" t="s">
        <v>11</v>
      </c>
      <c r="B10" t="s">
        <v>51</v>
      </c>
      <c r="C10" t="s">
        <v>54</v>
      </c>
    </row>
    <row r="11" spans="1:3" x14ac:dyDescent="0.25">
      <c r="A11" t="s">
        <v>11</v>
      </c>
      <c r="B11" t="s">
        <v>51</v>
      </c>
      <c r="C11" t="s">
        <v>57</v>
      </c>
    </row>
    <row r="12" spans="1:3" x14ac:dyDescent="0.25">
      <c r="A12" t="s">
        <v>11</v>
      </c>
      <c r="B12" t="s">
        <v>51</v>
      </c>
      <c r="C12" t="s">
        <v>60</v>
      </c>
    </row>
    <row r="13" spans="1:3" x14ac:dyDescent="0.25">
      <c r="A13" t="s">
        <v>11</v>
      </c>
      <c r="B13" t="s">
        <v>51</v>
      </c>
      <c r="C13" t="s">
        <v>63</v>
      </c>
    </row>
    <row r="14" spans="1:3" x14ac:dyDescent="0.25">
      <c r="A14" t="s">
        <v>11</v>
      </c>
      <c r="B14" t="s">
        <v>64</v>
      </c>
      <c r="C14" t="s">
        <v>67</v>
      </c>
    </row>
    <row r="15" spans="1:3" x14ac:dyDescent="0.25">
      <c r="A15" t="s">
        <v>11</v>
      </c>
      <c r="B15" t="s">
        <v>64</v>
      </c>
      <c r="C15" t="s">
        <v>70</v>
      </c>
    </row>
    <row r="16" spans="1:3" x14ac:dyDescent="0.25">
      <c r="A16" t="s">
        <v>11</v>
      </c>
      <c r="B16" t="s">
        <v>64</v>
      </c>
      <c r="C16" t="s">
        <v>73</v>
      </c>
    </row>
    <row r="17" spans="1:3" x14ac:dyDescent="0.25">
      <c r="A17" t="s">
        <v>11</v>
      </c>
      <c r="B17" t="s">
        <v>64</v>
      </c>
      <c r="C17" t="s">
        <v>76</v>
      </c>
    </row>
    <row r="18" spans="1:3" x14ac:dyDescent="0.25">
      <c r="A18" t="s">
        <v>11</v>
      </c>
      <c r="B18" t="s">
        <v>64</v>
      </c>
      <c r="C18" t="s">
        <v>79</v>
      </c>
    </row>
    <row r="19" spans="1:3" x14ac:dyDescent="0.25">
      <c r="A19" t="s">
        <v>11</v>
      </c>
      <c r="B19" t="s">
        <v>64</v>
      </c>
      <c r="C19" t="s">
        <v>82</v>
      </c>
    </row>
    <row r="20" spans="1:3" x14ac:dyDescent="0.25">
      <c r="A20" t="s">
        <v>11</v>
      </c>
      <c r="B20" t="s">
        <v>64</v>
      </c>
      <c r="C20" t="s">
        <v>85</v>
      </c>
    </row>
    <row r="21" spans="1:3" x14ac:dyDescent="0.25">
      <c r="A21" t="s">
        <v>11</v>
      </c>
      <c r="B21" t="s">
        <v>64</v>
      </c>
      <c r="C21" t="s">
        <v>88</v>
      </c>
    </row>
    <row r="22" spans="1:3" x14ac:dyDescent="0.25">
      <c r="A22" t="s">
        <v>11</v>
      </c>
      <c r="B22" t="s">
        <v>64</v>
      </c>
      <c r="C22" t="s">
        <v>91</v>
      </c>
    </row>
    <row r="23" spans="1:3" x14ac:dyDescent="0.25">
      <c r="A23" t="s">
        <v>11</v>
      </c>
      <c r="B23" t="s">
        <v>64</v>
      </c>
      <c r="C23" t="s">
        <v>94</v>
      </c>
    </row>
    <row r="24" spans="1:3" x14ac:dyDescent="0.25">
      <c r="A24" t="s">
        <v>11</v>
      </c>
      <c r="B24" t="s">
        <v>64</v>
      </c>
      <c r="C24" t="s">
        <v>97</v>
      </c>
    </row>
    <row r="25" spans="1:3" x14ac:dyDescent="0.25">
      <c r="A25" t="s">
        <v>11</v>
      </c>
      <c r="B25" t="s">
        <v>64</v>
      </c>
      <c r="C25" t="s">
        <v>100</v>
      </c>
    </row>
    <row r="26" spans="1:3" x14ac:dyDescent="0.25">
      <c r="A26" t="s">
        <v>11</v>
      </c>
      <c r="B26" t="s">
        <v>64</v>
      </c>
      <c r="C26" t="s">
        <v>103</v>
      </c>
    </row>
    <row r="27" spans="1:3" x14ac:dyDescent="0.25">
      <c r="A27" t="s">
        <v>11</v>
      </c>
      <c r="B27" t="s">
        <v>64</v>
      </c>
      <c r="C27" t="s">
        <v>106</v>
      </c>
    </row>
    <row r="28" spans="1:3" x14ac:dyDescent="0.25">
      <c r="A28" t="s">
        <v>11</v>
      </c>
      <c r="B28" t="s">
        <v>64</v>
      </c>
      <c r="C28" t="s">
        <v>109</v>
      </c>
    </row>
    <row r="29" spans="1:3" x14ac:dyDescent="0.25">
      <c r="A29" t="s">
        <v>11</v>
      </c>
      <c r="B29" t="s">
        <v>111</v>
      </c>
      <c r="C29" t="s">
        <v>114</v>
      </c>
    </row>
    <row r="30" spans="1:3" x14ac:dyDescent="0.25">
      <c r="A30" t="s">
        <v>11</v>
      </c>
      <c r="B30" t="s">
        <v>111</v>
      </c>
      <c r="C30" t="s">
        <v>117</v>
      </c>
    </row>
    <row r="31" spans="1:3" x14ac:dyDescent="0.25">
      <c r="A31" t="s">
        <v>11</v>
      </c>
      <c r="B31" t="s">
        <v>111</v>
      </c>
      <c r="C31" t="s">
        <v>120</v>
      </c>
    </row>
    <row r="32" spans="1:3" x14ac:dyDescent="0.25">
      <c r="A32" t="s">
        <v>11</v>
      </c>
      <c r="B32" t="s">
        <v>111</v>
      </c>
      <c r="C32" t="s">
        <v>123</v>
      </c>
    </row>
    <row r="33" spans="1:3" x14ac:dyDescent="0.25">
      <c r="A33" t="s">
        <v>11</v>
      </c>
      <c r="B33" t="s">
        <v>111</v>
      </c>
      <c r="C33" t="s">
        <v>126</v>
      </c>
    </row>
    <row r="34" spans="1:3" x14ac:dyDescent="0.25">
      <c r="A34" t="s">
        <v>11</v>
      </c>
      <c r="B34" t="s">
        <v>111</v>
      </c>
      <c r="C34" t="s">
        <v>129</v>
      </c>
    </row>
    <row r="35" spans="1:3" x14ac:dyDescent="0.25">
      <c r="A35" t="s">
        <v>11</v>
      </c>
      <c r="B35" t="s">
        <v>111</v>
      </c>
      <c r="C35" t="s">
        <v>132</v>
      </c>
    </row>
    <row r="36" spans="1:3" x14ac:dyDescent="0.25">
      <c r="A36" t="s">
        <v>11</v>
      </c>
      <c r="B36" t="s">
        <v>111</v>
      </c>
      <c r="C36" t="s">
        <v>135</v>
      </c>
    </row>
    <row r="37" spans="1:3" x14ac:dyDescent="0.25">
      <c r="A37" t="s">
        <v>11</v>
      </c>
      <c r="B37" t="s">
        <v>111</v>
      </c>
      <c r="C37" t="s">
        <v>138</v>
      </c>
    </row>
    <row r="38" spans="1:3" x14ac:dyDescent="0.25">
      <c r="A38" t="s">
        <v>11</v>
      </c>
      <c r="B38" t="s">
        <v>111</v>
      </c>
      <c r="C38" t="s">
        <v>141</v>
      </c>
    </row>
    <row r="39" spans="1:3" x14ac:dyDescent="0.25">
      <c r="A39" t="s">
        <v>11</v>
      </c>
      <c r="B39" t="s">
        <v>111</v>
      </c>
      <c r="C39" t="s">
        <v>144</v>
      </c>
    </row>
    <row r="40" spans="1:3" x14ac:dyDescent="0.25">
      <c r="A40" t="s">
        <v>11</v>
      </c>
      <c r="B40" t="s">
        <v>111</v>
      </c>
      <c r="C40" t="s">
        <v>147</v>
      </c>
    </row>
    <row r="41" spans="1:3" x14ac:dyDescent="0.25">
      <c r="A41" t="s">
        <v>11</v>
      </c>
      <c r="B41" t="s">
        <v>148</v>
      </c>
      <c r="C41" t="s">
        <v>151</v>
      </c>
    </row>
    <row r="42" spans="1:3" x14ac:dyDescent="0.25">
      <c r="A42" t="s">
        <v>11</v>
      </c>
      <c r="B42" t="s">
        <v>148</v>
      </c>
      <c r="C42" t="s">
        <v>154</v>
      </c>
    </row>
    <row r="43" spans="1:3" x14ac:dyDescent="0.25">
      <c r="A43" t="s">
        <v>11</v>
      </c>
      <c r="B43" t="s">
        <v>148</v>
      </c>
      <c r="C43" t="s">
        <v>157</v>
      </c>
    </row>
    <row r="44" spans="1:3" x14ac:dyDescent="0.25">
      <c r="A44" t="s">
        <v>11</v>
      </c>
      <c r="B44" t="s">
        <v>148</v>
      </c>
      <c r="C44" t="s">
        <v>160</v>
      </c>
    </row>
    <row r="45" spans="1:3" x14ac:dyDescent="0.25">
      <c r="A45" t="s">
        <v>11</v>
      </c>
      <c r="B45" t="s">
        <v>148</v>
      </c>
      <c r="C45" t="s">
        <v>163</v>
      </c>
    </row>
    <row r="46" spans="1:3" x14ac:dyDescent="0.25">
      <c r="A46" t="s">
        <v>11</v>
      </c>
      <c r="B46" t="s">
        <v>148</v>
      </c>
      <c r="C46" t="s">
        <v>166</v>
      </c>
    </row>
    <row r="47" spans="1:3" x14ac:dyDescent="0.25">
      <c r="A47" t="s">
        <v>11</v>
      </c>
      <c r="B47" t="s">
        <v>148</v>
      </c>
      <c r="C47" t="s">
        <v>169</v>
      </c>
    </row>
    <row r="48" spans="1:3" x14ac:dyDescent="0.25">
      <c r="A48" t="s">
        <v>11</v>
      </c>
      <c r="B48" t="s">
        <v>148</v>
      </c>
      <c r="C48" t="s">
        <v>172</v>
      </c>
    </row>
    <row r="49" spans="1:3" x14ac:dyDescent="0.25">
      <c r="A49" t="s">
        <v>11</v>
      </c>
      <c r="B49" t="s">
        <v>148</v>
      </c>
      <c r="C49" t="s">
        <v>175</v>
      </c>
    </row>
    <row r="50" spans="1:3" x14ac:dyDescent="0.25">
      <c r="A50" t="s">
        <v>11</v>
      </c>
      <c r="B50" t="s">
        <v>148</v>
      </c>
      <c r="C50" t="s">
        <v>178</v>
      </c>
    </row>
    <row r="51" spans="1:3" x14ac:dyDescent="0.25">
      <c r="A51" t="s">
        <v>11</v>
      </c>
      <c r="B51" t="s">
        <v>179</v>
      </c>
      <c r="C51" t="s">
        <v>182</v>
      </c>
    </row>
    <row r="52" spans="1:3" x14ac:dyDescent="0.25">
      <c r="A52" t="s">
        <v>11</v>
      </c>
      <c r="B52" t="s">
        <v>179</v>
      </c>
      <c r="C52" t="s">
        <v>185</v>
      </c>
    </row>
    <row r="53" spans="1:3" x14ac:dyDescent="0.25">
      <c r="A53" t="s">
        <v>11</v>
      </c>
      <c r="B53" t="s">
        <v>179</v>
      </c>
      <c r="C53" t="s">
        <v>188</v>
      </c>
    </row>
    <row r="54" spans="1:3" x14ac:dyDescent="0.25">
      <c r="A54" t="s">
        <v>11</v>
      </c>
      <c r="B54" t="s">
        <v>179</v>
      </c>
      <c r="C54" t="s">
        <v>191</v>
      </c>
    </row>
    <row r="55" spans="1:3" x14ac:dyDescent="0.25">
      <c r="A55" t="s">
        <v>11</v>
      </c>
      <c r="B55" t="s">
        <v>179</v>
      </c>
      <c r="C55" t="s">
        <v>194</v>
      </c>
    </row>
    <row r="56" spans="1:3" x14ac:dyDescent="0.25">
      <c r="A56" t="s">
        <v>11</v>
      </c>
      <c r="B56" t="s">
        <v>179</v>
      </c>
      <c r="C56" t="s">
        <v>197</v>
      </c>
    </row>
    <row r="57" spans="1:3" x14ac:dyDescent="0.25">
      <c r="A57" t="s">
        <v>11</v>
      </c>
      <c r="B57" t="s">
        <v>179</v>
      </c>
      <c r="C57" t="s">
        <v>200</v>
      </c>
    </row>
    <row r="58" spans="1:3" x14ac:dyDescent="0.25">
      <c r="A58" t="s">
        <v>11</v>
      </c>
      <c r="B58" t="s">
        <v>201</v>
      </c>
      <c r="C58" t="s">
        <v>204</v>
      </c>
    </row>
    <row r="59" spans="1:3" x14ac:dyDescent="0.25">
      <c r="A59" t="s">
        <v>11</v>
      </c>
      <c r="B59" t="s">
        <v>201</v>
      </c>
      <c r="C59" t="s">
        <v>207</v>
      </c>
    </row>
    <row r="60" spans="1:3" x14ac:dyDescent="0.25">
      <c r="A60" t="s">
        <v>11</v>
      </c>
      <c r="B60" t="s">
        <v>201</v>
      </c>
      <c r="C60" t="s">
        <v>210</v>
      </c>
    </row>
    <row r="61" spans="1:3" x14ac:dyDescent="0.25">
      <c r="A61" t="s">
        <v>11</v>
      </c>
      <c r="B61" t="s">
        <v>201</v>
      </c>
      <c r="C61" t="s">
        <v>213</v>
      </c>
    </row>
    <row r="62" spans="1:3" x14ac:dyDescent="0.25">
      <c r="A62" t="s">
        <v>11</v>
      </c>
      <c r="B62" t="s">
        <v>201</v>
      </c>
      <c r="C62" t="s">
        <v>216</v>
      </c>
    </row>
    <row r="63" spans="1:3" x14ac:dyDescent="0.25">
      <c r="A63" t="s">
        <v>11</v>
      </c>
      <c r="B63" t="s">
        <v>201</v>
      </c>
      <c r="C63" t="s">
        <v>219</v>
      </c>
    </row>
    <row r="64" spans="1:3" x14ac:dyDescent="0.25">
      <c r="A64" t="s">
        <v>11</v>
      </c>
      <c r="B64" t="s">
        <v>201</v>
      </c>
      <c r="C64" t="s">
        <v>222</v>
      </c>
    </row>
    <row r="65" spans="1:3" x14ac:dyDescent="0.25">
      <c r="A65" t="s">
        <v>11</v>
      </c>
      <c r="B65" t="s">
        <v>223</v>
      </c>
      <c r="C65" t="s">
        <v>226</v>
      </c>
    </row>
    <row r="66" spans="1:3" x14ac:dyDescent="0.25">
      <c r="A66" t="s">
        <v>11</v>
      </c>
      <c r="B66" t="s">
        <v>223</v>
      </c>
      <c r="C66" t="s">
        <v>229</v>
      </c>
    </row>
    <row r="67" spans="1:3" x14ac:dyDescent="0.25">
      <c r="A67" t="s">
        <v>11</v>
      </c>
      <c r="B67" t="s">
        <v>223</v>
      </c>
      <c r="C67" t="s">
        <v>232</v>
      </c>
    </row>
    <row r="68" spans="1:3" x14ac:dyDescent="0.25">
      <c r="A68" t="s">
        <v>11</v>
      </c>
      <c r="B68" t="s">
        <v>223</v>
      </c>
      <c r="C68" t="s">
        <v>235</v>
      </c>
    </row>
    <row r="69" spans="1:3" x14ac:dyDescent="0.25">
      <c r="A69" t="s">
        <v>11</v>
      </c>
      <c r="B69" t="s">
        <v>223</v>
      </c>
      <c r="C69" t="s">
        <v>238</v>
      </c>
    </row>
    <row r="70" spans="1:3" x14ac:dyDescent="0.25">
      <c r="A70" t="s">
        <v>11</v>
      </c>
      <c r="B70" t="s">
        <v>223</v>
      </c>
      <c r="C70" t="s">
        <v>241</v>
      </c>
    </row>
    <row r="71" spans="1:3" x14ac:dyDescent="0.25">
      <c r="A71" t="s">
        <v>11</v>
      </c>
      <c r="B71" t="s">
        <v>242</v>
      </c>
      <c r="C71" t="s">
        <v>245</v>
      </c>
    </row>
    <row r="72" spans="1:3" x14ac:dyDescent="0.25">
      <c r="A72" t="s">
        <v>11</v>
      </c>
      <c r="B72" t="s">
        <v>242</v>
      </c>
      <c r="C72" t="s">
        <v>248</v>
      </c>
    </row>
    <row r="73" spans="1:3" x14ac:dyDescent="0.25">
      <c r="A73" t="s">
        <v>11</v>
      </c>
      <c r="B73" t="s">
        <v>242</v>
      </c>
      <c r="C73" t="s">
        <v>251</v>
      </c>
    </row>
    <row r="74" spans="1:3" x14ac:dyDescent="0.25">
      <c r="A74" t="s">
        <v>11</v>
      </c>
      <c r="B74" t="s">
        <v>242</v>
      </c>
      <c r="C74" t="s">
        <v>254</v>
      </c>
    </row>
    <row r="75" spans="1:3" x14ac:dyDescent="0.25">
      <c r="A75" t="s">
        <v>11</v>
      </c>
      <c r="B75" t="s">
        <v>242</v>
      </c>
      <c r="C75" t="s">
        <v>257</v>
      </c>
    </row>
    <row r="76" spans="1:3" x14ac:dyDescent="0.25">
      <c r="A76" t="s">
        <v>11</v>
      </c>
      <c r="B76" t="s">
        <v>242</v>
      </c>
      <c r="C76" t="s">
        <v>260</v>
      </c>
    </row>
    <row r="77" spans="1:3" x14ac:dyDescent="0.25">
      <c r="A77" t="s">
        <v>11</v>
      </c>
      <c r="B77" t="s">
        <v>242</v>
      </c>
      <c r="C77" t="s">
        <v>263</v>
      </c>
    </row>
    <row r="78" spans="1:3" x14ac:dyDescent="0.25">
      <c r="A78" t="s">
        <v>11</v>
      </c>
      <c r="B78" t="s">
        <v>264</v>
      </c>
      <c r="C78" t="s">
        <v>264</v>
      </c>
    </row>
    <row r="79" spans="1:3" x14ac:dyDescent="0.25">
      <c r="A79" t="s">
        <v>11</v>
      </c>
      <c r="B79" t="s">
        <v>268</v>
      </c>
      <c r="C79" t="s">
        <v>271</v>
      </c>
    </row>
    <row r="80" spans="1:3" x14ac:dyDescent="0.25">
      <c r="A80" t="s">
        <v>11</v>
      </c>
      <c r="B80" t="s">
        <v>268</v>
      </c>
      <c r="C80" t="s">
        <v>274</v>
      </c>
    </row>
    <row r="81" spans="1:3" x14ac:dyDescent="0.25">
      <c r="A81" t="s">
        <v>11</v>
      </c>
      <c r="B81" t="s">
        <v>268</v>
      </c>
      <c r="C81" t="s">
        <v>277</v>
      </c>
    </row>
    <row r="82" spans="1:3" x14ac:dyDescent="0.25">
      <c r="A82" t="s">
        <v>11</v>
      </c>
      <c r="B82" t="s">
        <v>268</v>
      </c>
      <c r="C82" t="s">
        <v>280</v>
      </c>
    </row>
    <row r="83" spans="1:3" x14ac:dyDescent="0.25">
      <c r="A83" t="s">
        <v>11</v>
      </c>
      <c r="B83" t="s">
        <v>268</v>
      </c>
      <c r="C83" t="s">
        <v>283</v>
      </c>
    </row>
    <row r="84" spans="1:3" x14ac:dyDescent="0.25">
      <c r="A84" t="s">
        <v>11</v>
      </c>
      <c r="B84" t="s">
        <v>268</v>
      </c>
      <c r="C84" t="s">
        <v>286</v>
      </c>
    </row>
    <row r="85" spans="1:3" x14ac:dyDescent="0.25">
      <c r="A85" t="s">
        <v>11</v>
      </c>
      <c r="B85" t="s">
        <v>268</v>
      </c>
      <c r="C85" t="s">
        <v>289</v>
      </c>
    </row>
    <row r="86" spans="1:3" x14ac:dyDescent="0.25">
      <c r="A86" t="s">
        <v>11</v>
      </c>
      <c r="B86" t="s">
        <v>268</v>
      </c>
      <c r="C86" t="s">
        <v>292</v>
      </c>
    </row>
    <row r="87" spans="1:3" x14ac:dyDescent="0.25">
      <c r="A87" t="s">
        <v>11</v>
      </c>
      <c r="B87" t="s">
        <v>268</v>
      </c>
      <c r="C87" t="s">
        <v>295</v>
      </c>
    </row>
    <row r="88" spans="1:3" x14ac:dyDescent="0.25">
      <c r="A88" t="s">
        <v>11</v>
      </c>
      <c r="B88" t="s">
        <v>268</v>
      </c>
      <c r="C88" t="s">
        <v>298</v>
      </c>
    </row>
    <row r="89" spans="1:3" x14ac:dyDescent="0.25">
      <c r="A89" t="s">
        <v>11</v>
      </c>
      <c r="B89" t="s">
        <v>268</v>
      </c>
      <c r="C89" t="s">
        <v>301</v>
      </c>
    </row>
    <row r="90" spans="1:3" x14ac:dyDescent="0.25">
      <c r="A90" t="s">
        <v>11</v>
      </c>
      <c r="B90" t="s">
        <v>303</v>
      </c>
      <c r="C90" t="s">
        <v>306</v>
      </c>
    </row>
    <row r="91" spans="1:3" x14ac:dyDescent="0.25">
      <c r="A91" t="s">
        <v>11</v>
      </c>
      <c r="B91" t="s">
        <v>303</v>
      </c>
      <c r="C91" t="s">
        <v>309</v>
      </c>
    </row>
    <row r="92" spans="1:3" x14ac:dyDescent="0.25">
      <c r="A92" t="s">
        <v>11</v>
      </c>
      <c r="B92" t="s">
        <v>303</v>
      </c>
      <c r="C92" t="s">
        <v>312</v>
      </c>
    </row>
    <row r="93" spans="1:3" x14ac:dyDescent="0.25">
      <c r="A93" t="s">
        <v>11</v>
      </c>
      <c r="B93" t="s">
        <v>314</v>
      </c>
      <c r="C93" t="s">
        <v>317</v>
      </c>
    </row>
    <row r="94" spans="1:3" x14ac:dyDescent="0.25">
      <c r="A94" t="s">
        <v>11</v>
      </c>
      <c r="B94" t="s">
        <v>314</v>
      </c>
      <c r="C94" t="s">
        <v>320</v>
      </c>
    </row>
    <row r="95" spans="1:3" x14ac:dyDescent="0.25">
      <c r="A95" t="s">
        <v>11</v>
      </c>
      <c r="B95" t="s">
        <v>314</v>
      </c>
      <c r="C95" t="s">
        <v>323</v>
      </c>
    </row>
    <row r="96" spans="1:3" x14ac:dyDescent="0.25">
      <c r="A96" t="s">
        <v>11</v>
      </c>
      <c r="B96" t="s">
        <v>314</v>
      </c>
      <c r="C96" t="s">
        <v>326</v>
      </c>
    </row>
    <row r="97" spans="1:3" x14ac:dyDescent="0.25">
      <c r="A97" t="s">
        <v>11</v>
      </c>
      <c r="B97" t="s">
        <v>328</v>
      </c>
      <c r="C97" t="s">
        <v>331</v>
      </c>
    </row>
    <row r="98" spans="1:3" x14ac:dyDescent="0.25">
      <c r="A98" t="s">
        <v>11</v>
      </c>
      <c r="B98" t="s">
        <v>328</v>
      </c>
      <c r="C98" t="s">
        <v>334</v>
      </c>
    </row>
    <row r="99" spans="1:3" x14ac:dyDescent="0.25">
      <c r="A99" t="s">
        <v>11</v>
      </c>
      <c r="B99" t="s">
        <v>328</v>
      </c>
      <c r="C99" t="s">
        <v>337</v>
      </c>
    </row>
    <row r="100" spans="1:3" x14ac:dyDescent="0.25">
      <c r="A100" t="s">
        <v>11</v>
      </c>
      <c r="B100" t="s">
        <v>338</v>
      </c>
      <c r="C100" t="s">
        <v>341</v>
      </c>
    </row>
    <row r="101" spans="1:3" x14ac:dyDescent="0.25">
      <c r="A101" t="s">
        <v>11</v>
      </c>
      <c r="B101" t="s">
        <v>338</v>
      </c>
      <c r="C101" t="s">
        <v>344</v>
      </c>
    </row>
    <row r="102" spans="1:3" x14ac:dyDescent="0.25">
      <c r="A102" t="s">
        <v>11</v>
      </c>
      <c r="B102" t="s">
        <v>338</v>
      </c>
      <c r="C102" t="s">
        <v>347</v>
      </c>
    </row>
    <row r="103" spans="1:3" x14ac:dyDescent="0.25">
      <c r="A103" t="s">
        <v>11</v>
      </c>
      <c r="B103" t="s">
        <v>338</v>
      </c>
      <c r="C103" t="s">
        <v>350</v>
      </c>
    </row>
    <row r="104" spans="1:3" x14ac:dyDescent="0.25">
      <c r="A104" t="s">
        <v>11</v>
      </c>
      <c r="B104" t="s">
        <v>338</v>
      </c>
      <c r="C104" t="s">
        <v>353</v>
      </c>
    </row>
    <row r="105" spans="1:3" x14ac:dyDescent="0.25">
      <c r="A105" t="s">
        <v>11</v>
      </c>
      <c r="B105" t="s">
        <v>355</v>
      </c>
      <c r="C105" t="s">
        <v>358</v>
      </c>
    </row>
    <row r="106" spans="1:3" x14ac:dyDescent="0.25">
      <c r="A106" t="s">
        <v>11</v>
      </c>
      <c r="B106" t="s">
        <v>355</v>
      </c>
      <c r="C106" t="s">
        <v>361</v>
      </c>
    </row>
    <row r="107" spans="1:3" x14ac:dyDescent="0.25">
      <c r="A107" t="s">
        <v>11</v>
      </c>
      <c r="B107" t="s">
        <v>355</v>
      </c>
      <c r="C107" t="s">
        <v>364</v>
      </c>
    </row>
    <row r="108" spans="1:3" x14ac:dyDescent="0.25">
      <c r="A108" t="s">
        <v>11</v>
      </c>
      <c r="B108" t="s">
        <v>355</v>
      </c>
      <c r="C108" t="s">
        <v>367</v>
      </c>
    </row>
    <row r="109" spans="1:3" x14ac:dyDescent="0.25">
      <c r="A109" t="s">
        <v>11</v>
      </c>
      <c r="B109" t="s">
        <v>355</v>
      </c>
      <c r="C109" t="s">
        <v>370</v>
      </c>
    </row>
    <row r="110" spans="1:3" x14ac:dyDescent="0.25">
      <c r="A110" t="s">
        <v>11</v>
      </c>
      <c r="B110" t="s">
        <v>355</v>
      </c>
      <c r="C110" t="s">
        <v>373</v>
      </c>
    </row>
    <row r="111" spans="1:3" x14ac:dyDescent="0.25">
      <c r="A111" t="s">
        <v>11</v>
      </c>
      <c r="B111" t="s">
        <v>355</v>
      </c>
      <c r="C111" t="s">
        <v>376</v>
      </c>
    </row>
    <row r="112" spans="1:3" x14ac:dyDescent="0.25">
      <c r="A112" t="s">
        <v>11</v>
      </c>
      <c r="B112" t="s">
        <v>377</v>
      </c>
      <c r="C112" t="s">
        <v>380</v>
      </c>
    </row>
    <row r="113" spans="1:3" x14ac:dyDescent="0.25">
      <c r="A113" t="s">
        <v>11</v>
      </c>
      <c r="B113" t="s">
        <v>377</v>
      </c>
      <c r="C113" t="s">
        <v>383</v>
      </c>
    </row>
    <row r="114" spans="1:3" x14ac:dyDescent="0.25">
      <c r="A114" t="s">
        <v>11</v>
      </c>
      <c r="B114" t="s">
        <v>377</v>
      </c>
      <c r="C114" t="s">
        <v>386</v>
      </c>
    </row>
    <row r="115" spans="1:3" x14ac:dyDescent="0.25">
      <c r="A115" t="s">
        <v>11</v>
      </c>
      <c r="B115" t="s">
        <v>377</v>
      </c>
      <c r="C115" t="s">
        <v>389</v>
      </c>
    </row>
    <row r="116" spans="1:3" x14ac:dyDescent="0.25">
      <c r="A116" t="s">
        <v>11</v>
      </c>
      <c r="B116" t="s">
        <v>391</v>
      </c>
      <c r="C116" t="s">
        <v>394</v>
      </c>
    </row>
    <row r="117" spans="1:3" x14ac:dyDescent="0.25">
      <c r="A117" t="s">
        <v>11</v>
      </c>
      <c r="B117" t="s">
        <v>391</v>
      </c>
      <c r="C117" t="s">
        <v>397</v>
      </c>
    </row>
    <row r="118" spans="1:3" x14ac:dyDescent="0.25">
      <c r="A118" t="s">
        <v>11</v>
      </c>
      <c r="B118" t="s">
        <v>391</v>
      </c>
      <c r="C118" t="s">
        <v>400</v>
      </c>
    </row>
    <row r="119" spans="1:3" x14ac:dyDescent="0.25">
      <c r="A119" t="s">
        <v>11</v>
      </c>
      <c r="B119" t="s">
        <v>391</v>
      </c>
      <c r="C119" t="s">
        <v>403</v>
      </c>
    </row>
    <row r="120" spans="1:3" x14ac:dyDescent="0.25">
      <c r="A120" t="s">
        <v>11</v>
      </c>
      <c r="B120" t="s">
        <v>391</v>
      </c>
      <c r="C120" t="s">
        <v>406</v>
      </c>
    </row>
    <row r="121" spans="1:3" x14ac:dyDescent="0.25">
      <c r="A121" t="s">
        <v>11</v>
      </c>
      <c r="B121" t="s">
        <v>391</v>
      </c>
      <c r="C121" t="s">
        <v>409</v>
      </c>
    </row>
    <row r="122" spans="1:3" x14ac:dyDescent="0.25">
      <c r="A122" t="s">
        <v>11</v>
      </c>
      <c r="B122" t="s">
        <v>391</v>
      </c>
      <c r="C122" t="s">
        <v>412</v>
      </c>
    </row>
    <row r="123" spans="1:3" x14ac:dyDescent="0.25">
      <c r="A123" t="s">
        <v>11</v>
      </c>
      <c r="B123" t="s">
        <v>414</v>
      </c>
      <c r="C123" t="s">
        <v>417</v>
      </c>
    </row>
    <row r="124" spans="1:3" x14ac:dyDescent="0.25">
      <c r="A124" t="s">
        <v>11</v>
      </c>
      <c r="B124" t="s">
        <v>414</v>
      </c>
      <c r="C124" t="s">
        <v>420</v>
      </c>
    </row>
    <row r="125" spans="1:3" x14ac:dyDescent="0.25">
      <c r="A125" t="s">
        <v>11</v>
      </c>
      <c r="B125" t="s">
        <v>422</v>
      </c>
      <c r="C125" t="s">
        <v>425</v>
      </c>
    </row>
    <row r="126" spans="1:3" x14ac:dyDescent="0.25">
      <c r="A126" t="s">
        <v>11</v>
      </c>
      <c r="B126" t="s">
        <v>422</v>
      </c>
      <c r="C126" t="s">
        <v>428</v>
      </c>
    </row>
    <row r="127" spans="1:3" x14ac:dyDescent="0.25">
      <c r="A127" t="s">
        <v>11</v>
      </c>
      <c r="B127" t="s">
        <v>422</v>
      </c>
      <c r="C127" t="s">
        <v>431</v>
      </c>
    </row>
    <row r="128" spans="1:3" x14ac:dyDescent="0.25">
      <c r="A128" t="s">
        <v>11</v>
      </c>
      <c r="B128" t="s">
        <v>422</v>
      </c>
      <c r="C128" t="s">
        <v>434</v>
      </c>
    </row>
    <row r="129" spans="1:3" x14ac:dyDescent="0.25">
      <c r="A129" t="s">
        <v>11</v>
      </c>
      <c r="B129" t="s">
        <v>422</v>
      </c>
      <c r="C129" t="s">
        <v>437</v>
      </c>
    </row>
    <row r="130" spans="1:3" x14ac:dyDescent="0.25">
      <c r="A130" t="s">
        <v>11</v>
      </c>
      <c r="B130" t="s">
        <v>438</v>
      </c>
      <c r="C130" t="s">
        <v>441</v>
      </c>
    </row>
    <row r="131" spans="1:3" x14ac:dyDescent="0.25">
      <c r="A131" t="s">
        <v>11</v>
      </c>
      <c r="B131" t="s">
        <v>438</v>
      </c>
      <c r="C131" t="s">
        <v>445</v>
      </c>
    </row>
    <row r="132" spans="1:3" x14ac:dyDescent="0.25">
      <c r="A132" t="s">
        <v>11</v>
      </c>
      <c r="B132" t="s">
        <v>438</v>
      </c>
      <c r="C132" t="s">
        <v>448</v>
      </c>
    </row>
    <row r="133" spans="1:3" x14ac:dyDescent="0.25">
      <c r="A133" t="s">
        <v>11</v>
      </c>
      <c r="B133" t="s">
        <v>438</v>
      </c>
      <c r="C133" t="s">
        <v>451</v>
      </c>
    </row>
    <row r="134" spans="1:3" x14ac:dyDescent="0.25">
      <c r="A134" t="s">
        <v>11</v>
      </c>
      <c r="B134" t="s">
        <v>438</v>
      </c>
      <c r="C134" t="s">
        <v>454</v>
      </c>
    </row>
    <row r="135" spans="1:3" x14ac:dyDescent="0.25">
      <c r="A135" t="s">
        <v>11</v>
      </c>
      <c r="B135" t="s">
        <v>438</v>
      </c>
      <c r="C135" t="s">
        <v>457</v>
      </c>
    </row>
    <row r="136" spans="1:3" x14ac:dyDescent="0.25">
      <c r="A136" t="s">
        <v>11</v>
      </c>
      <c r="B136" t="s">
        <v>438</v>
      </c>
      <c r="C136" t="s">
        <v>460</v>
      </c>
    </row>
    <row r="137" spans="1:3" x14ac:dyDescent="0.25">
      <c r="A137" t="s">
        <v>11</v>
      </c>
      <c r="B137" t="s">
        <v>438</v>
      </c>
      <c r="C137" t="s">
        <v>463</v>
      </c>
    </row>
    <row r="138" spans="1:3" x14ac:dyDescent="0.25">
      <c r="A138" t="s">
        <v>11</v>
      </c>
      <c r="B138" t="s">
        <v>438</v>
      </c>
      <c r="C138" t="s">
        <v>466</v>
      </c>
    </row>
    <row r="139" spans="1:3" x14ac:dyDescent="0.25">
      <c r="A139" t="s">
        <v>11</v>
      </c>
      <c r="B139" t="s">
        <v>438</v>
      </c>
      <c r="C139" t="s">
        <v>469</v>
      </c>
    </row>
    <row r="140" spans="1:3" x14ac:dyDescent="0.25">
      <c r="A140" t="s">
        <v>11</v>
      </c>
      <c r="B140" t="s">
        <v>438</v>
      </c>
      <c r="C140" t="s">
        <v>472</v>
      </c>
    </row>
    <row r="141" spans="1:3" x14ac:dyDescent="0.25">
      <c r="A141" t="s">
        <v>11</v>
      </c>
      <c r="B141" t="s">
        <v>473</v>
      </c>
      <c r="C141" t="s">
        <v>476</v>
      </c>
    </row>
    <row r="142" spans="1:3" x14ac:dyDescent="0.25">
      <c r="A142" t="s">
        <v>11</v>
      </c>
      <c r="B142" t="s">
        <v>473</v>
      </c>
      <c r="C142" t="s">
        <v>479</v>
      </c>
    </row>
    <row r="143" spans="1:3" x14ac:dyDescent="0.25">
      <c r="A143" t="s">
        <v>11</v>
      </c>
      <c r="B143" t="s">
        <v>473</v>
      </c>
      <c r="C143" t="s">
        <v>482</v>
      </c>
    </row>
    <row r="144" spans="1:3" x14ac:dyDescent="0.25">
      <c r="A144" t="s">
        <v>11</v>
      </c>
      <c r="B144" t="s">
        <v>473</v>
      </c>
      <c r="C144" t="s">
        <v>485</v>
      </c>
    </row>
    <row r="145" spans="1:3" x14ac:dyDescent="0.25">
      <c r="A145" t="s">
        <v>11</v>
      </c>
      <c r="B145" t="s">
        <v>473</v>
      </c>
      <c r="C145" t="s">
        <v>488</v>
      </c>
    </row>
    <row r="146" spans="1:3" x14ac:dyDescent="0.25">
      <c r="A146" t="s">
        <v>11</v>
      </c>
      <c r="B146" t="s">
        <v>473</v>
      </c>
      <c r="C146" t="s">
        <v>491</v>
      </c>
    </row>
    <row r="147" spans="1:3" x14ac:dyDescent="0.25">
      <c r="A147" t="s">
        <v>11</v>
      </c>
      <c r="B147" t="s">
        <v>473</v>
      </c>
      <c r="C147" t="s">
        <v>494</v>
      </c>
    </row>
    <row r="148" spans="1:3" x14ac:dyDescent="0.25">
      <c r="A148" t="s">
        <v>11</v>
      </c>
      <c r="B148" t="s">
        <v>473</v>
      </c>
      <c r="C148" t="s">
        <v>497</v>
      </c>
    </row>
    <row r="149" spans="1:3" x14ac:dyDescent="0.25">
      <c r="A149" t="s">
        <v>11</v>
      </c>
      <c r="B149" t="s">
        <v>473</v>
      </c>
      <c r="C149" t="s">
        <v>500</v>
      </c>
    </row>
    <row r="150" spans="1:3" x14ac:dyDescent="0.25">
      <c r="A150" t="s">
        <v>11</v>
      </c>
      <c r="B150" t="s">
        <v>473</v>
      </c>
      <c r="C150" t="s">
        <v>503</v>
      </c>
    </row>
    <row r="151" spans="1:3" x14ac:dyDescent="0.25">
      <c r="A151" t="s">
        <v>11</v>
      </c>
      <c r="B151" t="s">
        <v>473</v>
      </c>
      <c r="C151" t="s">
        <v>506</v>
      </c>
    </row>
    <row r="152" spans="1:3" x14ac:dyDescent="0.25">
      <c r="A152" t="s">
        <v>11</v>
      </c>
      <c r="B152" t="s">
        <v>473</v>
      </c>
      <c r="C152" t="s">
        <v>509</v>
      </c>
    </row>
    <row r="153" spans="1:3" x14ac:dyDescent="0.25">
      <c r="A153" t="s">
        <v>11</v>
      </c>
      <c r="B153" t="s">
        <v>473</v>
      </c>
      <c r="C153" t="s">
        <v>512</v>
      </c>
    </row>
    <row r="154" spans="1:3" x14ac:dyDescent="0.25">
      <c r="A154" t="s">
        <v>11</v>
      </c>
      <c r="B154" t="s">
        <v>473</v>
      </c>
      <c r="C154" t="s">
        <v>515</v>
      </c>
    </row>
    <row r="155" spans="1:3" x14ac:dyDescent="0.25">
      <c r="A155" t="s">
        <v>11</v>
      </c>
      <c r="B155" t="s">
        <v>473</v>
      </c>
      <c r="C155" t="s">
        <v>518</v>
      </c>
    </row>
    <row r="156" spans="1:3" x14ac:dyDescent="0.25">
      <c r="A156" t="s">
        <v>11</v>
      </c>
      <c r="B156" t="s">
        <v>473</v>
      </c>
      <c r="C156" t="s">
        <v>521</v>
      </c>
    </row>
    <row r="157" spans="1:3" x14ac:dyDescent="0.25">
      <c r="A157" t="s">
        <v>11</v>
      </c>
      <c r="B157" t="s">
        <v>473</v>
      </c>
      <c r="C157" t="s">
        <v>524</v>
      </c>
    </row>
    <row r="158" spans="1:3" x14ac:dyDescent="0.25">
      <c r="A158" t="s">
        <v>11</v>
      </c>
      <c r="B158" t="s">
        <v>473</v>
      </c>
      <c r="C158" t="s">
        <v>527</v>
      </c>
    </row>
    <row r="159" spans="1:3" x14ac:dyDescent="0.25">
      <c r="A159" t="s">
        <v>11</v>
      </c>
      <c r="B159" t="s">
        <v>473</v>
      </c>
      <c r="C159" t="s">
        <v>530</v>
      </c>
    </row>
    <row r="160" spans="1:3" x14ac:dyDescent="0.25">
      <c r="A160" t="s">
        <v>11</v>
      </c>
      <c r="B160" t="s">
        <v>473</v>
      </c>
      <c r="C160" t="s">
        <v>533</v>
      </c>
    </row>
    <row r="161" spans="1:3" x14ac:dyDescent="0.25">
      <c r="A161" t="s">
        <v>11</v>
      </c>
      <c r="B161" t="s">
        <v>473</v>
      </c>
      <c r="C161" t="s">
        <v>536</v>
      </c>
    </row>
    <row r="162" spans="1:3" x14ac:dyDescent="0.25">
      <c r="A162" t="s">
        <v>11</v>
      </c>
      <c r="B162" t="s">
        <v>473</v>
      </c>
      <c r="C162" t="s">
        <v>539</v>
      </c>
    </row>
    <row r="163" spans="1:3" x14ac:dyDescent="0.25">
      <c r="A163" t="s">
        <v>11</v>
      </c>
      <c r="B163" t="s">
        <v>541</v>
      </c>
      <c r="C163" t="s">
        <v>544</v>
      </c>
    </row>
    <row r="164" spans="1:3" x14ac:dyDescent="0.25">
      <c r="A164" t="s">
        <v>11</v>
      </c>
      <c r="B164" t="s">
        <v>541</v>
      </c>
      <c r="C164" t="s">
        <v>547</v>
      </c>
    </row>
    <row r="165" spans="1:3" x14ac:dyDescent="0.25">
      <c r="A165" t="s">
        <v>11</v>
      </c>
      <c r="B165" t="s">
        <v>541</v>
      </c>
      <c r="C165" t="s">
        <v>550</v>
      </c>
    </row>
    <row r="166" spans="1:3" x14ac:dyDescent="0.25">
      <c r="A166" t="s">
        <v>11</v>
      </c>
      <c r="B166" t="s">
        <v>541</v>
      </c>
      <c r="C166" t="s">
        <v>553</v>
      </c>
    </row>
    <row r="167" spans="1:3" x14ac:dyDescent="0.25">
      <c r="A167" t="s">
        <v>11</v>
      </c>
      <c r="B167" t="s">
        <v>541</v>
      </c>
      <c r="C167" t="s">
        <v>556</v>
      </c>
    </row>
    <row r="168" spans="1:3" x14ac:dyDescent="0.25">
      <c r="A168" t="s">
        <v>11</v>
      </c>
      <c r="B168" t="s">
        <v>541</v>
      </c>
      <c r="C168" t="s">
        <v>559</v>
      </c>
    </row>
    <row r="169" spans="1:3" x14ac:dyDescent="0.25">
      <c r="A169" t="s">
        <v>11</v>
      </c>
      <c r="B169" t="s">
        <v>541</v>
      </c>
      <c r="C169" t="s">
        <v>562</v>
      </c>
    </row>
    <row r="170" spans="1:3" x14ac:dyDescent="0.25">
      <c r="A170" t="s">
        <v>11</v>
      </c>
      <c r="B170" t="s">
        <v>541</v>
      </c>
      <c r="C170" t="s">
        <v>565</v>
      </c>
    </row>
    <row r="171" spans="1:3" x14ac:dyDescent="0.25">
      <c r="A171" t="s">
        <v>11</v>
      </c>
      <c r="B171" t="s">
        <v>541</v>
      </c>
      <c r="C171" t="s">
        <v>568</v>
      </c>
    </row>
    <row r="172" spans="1:3" x14ac:dyDescent="0.25">
      <c r="A172" t="s">
        <v>11</v>
      </c>
      <c r="B172" t="s">
        <v>541</v>
      </c>
      <c r="C172" t="s">
        <v>571</v>
      </c>
    </row>
    <row r="173" spans="1:3" x14ac:dyDescent="0.25">
      <c r="A173" t="s">
        <v>11</v>
      </c>
      <c r="B173" t="s">
        <v>541</v>
      </c>
      <c r="C173" t="s">
        <v>574</v>
      </c>
    </row>
    <row r="174" spans="1:3" x14ac:dyDescent="0.25">
      <c r="A174" t="s">
        <v>11</v>
      </c>
      <c r="B174" t="s">
        <v>541</v>
      </c>
      <c r="C174" t="s">
        <v>577</v>
      </c>
    </row>
    <row r="175" spans="1:3" x14ac:dyDescent="0.25">
      <c r="A175" t="s">
        <v>11</v>
      </c>
      <c r="B175" t="s">
        <v>541</v>
      </c>
      <c r="C175" t="s">
        <v>580</v>
      </c>
    </row>
    <row r="176" spans="1:3" x14ac:dyDescent="0.25">
      <c r="A176" t="s">
        <v>11</v>
      </c>
      <c r="B176" t="s">
        <v>541</v>
      </c>
      <c r="C176" t="s">
        <v>583</v>
      </c>
    </row>
    <row r="177" spans="1:3" x14ac:dyDescent="0.25">
      <c r="A177" t="s">
        <v>11</v>
      </c>
      <c r="B177" t="s">
        <v>584</v>
      </c>
      <c r="C177" t="s">
        <v>587</v>
      </c>
    </row>
    <row r="178" spans="1:3" x14ac:dyDescent="0.25">
      <c r="A178" t="s">
        <v>11</v>
      </c>
      <c r="B178" t="s">
        <v>584</v>
      </c>
      <c r="C178" t="s">
        <v>590</v>
      </c>
    </row>
    <row r="179" spans="1:3" x14ac:dyDescent="0.25">
      <c r="A179" t="s">
        <v>11</v>
      </c>
      <c r="B179" t="s">
        <v>584</v>
      </c>
      <c r="C179" t="s">
        <v>593</v>
      </c>
    </row>
    <row r="180" spans="1:3" x14ac:dyDescent="0.25">
      <c r="A180" t="s">
        <v>11</v>
      </c>
      <c r="B180" t="s">
        <v>584</v>
      </c>
      <c r="C180" t="s">
        <v>596</v>
      </c>
    </row>
    <row r="181" spans="1:3" x14ac:dyDescent="0.25">
      <c r="A181" t="s">
        <v>11</v>
      </c>
      <c r="B181" t="s">
        <v>584</v>
      </c>
      <c r="C181" t="s">
        <v>599</v>
      </c>
    </row>
    <row r="182" spans="1:3" x14ac:dyDescent="0.25">
      <c r="A182" t="s">
        <v>11</v>
      </c>
      <c r="B182" t="s">
        <v>600</v>
      </c>
      <c r="C182" t="s">
        <v>603</v>
      </c>
    </row>
    <row r="183" spans="1:3" x14ac:dyDescent="0.25">
      <c r="A183" t="s">
        <v>11</v>
      </c>
      <c r="B183" t="s">
        <v>600</v>
      </c>
      <c r="C183" t="s">
        <v>606</v>
      </c>
    </row>
    <row r="184" spans="1:3" x14ac:dyDescent="0.25">
      <c r="A184" t="s">
        <v>11</v>
      </c>
      <c r="B184" t="s">
        <v>600</v>
      </c>
      <c r="C184" t="s">
        <v>609</v>
      </c>
    </row>
    <row r="185" spans="1:3" x14ac:dyDescent="0.25">
      <c r="A185" t="s">
        <v>11</v>
      </c>
      <c r="B185" t="s">
        <v>600</v>
      </c>
      <c r="C185" t="s">
        <v>612</v>
      </c>
    </row>
    <row r="186" spans="1:3" x14ac:dyDescent="0.25">
      <c r="A186" t="s">
        <v>11</v>
      </c>
      <c r="B186" t="s">
        <v>600</v>
      </c>
      <c r="C186" t="s">
        <v>615</v>
      </c>
    </row>
    <row r="187" spans="1:3" x14ac:dyDescent="0.25">
      <c r="A187" t="s">
        <v>11</v>
      </c>
      <c r="B187" t="s">
        <v>600</v>
      </c>
      <c r="C187" t="s">
        <v>618</v>
      </c>
    </row>
    <row r="188" spans="1:3" x14ac:dyDescent="0.25">
      <c r="A188" t="s">
        <v>11</v>
      </c>
      <c r="B188" t="s">
        <v>600</v>
      </c>
      <c r="C188" t="s">
        <v>621</v>
      </c>
    </row>
    <row r="189" spans="1:3" x14ac:dyDescent="0.25">
      <c r="A189" t="s">
        <v>11</v>
      </c>
      <c r="B189" t="s">
        <v>600</v>
      </c>
      <c r="C189" t="s">
        <v>624</v>
      </c>
    </row>
    <row r="190" spans="1:3" x14ac:dyDescent="0.25">
      <c r="A190" t="s">
        <v>11</v>
      </c>
      <c r="B190" t="s">
        <v>600</v>
      </c>
      <c r="C190" t="s">
        <v>627</v>
      </c>
    </row>
    <row r="191" spans="1:3" x14ac:dyDescent="0.25">
      <c r="A191" t="s">
        <v>11</v>
      </c>
      <c r="B191" t="s">
        <v>628</v>
      </c>
      <c r="C191" t="s">
        <v>631</v>
      </c>
    </row>
    <row r="192" spans="1:3" x14ac:dyDescent="0.25">
      <c r="A192" t="s">
        <v>11</v>
      </c>
      <c r="B192" t="s">
        <v>628</v>
      </c>
      <c r="C192" t="s">
        <v>634</v>
      </c>
    </row>
    <row r="193" spans="1:3" x14ac:dyDescent="0.25">
      <c r="A193" t="s">
        <v>11</v>
      </c>
      <c r="B193" t="s">
        <v>628</v>
      </c>
      <c r="C193" t="s">
        <v>637</v>
      </c>
    </row>
    <row r="194" spans="1:3" x14ac:dyDescent="0.25">
      <c r="A194" t="s">
        <v>11</v>
      </c>
      <c r="B194" t="s">
        <v>628</v>
      </c>
      <c r="C194" t="s">
        <v>640</v>
      </c>
    </row>
    <row r="195" spans="1:3" x14ac:dyDescent="0.25">
      <c r="A195" t="s">
        <v>11</v>
      </c>
      <c r="B195" t="s">
        <v>628</v>
      </c>
      <c r="C195" t="s">
        <v>643</v>
      </c>
    </row>
    <row r="196" spans="1:3" x14ac:dyDescent="0.25">
      <c r="A196" t="s">
        <v>11</v>
      </c>
      <c r="B196" t="s">
        <v>628</v>
      </c>
      <c r="C196" t="s">
        <v>646</v>
      </c>
    </row>
    <row r="197" spans="1:3" x14ac:dyDescent="0.25">
      <c r="A197" t="s">
        <v>11</v>
      </c>
      <c r="B197" t="s">
        <v>628</v>
      </c>
      <c r="C197" t="s">
        <v>649</v>
      </c>
    </row>
    <row r="198" spans="1:3" x14ac:dyDescent="0.25">
      <c r="A198" t="s">
        <v>11</v>
      </c>
      <c r="B198" t="s">
        <v>628</v>
      </c>
      <c r="C198" t="s">
        <v>652</v>
      </c>
    </row>
    <row r="199" spans="1:3" x14ac:dyDescent="0.25">
      <c r="A199" t="s">
        <v>11</v>
      </c>
      <c r="B199" t="s">
        <v>628</v>
      </c>
      <c r="C199" t="s">
        <v>655</v>
      </c>
    </row>
    <row r="200" spans="1:3" x14ac:dyDescent="0.25">
      <c r="A200" t="s">
        <v>11</v>
      </c>
      <c r="B200" t="s">
        <v>628</v>
      </c>
      <c r="C200" t="s">
        <v>658</v>
      </c>
    </row>
    <row r="201" spans="1:3" x14ac:dyDescent="0.25">
      <c r="A201" t="s">
        <v>11</v>
      </c>
      <c r="B201" t="s">
        <v>659</v>
      </c>
      <c r="C201" t="s">
        <v>662</v>
      </c>
    </row>
    <row r="202" spans="1:3" x14ac:dyDescent="0.25">
      <c r="A202" t="s">
        <v>11</v>
      </c>
      <c r="B202" t="s">
        <v>659</v>
      </c>
      <c r="C202" t="s">
        <v>70</v>
      </c>
    </row>
    <row r="203" spans="1:3" x14ac:dyDescent="0.25">
      <c r="A203" t="s">
        <v>11</v>
      </c>
      <c r="B203" t="s">
        <v>659</v>
      </c>
      <c r="C203" t="s">
        <v>667</v>
      </c>
    </row>
    <row r="204" spans="1:3" x14ac:dyDescent="0.25">
      <c r="A204" t="s">
        <v>11</v>
      </c>
      <c r="B204" t="s">
        <v>659</v>
      </c>
      <c r="C204" t="s">
        <v>670</v>
      </c>
    </row>
    <row r="205" spans="1:3" x14ac:dyDescent="0.25">
      <c r="A205" t="s">
        <v>11</v>
      </c>
      <c r="B205" t="s">
        <v>659</v>
      </c>
      <c r="C205" t="s">
        <v>673</v>
      </c>
    </row>
    <row r="206" spans="1:3" x14ac:dyDescent="0.25">
      <c r="A206" t="s">
        <v>11</v>
      </c>
      <c r="B206" t="s">
        <v>659</v>
      </c>
      <c r="C206" t="s">
        <v>676</v>
      </c>
    </row>
    <row r="207" spans="1:3" x14ac:dyDescent="0.25">
      <c r="A207" t="s">
        <v>11</v>
      </c>
      <c r="B207" t="s">
        <v>677</v>
      </c>
      <c r="C207" t="s">
        <v>680</v>
      </c>
    </row>
    <row r="208" spans="1:3" x14ac:dyDescent="0.25">
      <c r="A208" t="s">
        <v>11</v>
      </c>
      <c r="B208" t="s">
        <v>677</v>
      </c>
      <c r="C208" t="s">
        <v>683</v>
      </c>
    </row>
    <row r="209" spans="1:3" x14ac:dyDescent="0.25">
      <c r="A209" t="s">
        <v>11</v>
      </c>
      <c r="B209" t="s">
        <v>677</v>
      </c>
      <c r="C209" t="s">
        <v>686</v>
      </c>
    </row>
    <row r="210" spans="1:3" x14ac:dyDescent="0.25">
      <c r="A210" t="s">
        <v>11</v>
      </c>
      <c r="B210" t="s">
        <v>677</v>
      </c>
      <c r="C210" t="s">
        <v>689</v>
      </c>
    </row>
    <row r="211" spans="1:3" x14ac:dyDescent="0.25">
      <c r="A211" t="s">
        <v>11</v>
      </c>
      <c r="B211" t="s">
        <v>677</v>
      </c>
      <c r="C211" t="s">
        <v>692</v>
      </c>
    </row>
    <row r="212" spans="1:3" x14ac:dyDescent="0.25">
      <c r="A212" t="s">
        <v>11</v>
      </c>
      <c r="B212" t="s">
        <v>677</v>
      </c>
      <c r="C212" t="s">
        <v>695</v>
      </c>
    </row>
    <row r="213" spans="1:3" x14ac:dyDescent="0.25">
      <c r="A213" t="s">
        <v>11</v>
      </c>
      <c r="B213" t="s">
        <v>677</v>
      </c>
      <c r="C213" t="s">
        <v>698</v>
      </c>
    </row>
    <row r="214" spans="1:3" x14ac:dyDescent="0.25">
      <c r="A214" t="s">
        <v>11</v>
      </c>
      <c r="B214" t="s">
        <v>677</v>
      </c>
      <c r="C214" t="s">
        <v>701</v>
      </c>
    </row>
    <row r="215" spans="1:3" x14ac:dyDescent="0.25">
      <c r="A215" t="s">
        <v>11</v>
      </c>
      <c r="B215" t="s">
        <v>677</v>
      </c>
      <c r="C215" t="s">
        <v>704</v>
      </c>
    </row>
    <row r="216" spans="1:3" x14ac:dyDescent="0.25">
      <c r="A216" t="s">
        <v>11</v>
      </c>
      <c r="B216" t="s">
        <v>677</v>
      </c>
      <c r="C216" t="s">
        <v>707</v>
      </c>
    </row>
    <row r="217" spans="1:3" x14ac:dyDescent="0.25">
      <c r="A217" t="s">
        <v>11</v>
      </c>
      <c r="B217" t="s">
        <v>677</v>
      </c>
      <c r="C217" t="s">
        <v>710</v>
      </c>
    </row>
    <row r="218" spans="1:3" x14ac:dyDescent="0.25">
      <c r="A218" t="s">
        <v>11</v>
      </c>
      <c r="B218" t="s">
        <v>677</v>
      </c>
      <c r="C218" t="s">
        <v>713</v>
      </c>
    </row>
    <row r="219" spans="1:3" x14ac:dyDescent="0.25">
      <c r="A219" t="s">
        <v>11</v>
      </c>
      <c r="B219" t="s">
        <v>677</v>
      </c>
      <c r="C219" t="s">
        <v>716</v>
      </c>
    </row>
    <row r="220" spans="1:3" x14ac:dyDescent="0.25">
      <c r="A220" t="s">
        <v>11</v>
      </c>
      <c r="B220" t="s">
        <v>677</v>
      </c>
      <c r="C220" t="s">
        <v>719</v>
      </c>
    </row>
    <row r="221" spans="1:3" x14ac:dyDescent="0.25">
      <c r="A221" t="s">
        <v>11</v>
      </c>
      <c r="B221" t="s">
        <v>677</v>
      </c>
      <c r="C221" t="s">
        <v>722</v>
      </c>
    </row>
    <row r="222" spans="1:3" x14ac:dyDescent="0.25">
      <c r="A222" t="s">
        <v>11</v>
      </c>
      <c r="B222" t="s">
        <v>677</v>
      </c>
      <c r="C222" t="s">
        <v>725</v>
      </c>
    </row>
    <row r="223" spans="1:3" x14ac:dyDescent="0.25">
      <c r="A223" t="s">
        <v>11</v>
      </c>
      <c r="B223" t="s">
        <v>677</v>
      </c>
      <c r="C223" t="s">
        <v>728</v>
      </c>
    </row>
    <row r="224" spans="1:3" x14ac:dyDescent="0.25">
      <c r="A224" t="s">
        <v>11</v>
      </c>
      <c r="B224" t="s">
        <v>677</v>
      </c>
      <c r="C224" t="s">
        <v>731</v>
      </c>
    </row>
    <row r="225" spans="1:3" x14ac:dyDescent="0.25">
      <c r="A225" t="s">
        <v>11</v>
      </c>
      <c r="B225" t="s">
        <v>677</v>
      </c>
      <c r="C225" t="s">
        <v>734</v>
      </c>
    </row>
    <row r="226" spans="1:3" x14ac:dyDescent="0.25">
      <c r="A226" t="s">
        <v>11</v>
      </c>
      <c r="B226" t="s">
        <v>677</v>
      </c>
      <c r="C226" t="s">
        <v>737</v>
      </c>
    </row>
    <row r="227" spans="1:3" x14ac:dyDescent="0.25">
      <c r="A227" t="s">
        <v>11</v>
      </c>
      <c r="B227" t="s">
        <v>677</v>
      </c>
      <c r="C227" t="s">
        <v>740</v>
      </c>
    </row>
    <row r="228" spans="1:3" x14ac:dyDescent="0.25">
      <c r="A228" t="s">
        <v>11</v>
      </c>
      <c r="B228" t="s">
        <v>677</v>
      </c>
      <c r="C228" t="s">
        <v>743</v>
      </c>
    </row>
    <row r="229" spans="1:3" x14ac:dyDescent="0.25">
      <c r="A229" t="s">
        <v>11</v>
      </c>
      <c r="B229" t="s">
        <v>677</v>
      </c>
      <c r="C229" t="s">
        <v>746</v>
      </c>
    </row>
    <row r="230" spans="1:3" x14ac:dyDescent="0.25">
      <c r="A230" t="s">
        <v>11</v>
      </c>
      <c r="B230" t="s">
        <v>677</v>
      </c>
      <c r="C230" t="s">
        <v>749</v>
      </c>
    </row>
    <row r="231" spans="1:3" x14ac:dyDescent="0.25">
      <c r="A231" t="s">
        <v>11</v>
      </c>
      <c r="B231" t="s">
        <v>677</v>
      </c>
      <c r="C231" t="s">
        <v>752</v>
      </c>
    </row>
    <row r="232" spans="1:3" x14ac:dyDescent="0.25">
      <c r="A232" t="s">
        <v>11</v>
      </c>
      <c r="B232" t="s">
        <v>677</v>
      </c>
      <c r="C232" t="s">
        <v>755</v>
      </c>
    </row>
    <row r="233" spans="1:3" x14ac:dyDescent="0.25">
      <c r="A233" t="s">
        <v>11</v>
      </c>
      <c r="B233" t="s">
        <v>677</v>
      </c>
      <c r="C233" t="s">
        <v>758</v>
      </c>
    </row>
    <row r="234" spans="1:3" x14ac:dyDescent="0.25">
      <c r="A234" t="s">
        <v>11</v>
      </c>
      <c r="B234" t="s">
        <v>677</v>
      </c>
      <c r="C234" t="s">
        <v>761</v>
      </c>
    </row>
    <row r="235" spans="1:3" x14ac:dyDescent="0.25">
      <c r="A235" t="s">
        <v>11</v>
      </c>
      <c r="B235" t="s">
        <v>677</v>
      </c>
      <c r="C235" t="s">
        <v>764</v>
      </c>
    </row>
    <row r="236" spans="1:3" x14ac:dyDescent="0.25">
      <c r="A236" t="s">
        <v>11</v>
      </c>
      <c r="B236" t="s">
        <v>677</v>
      </c>
      <c r="C236" t="s">
        <v>767</v>
      </c>
    </row>
    <row r="237" spans="1:3" x14ac:dyDescent="0.25">
      <c r="A237" t="s">
        <v>11</v>
      </c>
      <c r="B237" t="s">
        <v>677</v>
      </c>
      <c r="C237" t="s">
        <v>770</v>
      </c>
    </row>
    <row r="238" spans="1:3" x14ac:dyDescent="0.25">
      <c r="A238" t="s">
        <v>11</v>
      </c>
      <c r="B238" t="s">
        <v>677</v>
      </c>
      <c r="C238" t="s">
        <v>773</v>
      </c>
    </row>
    <row r="239" spans="1:3" x14ac:dyDescent="0.25">
      <c r="A239" t="s">
        <v>11</v>
      </c>
      <c r="B239" t="s">
        <v>774</v>
      </c>
      <c r="C239" t="s">
        <v>777</v>
      </c>
    </row>
    <row r="240" spans="1:3" x14ac:dyDescent="0.25">
      <c r="A240" t="s">
        <v>11</v>
      </c>
      <c r="B240" t="s">
        <v>778</v>
      </c>
      <c r="C240" t="s">
        <v>781</v>
      </c>
    </row>
    <row r="241" spans="1:3" x14ac:dyDescent="0.25">
      <c r="A241" t="s">
        <v>11</v>
      </c>
      <c r="B241" t="s">
        <v>778</v>
      </c>
      <c r="C241" t="s">
        <v>784</v>
      </c>
    </row>
    <row r="242" spans="1:3" x14ac:dyDescent="0.25">
      <c r="A242" t="s">
        <v>11</v>
      </c>
      <c r="B242" t="s">
        <v>778</v>
      </c>
      <c r="C242" t="s">
        <v>787</v>
      </c>
    </row>
    <row r="243" spans="1:3" x14ac:dyDescent="0.25">
      <c r="A243" t="s">
        <v>11</v>
      </c>
      <c r="B243" t="s">
        <v>778</v>
      </c>
      <c r="C243" t="s">
        <v>790</v>
      </c>
    </row>
    <row r="244" spans="1:3" x14ac:dyDescent="0.25">
      <c r="A244" t="s">
        <v>11</v>
      </c>
      <c r="B244" t="s">
        <v>778</v>
      </c>
      <c r="C244" t="s">
        <v>793</v>
      </c>
    </row>
    <row r="245" spans="1:3" x14ac:dyDescent="0.25">
      <c r="A245" t="s">
        <v>11</v>
      </c>
      <c r="B245" t="s">
        <v>778</v>
      </c>
      <c r="C245" t="s">
        <v>796</v>
      </c>
    </row>
    <row r="246" spans="1:3" x14ac:dyDescent="0.25">
      <c r="A246" t="s">
        <v>11</v>
      </c>
      <c r="B246" t="s">
        <v>778</v>
      </c>
      <c r="C246" t="s">
        <v>799</v>
      </c>
    </row>
    <row r="247" spans="1:3" x14ac:dyDescent="0.25">
      <c r="A247" t="s">
        <v>11</v>
      </c>
      <c r="B247" t="s">
        <v>800</v>
      </c>
      <c r="C247" t="s">
        <v>803</v>
      </c>
    </row>
    <row r="248" spans="1:3" x14ac:dyDescent="0.25">
      <c r="A248" t="s">
        <v>11</v>
      </c>
      <c r="B248" t="s">
        <v>800</v>
      </c>
      <c r="C248" t="s">
        <v>806</v>
      </c>
    </row>
    <row r="249" spans="1:3" x14ac:dyDescent="0.25">
      <c r="A249" t="s">
        <v>11</v>
      </c>
      <c r="B249" t="s">
        <v>800</v>
      </c>
      <c r="C249" t="s">
        <v>809</v>
      </c>
    </row>
    <row r="250" spans="1:3" x14ac:dyDescent="0.25">
      <c r="A250" t="s">
        <v>11</v>
      </c>
      <c r="B250" t="s">
        <v>800</v>
      </c>
      <c r="C250" t="s">
        <v>812</v>
      </c>
    </row>
    <row r="251" spans="1:3" x14ac:dyDescent="0.25">
      <c r="A251" t="s">
        <v>11</v>
      </c>
      <c r="B251" t="s">
        <v>800</v>
      </c>
      <c r="C251" t="s">
        <v>815</v>
      </c>
    </row>
    <row r="252" spans="1:3" x14ac:dyDescent="0.25">
      <c r="A252" t="s">
        <v>11</v>
      </c>
      <c r="B252" t="s">
        <v>800</v>
      </c>
      <c r="C252" t="s">
        <v>818</v>
      </c>
    </row>
    <row r="253" spans="1:3" x14ac:dyDescent="0.25">
      <c r="A253" t="s">
        <v>11</v>
      </c>
      <c r="B253" t="s">
        <v>800</v>
      </c>
      <c r="C253" t="s">
        <v>821</v>
      </c>
    </row>
    <row r="254" spans="1:3" x14ac:dyDescent="0.25">
      <c r="A254" t="s">
        <v>11</v>
      </c>
      <c r="B254" t="s">
        <v>800</v>
      </c>
      <c r="C254" t="s">
        <v>824</v>
      </c>
    </row>
    <row r="255" spans="1:3" x14ac:dyDescent="0.25">
      <c r="A255" t="s">
        <v>11</v>
      </c>
      <c r="B255" t="s">
        <v>800</v>
      </c>
      <c r="C255" t="s">
        <v>827</v>
      </c>
    </row>
    <row r="256" spans="1:3" x14ac:dyDescent="0.25">
      <c r="A256" t="s">
        <v>11</v>
      </c>
      <c r="B256" t="s">
        <v>800</v>
      </c>
      <c r="C256" t="s">
        <v>830</v>
      </c>
    </row>
    <row r="257" spans="1:3" x14ac:dyDescent="0.25">
      <c r="A257" t="s">
        <v>11</v>
      </c>
      <c r="B257" t="s">
        <v>800</v>
      </c>
      <c r="C257" t="s">
        <v>833</v>
      </c>
    </row>
    <row r="258" spans="1:3" x14ac:dyDescent="0.25">
      <c r="A258" t="s">
        <v>11</v>
      </c>
      <c r="B258" t="s">
        <v>800</v>
      </c>
      <c r="C258" t="s">
        <v>836</v>
      </c>
    </row>
    <row r="259" spans="1:3" x14ac:dyDescent="0.25">
      <c r="A259" t="s">
        <v>11</v>
      </c>
      <c r="B259" t="s">
        <v>800</v>
      </c>
      <c r="C259" t="s">
        <v>839</v>
      </c>
    </row>
    <row r="260" spans="1:3" x14ac:dyDescent="0.25">
      <c r="A260" t="s">
        <v>11</v>
      </c>
      <c r="B260" t="s">
        <v>800</v>
      </c>
      <c r="C260" t="s">
        <v>842</v>
      </c>
    </row>
    <row r="261" spans="1:3" x14ac:dyDescent="0.25">
      <c r="A261" t="s">
        <v>11</v>
      </c>
      <c r="B261" t="s">
        <v>800</v>
      </c>
      <c r="C261" t="s">
        <v>845</v>
      </c>
    </row>
    <row r="262" spans="1:3" x14ac:dyDescent="0.25">
      <c r="A262" t="s">
        <v>11</v>
      </c>
      <c r="B262" t="s">
        <v>800</v>
      </c>
      <c r="C262" t="s">
        <v>848</v>
      </c>
    </row>
    <row r="263" spans="1:3" x14ac:dyDescent="0.25">
      <c r="A263" t="s">
        <v>11</v>
      </c>
      <c r="B263" t="s">
        <v>800</v>
      </c>
      <c r="C263" t="s">
        <v>851</v>
      </c>
    </row>
    <row r="264" spans="1:3" x14ac:dyDescent="0.25">
      <c r="A264" t="s">
        <v>11</v>
      </c>
      <c r="B264" t="s">
        <v>800</v>
      </c>
      <c r="C264" t="s">
        <v>854</v>
      </c>
    </row>
    <row r="265" spans="1:3" x14ac:dyDescent="0.25">
      <c r="A265" t="s">
        <v>11</v>
      </c>
      <c r="B265" t="s">
        <v>800</v>
      </c>
      <c r="C265" t="s">
        <v>857</v>
      </c>
    </row>
    <row r="266" spans="1:3" x14ac:dyDescent="0.25">
      <c r="A266" t="s">
        <v>11</v>
      </c>
      <c r="B266" t="s">
        <v>800</v>
      </c>
      <c r="C266" t="s">
        <v>860</v>
      </c>
    </row>
    <row r="267" spans="1:3" x14ac:dyDescent="0.25">
      <c r="A267" t="s">
        <v>11</v>
      </c>
      <c r="B267" t="s">
        <v>800</v>
      </c>
      <c r="C267" t="s">
        <v>863</v>
      </c>
    </row>
    <row r="268" spans="1:3" x14ac:dyDescent="0.25">
      <c r="A268" t="s">
        <v>11</v>
      </c>
      <c r="B268" t="s">
        <v>800</v>
      </c>
      <c r="C268" t="s">
        <v>866</v>
      </c>
    </row>
    <row r="269" spans="1:3" x14ac:dyDescent="0.25">
      <c r="A269" t="s">
        <v>11</v>
      </c>
      <c r="B269" t="s">
        <v>800</v>
      </c>
      <c r="C269" t="s">
        <v>869</v>
      </c>
    </row>
    <row r="270" spans="1:3" x14ac:dyDescent="0.25">
      <c r="A270" t="s">
        <v>11</v>
      </c>
      <c r="B270" t="s">
        <v>800</v>
      </c>
      <c r="C270" t="s">
        <v>872</v>
      </c>
    </row>
    <row r="271" spans="1:3" x14ac:dyDescent="0.25">
      <c r="A271" t="s">
        <v>11</v>
      </c>
      <c r="B271" t="s">
        <v>800</v>
      </c>
      <c r="C271" t="s">
        <v>875</v>
      </c>
    </row>
    <row r="272" spans="1:3" x14ac:dyDescent="0.25">
      <c r="A272" t="s">
        <v>11</v>
      </c>
      <c r="B272" t="s">
        <v>876</v>
      </c>
      <c r="C272" t="s">
        <v>879</v>
      </c>
    </row>
    <row r="273" spans="1:3" x14ac:dyDescent="0.25">
      <c r="A273" t="s">
        <v>11</v>
      </c>
      <c r="B273" t="s">
        <v>876</v>
      </c>
      <c r="C273" t="s">
        <v>882</v>
      </c>
    </row>
    <row r="274" spans="1:3" x14ac:dyDescent="0.25">
      <c r="A274" t="s">
        <v>11</v>
      </c>
      <c r="B274" t="s">
        <v>876</v>
      </c>
      <c r="C274" t="s">
        <v>885</v>
      </c>
    </row>
    <row r="275" spans="1:3" x14ac:dyDescent="0.25">
      <c r="A275" t="s">
        <v>11</v>
      </c>
      <c r="B275" t="s">
        <v>876</v>
      </c>
      <c r="C275" t="s">
        <v>888</v>
      </c>
    </row>
    <row r="276" spans="1:3" x14ac:dyDescent="0.25">
      <c r="A276" t="s">
        <v>11</v>
      </c>
      <c r="B276" t="s">
        <v>876</v>
      </c>
      <c r="C276" t="s">
        <v>891</v>
      </c>
    </row>
    <row r="277" spans="1:3" x14ac:dyDescent="0.25">
      <c r="A277" t="s">
        <v>11</v>
      </c>
      <c r="B277" t="s">
        <v>876</v>
      </c>
      <c r="C277" t="s">
        <v>894</v>
      </c>
    </row>
    <row r="278" spans="1:3" x14ac:dyDescent="0.25">
      <c r="A278" t="s">
        <v>11</v>
      </c>
      <c r="B278" t="s">
        <v>876</v>
      </c>
      <c r="C278" t="s">
        <v>897</v>
      </c>
    </row>
    <row r="279" spans="1:3" x14ac:dyDescent="0.25">
      <c r="A279" t="s">
        <v>11</v>
      </c>
      <c r="B279" t="s">
        <v>876</v>
      </c>
      <c r="C279" t="s">
        <v>900</v>
      </c>
    </row>
    <row r="280" spans="1:3" x14ac:dyDescent="0.25">
      <c r="A280" t="s">
        <v>11</v>
      </c>
      <c r="B280" t="s">
        <v>876</v>
      </c>
      <c r="C280" t="s">
        <v>903</v>
      </c>
    </row>
    <row r="281" spans="1:3" x14ac:dyDescent="0.25">
      <c r="A281" t="s">
        <v>11</v>
      </c>
      <c r="B281" t="s">
        <v>876</v>
      </c>
      <c r="C281" t="s">
        <v>906</v>
      </c>
    </row>
    <row r="282" spans="1:3" x14ac:dyDescent="0.25">
      <c r="A282" t="s">
        <v>11</v>
      </c>
      <c r="B282" t="s">
        <v>876</v>
      </c>
      <c r="C282" t="s">
        <v>909</v>
      </c>
    </row>
    <row r="283" spans="1:3" x14ac:dyDescent="0.25">
      <c r="A283" t="s">
        <v>11</v>
      </c>
      <c r="B283" t="s">
        <v>910</v>
      </c>
      <c r="C283" t="s">
        <v>913</v>
      </c>
    </row>
    <row r="284" spans="1:3" x14ac:dyDescent="0.25">
      <c r="A284" t="s">
        <v>11</v>
      </c>
      <c r="B284" t="s">
        <v>910</v>
      </c>
      <c r="C284" t="s">
        <v>916</v>
      </c>
    </row>
    <row r="285" spans="1:3" x14ac:dyDescent="0.25">
      <c r="A285" t="s">
        <v>11</v>
      </c>
      <c r="B285" t="s">
        <v>910</v>
      </c>
      <c r="C285" t="s">
        <v>919</v>
      </c>
    </row>
    <row r="286" spans="1:3" x14ac:dyDescent="0.25">
      <c r="A286" t="s">
        <v>11</v>
      </c>
      <c r="B286" t="s">
        <v>910</v>
      </c>
      <c r="C286" t="s">
        <v>922</v>
      </c>
    </row>
    <row r="287" spans="1:3" x14ac:dyDescent="0.25">
      <c r="A287" t="s">
        <v>11</v>
      </c>
      <c r="B287" t="s">
        <v>923</v>
      </c>
      <c r="C287" t="s">
        <v>926</v>
      </c>
    </row>
    <row r="288" spans="1:3" x14ac:dyDescent="0.25">
      <c r="A288" t="s">
        <v>11</v>
      </c>
      <c r="B288" t="s">
        <v>923</v>
      </c>
      <c r="C288" t="s">
        <v>929</v>
      </c>
    </row>
    <row r="289" spans="1:3" x14ac:dyDescent="0.25">
      <c r="A289" t="s">
        <v>11</v>
      </c>
      <c r="B289" t="s">
        <v>923</v>
      </c>
      <c r="C289" t="s">
        <v>932</v>
      </c>
    </row>
    <row r="290" spans="1:3" x14ac:dyDescent="0.25">
      <c r="A290" t="s">
        <v>11</v>
      </c>
      <c r="B290" t="s">
        <v>933</v>
      </c>
      <c r="C290" t="s">
        <v>936</v>
      </c>
    </row>
    <row r="291" spans="1:3" x14ac:dyDescent="0.25">
      <c r="A291" t="s">
        <v>11</v>
      </c>
      <c r="B291" t="s">
        <v>933</v>
      </c>
      <c r="C291" t="s">
        <v>939</v>
      </c>
    </row>
    <row r="292" spans="1:3" x14ac:dyDescent="0.25">
      <c r="A292" t="s">
        <v>11</v>
      </c>
      <c r="B292" t="s">
        <v>933</v>
      </c>
      <c r="C292" t="s">
        <v>942</v>
      </c>
    </row>
    <row r="293" spans="1:3" x14ac:dyDescent="0.25">
      <c r="A293" t="s">
        <v>11</v>
      </c>
      <c r="B293" t="s">
        <v>933</v>
      </c>
      <c r="C293" t="s">
        <v>945</v>
      </c>
    </row>
    <row r="294" spans="1:3" x14ac:dyDescent="0.25">
      <c r="A294" t="s">
        <v>11</v>
      </c>
      <c r="B294" t="s">
        <v>933</v>
      </c>
      <c r="C294" t="s">
        <v>948</v>
      </c>
    </row>
    <row r="295" spans="1:3" x14ac:dyDescent="0.25">
      <c r="A295" t="s">
        <v>11</v>
      </c>
      <c r="B295" t="s">
        <v>949</v>
      </c>
      <c r="C295" t="s">
        <v>952</v>
      </c>
    </row>
    <row r="296" spans="1:3" x14ac:dyDescent="0.25">
      <c r="A296" t="s">
        <v>11</v>
      </c>
      <c r="B296" t="s">
        <v>949</v>
      </c>
      <c r="C296" t="s">
        <v>955</v>
      </c>
    </row>
    <row r="297" spans="1:3" x14ac:dyDescent="0.25">
      <c r="A297" t="s">
        <v>11</v>
      </c>
      <c r="B297" t="s">
        <v>949</v>
      </c>
      <c r="C297" t="s">
        <v>958</v>
      </c>
    </row>
    <row r="298" spans="1:3" x14ac:dyDescent="0.25">
      <c r="A298" t="s">
        <v>11</v>
      </c>
      <c r="B298" t="s">
        <v>949</v>
      </c>
      <c r="C298" t="s">
        <v>961</v>
      </c>
    </row>
    <row r="299" spans="1:3" x14ac:dyDescent="0.25">
      <c r="A299" t="s">
        <v>11</v>
      </c>
      <c r="B299" t="s">
        <v>949</v>
      </c>
      <c r="C299" t="s">
        <v>964</v>
      </c>
    </row>
    <row r="300" spans="1:3" x14ac:dyDescent="0.25">
      <c r="A300" t="s">
        <v>11</v>
      </c>
      <c r="B300" t="s">
        <v>949</v>
      </c>
      <c r="C300" t="s">
        <v>967</v>
      </c>
    </row>
    <row r="301" spans="1:3" x14ac:dyDescent="0.25">
      <c r="A301" t="s">
        <v>11</v>
      </c>
      <c r="B301" t="s">
        <v>949</v>
      </c>
      <c r="C301" t="s">
        <v>970</v>
      </c>
    </row>
    <row r="302" spans="1:3" x14ac:dyDescent="0.25">
      <c r="A302" t="s">
        <v>11</v>
      </c>
      <c r="B302" t="s">
        <v>949</v>
      </c>
      <c r="C302" t="s">
        <v>973</v>
      </c>
    </row>
    <row r="303" spans="1:3" x14ac:dyDescent="0.25">
      <c r="A303" t="s">
        <v>11</v>
      </c>
      <c r="B303" t="s">
        <v>949</v>
      </c>
      <c r="C303" t="s">
        <v>976</v>
      </c>
    </row>
    <row r="304" spans="1:3" x14ac:dyDescent="0.25">
      <c r="A304" t="s">
        <v>11</v>
      </c>
      <c r="B304" t="s">
        <v>949</v>
      </c>
      <c r="C304" t="s">
        <v>979</v>
      </c>
    </row>
    <row r="305" spans="1:3" x14ac:dyDescent="0.25">
      <c r="A305" t="s">
        <v>11</v>
      </c>
      <c r="B305" t="s">
        <v>949</v>
      </c>
      <c r="C305" t="s">
        <v>982</v>
      </c>
    </row>
    <row r="306" spans="1:3" x14ac:dyDescent="0.25">
      <c r="A306" t="s">
        <v>11</v>
      </c>
      <c r="B306" t="s">
        <v>949</v>
      </c>
      <c r="C306" t="s">
        <v>985</v>
      </c>
    </row>
    <row r="307" spans="1:3" x14ac:dyDescent="0.25">
      <c r="A307" t="s">
        <v>11</v>
      </c>
      <c r="B307" t="s">
        <v>949</v>
      </c>
      <c r="C307" t="s">
        <v>988</v>
      </c>
    </row>
    <row r="308" spans="1:3" x14ac:dyDescent="0.25">
      <c r="A308" t="s">
        <v>11</v>
      </c>
      <c r="B308" t="s">
        <v>949</v>
      </c>
      <c r="C308" t="s">
        <v>991</v>
      </c>
    </row>
    <row r="309" spans="1:3" x14ac:dyDescent="0.25">
      <c r="A309" t="s">
        <v>11</v>
      </c>
      <c r="B309" t="s">
        <v>949</v>
      </c>
      <c r="C309" t="s">
        <v>994</v>
      </c>
    </row>
    <row r="310" spans="1:3" x14ac:dyDescent="0.25">
      <c r="A310" t="s">
        <v>11</v>
      </c>
      <c r="B310" t="s">
        <v>949</v>
      </c>
      <c r="C310" t="s">
        <v>997</v>
      </c>
    </row>
    <row r="311" spans="1:3" x14ac:dyDescent="0.25">
      <c r="A311" t="s">
        <v>11</v>
      </c>
      <c r="B311" t="s">
        <v>949</v>
      </c>
      <c r="C311" t="s">
        <v>1000</v>
      </c>
    </row>
    <row r="312" spans="1:3" x14ac:dyDescent="0.25">
      <c r="A312" t="s">
        <v>11</v>
      </c>
      <c r="B312" t="s">
        <v>949</v>
      </c>
      <c r="C312" t="s">
        <v>1003</v>
      </c>
    </row>
    <row r="313" spans="1:3" x14ac:dyDescent="0.25">
      <c r="A313" t="s">
        <v>11</v>
      </c>
      <c r="B313" t="s">
        <v>1004</v>
      </c>
      <c r="C313" t="s">
        <v>1007</v>
      </c>
    </row>
    <row r="314" spans="1:3" x14ac:dyDescent="0.25">
      <c r="A314" t="s">
        <v>11</v>
      </c>
      <c r="B314" t="s">
        <v>1004</v>
      </c>
      <c r="C314" t="s">
        <v>1010</v>
      </c>
    </row>
    <row r="315" spans="1:3" x14ac:dyDescent="0.25">
      <c r="A315" t="s">
        <v>11</v>
      </c>
      <c r="B315" t="s">
        <v>1004</v>
      </c>
      <c r="C315" t="s">
        <v>1013</v>
      </c>
    </row>
    <row r="316" spans="1:3" x14ac:dyDescent="0.25">
      <c r="A316" t="s">
        <v>11</v>
      </c>
      <c r="B316" t="s">
        <v>1004</v>
      </c>
      <c r="C316" t="s">
        <v>1016</v>
      </c>
    </row>
    <row r="317" spans="1:3" x14ac:dyDescent="0.25">
      <c r="A317" t="s">
        <v>11</v>
      </c>
      <c r="B317" t="s">
        <v>1004</v>
      </c>
      <c r="C317" t="s">
        <v>1019</v>
      </c>
    </row>
    <row r="318" spans="1:3" x14ac:dyDescent="0.25">
      <c r="A318" t="s">
        <v>11</v>
      </c>
      <c r="B318" t="s">
        <v>1004</v>
      </c>
      <c r="C318" t="s">
        <v>1022</v>
      </c>
    </row>
    <row r="319" spans="1:3" x14ac:dyDescent="0.25">
      <c r="A319" t="s">
        <v>11</v>
      </c>
      <c r="B319" t="s">
        <v>1004</v>
      </c>
      <c r="C319" t="s">
        <v>1025</v>
      </c>
    </row>
    <row r="320" spans="1:3" x14ac:dyDescent="0.25">
      <c r="A320" t="s">
        <v>11</v>
      </c>
      <c r="B320" t="s">
        <v>1004</v>
      </c>
      <c r="C320" t="s">
        <v>1028</v>
      </c>
    </row>
    <row r="321" spans="1:3" x14ac:dyDescent="0.25">
      <c r="A321" t="s">
        <v>11</v>
      </c>
      <c r="B321" t="s">
        <v>1004</v>
      </c>
      <c r="C321" t="s">
        <v>1031</v>
      </c>
    </row>
    <row r="322" spans="1:3" x14ac:dyDescent="0.25">
      <c r="A322" t="s">
        <v>11</v>
      </c>
      <c r="B322" t="s">
        <v>1004</v>
      </c>
      <c r="C322" t="s">
        <v>1034</v>
      </c>
    </row>
    <row r="323" spans="1:3" x14ac:dyDescent="0.25">
      <c r="A323" t="s">
        <v>11</v>
      </c>
      <c r="B323" t="s">
        <v>1035</v>
      </c>
      <c r="C323" t="s">
        <v>1038</v>
      </c>
    </row>
    <row r="324" spans="1:3" x14ac:dyDescent="0.25">
      <c r="A324" t="s">
        <v>11</v>
      </c>
      <c r="B324" t="s">
        <v>1035</v>
      </c>
      <c r="C324" t="s">
        <v>1041</v>
      </c>
    </row>
    <row r="325" spans="1:3" x14ac:dyDescent="0.25">
      <c r="A325" t="s">
        <v>11</v>
      </c>
      <c r="B325" t="s">
        <v>1035</v>
      </c>
      <c r="C325" t="s">
        <v>1044</v>
      </c>
    </row>
    <row r="326" spans="1:3" x14ac:dyDescent="0.25">
      <c r="A326" t="s">
        <v>11</v>
      </c>
      <c r="B326" t="s">
        <v>1035</v>
      </c>
      <c r="C326" t="s">
        <v>1047</v>
      </c>
    </row>
    <row r="327" spans="1:3" x14ac:dyDescent="0.25">
      <c r="A327" t="s">
        <v>11</v>
      </c>
      <c r="B327" t="s">
        <v>1035</v>
      </c>
      <c r="C327" t="s">
        <v>1050</v>
      </c>
    </row>
    <row r="328" spans="1:3" x14ac:dyDescent="0.25">
      <c r="A328" t="s">
        <v>11</v>
      </c>
      <c r="B328" t="s">
        <v>1035</v>
      </c>
      <c r="C328" t="s">
        <v>1053</v>
      </c>
    </row>
    <row r="329" spans="1:3" x14ac:dyDescent="0.25">
      <c r="A329" t="s">
        <v>11</v>
      </c>
      <c r="B329" t="s">
        <v>1054</v>
      </c>
      <c r="C329" t="s">
        <v>1057</v>
      </c>
    </row>
    <row r="330" spans="1:3" x14ac:dyDescent="0.25">
      <c r="A330" t="s">
        <v>11</v>
      </c>
      <c r="B330" t="s">
        <v>1054</v>
      </c>
      <c r="C330" t="s">
        <v>1060</v>
      </c>
    </row>
    <row r="331" spans="1:3" x14ac:dyDescent="0.25">
      <c r="A331" t="s">
        <v>11</v>
      </c>
      <c r="B331" t="s">
        <v>1054</v>
      </c>
      <c r="C331" t="s">
        <v>1063</v>
      </c>
    </row>
    <row r="332" spans="1:3" x14ac:dyDescent="0.25">
      <c r="A332" t="s">
        <v>11</v>
      </c>
      <c r="B332" t="s">
        <v>1054</v>
      </c>
      <c r="C332" t="s">
        <v>1066</v>
      </c>
    </row>
    <row r="333" spans="1:3" x14ac:dyDescent="0.25">
      <c r="A333" t="s">
        <v>11</v>
      </c>
      <c r="B333" t="s">
        <v>1054</v>
      </c>
      <c r="C333" t="s">
        <v>1069</v>
      </c>
    </row>
    <row r="334" spans="1:3" x14ac:dyDescent="0.25">
      <c r="A334" t="s">
        <v>11</v>
      </c>
      <c r="B334" t="s">
        <v>1054</v>
      </c>
      <c r="C334" t="s">
        <v>1072</v>
      </c>
    </row>
    <row r="335" spans="1:3" x14ac:dyDescent="0.25">
      <c r="A335" t="s">
        <v>11</v>
      </c>
      <c r="B335" t="s">
        <v>1054</v>
      </c>
      <c r="C335" t="s">
        <v>1075</v>
      </c>
    </row>
    <row r="336" spans="1:3" x14ac:dyDescent="0.25">
      <c r="A336" t="s">
        <v>11</v>
      </c>
      <c r="B336" t="s">
        <v>1054</v>
      </c>
      <c r="C336" t="s">
        <v>1078</v>
      </c>
    </row>
    <row r="337" spans="1:3" x14ac:dyDescent="0.25">
      <c r="A337" t="s">
        <v>11</v>
      </c>
      <c r="B337" t="s">
        <v>1054</v>
      </c>
      <c r="C337" t="s">
        <v>1081</v>
      </c>
    </row>
    <row r="338" spans="1:3" x14ac:dyDescent="0.25">
      <c r="A338" t="s">
        <v>11</v>
      </c>
      <c r="B338" t="s">
        <v>1054</v>
      </c>
      <c r="C338" t="s">
        <v>1084</v>
      </c>
    </row>
    <row r="339" spans="1:3" x14ac:dyDescent="0.25">
      <c r="A339" t="s">
        <v>11</v>
      </c>
      <c r="B339" t="s">
        <v>1054</v>
      </c>
      <c r="C339" t="s">
        <v>1087</v>
      </c>
    </row>
    <row r="340" spans="1:3" x14ac:dyDescent="0.25">
      <c r="A340" t="s">
        <v>11</v>
      </c>
      <c r="B340" t="s">
        <v>1054</v>
      </c>
      <c r="C340" t="s">
        <v>1090</v>
      </c>
    </row>
    <row r="341" spans="1:3" x14ac:dyDescent="0.25">
      <c r="A341" t="s">
        <v>11</v>
      </c>
      <c r="B341" t="s">
        <v>1054</v>
      </c>
      <c r="C341" t="s">
        <v>1093</v>
      </c>
    </row>
    <row r="342" spans="1:3" x14ac:dyDescent="0.25">
      <c r="A342" t="s">
        <v>11</v>
      </c>
      <c r="B342" t="s">
        <v>1054</v>
      </c>
      <c r="C342" t="s">
        <v>1096</v>
      </c>
    </row>
    <row r="343" spans="1:3" x14ac:dyDescent="0.25">
      <c r="A343" t="s">
        <v>1097</v>
      </c>
      <c r="B343" t="s">
        <v>1098</v>
      </c>
      <c r="C343" t="s">
        <v>1101</v>
      </c>
    </row>
    <row r="344" spans="1:3" x14ac:dyDescent="0.25">
      <c r="A344" t="s">
        <v>1097</v>
      </c>
      <c r="B344" t="s">
        <v>1098</v>
      </c>
      <c r="C344" t="s">
        <v>1104</v>
      </c>
    </row>
    <row r="345" spans="1:3" x14ac:dyDescent="0.25">
      <c r="A345" t="s">
        <v>1097</v>
      </c>
      <c r="B345" t="s">
        <v>1098</v>
      </c>
      <c r="C345" t="s">
        <v>1107</v>
      </c>
    </row>
    <row r="346" spans="1:3" x14ac:dyDescent="0.25">
      <c r="A346" t="s">
        <v>1097</v>
      </c>
      <c r="B346" t="s">
        <v>1098</v>
      </c>
      <c r="C346" t="s">
        <v>1110</v>
      </c>
    </row>
    <row r="347" spans="1:3" x14ac:dyDescent="0.25">
      <c r="A347" t="s">
        <v>1097</v>
      </c>
      <c r="B347" t="s">
        <v>1098</v>
      </c>
      <c r="C347" t="s">
        <v>1113</v>
      </c>
    </row>
    <row r="348" spans="1:3" x14ac:dyDescent="0.25">
      <c r="A348" t="s">
        <v>1097</v>
      </c>
      <c r="B348" t="s">
        <v>1114</v>
      </c>
      <c r="C348" t="s">
        <v>1117</v>
      </c>
    </row>
    <row r="349" spans="1:3" x14ac:dyDescent="0.25">
      <c r="A349" t="s">
        <v>1097</v>
      </c>
      <c r="B349" t="s">
        <v>1114</v>
      </c>
      <c r="C349" t="s">
        <v>1120</v>
      </c>
    </row>
    <row r="350" spans="1:3" x14ac:dyDescent="0.25">
      <c r="A350" t="s">
        <v>1097</v>
      </c>
      <c r="B350" t="s">
        <v>1114</v>
      </c>
      <c r="C350" t="s">
        <v>1123</v>
      </c>
    </row>
    <row r="351" spans="1:3" x14ac:dyDescent="0.25">
      <c r="A351" t="s">
        <v>1097</v>
      </c>
      <c r="B351" t="s">
        <v>1124</v>
      </c>
      <c r="C351" t="s">
        <v>1127</v>
      </c>
    </row>
    <row r="352" spans="1:3" x14ac:dyDescent="0.25">
      <c r="A352" t="s">
        <v>1097</v>
      </c>
      <c r="B352" t="s">
        <v>1124</v>
      </c>
      <c r="C352" t="s">
        <v>1130</v>
      </c>
    </row>
    <row r="353" spans="1:3" x14ac:dyDescent="0.25">
      <c r="A353" t="s">
        <v>1097</v>
      </c>
      <c r="B353" t="s">
        <v>1124</v>
      </c>
      <c r="C353" t="s">
        <v>1133</v>
      </c>
    </row>
    <row r="354" spans="1:3" x14ac:dyDescent="0.25">
      <c r="A354" t="s">
        <v>1097</v>
      </c>
      <c r="B354" t="s">
        <v>1124</v>
      </c>
      <c r="C354" t="s">
        <v>1136</v>
      </c>
    </row>
    <row r="355" spans="1:3" x14ac:dyDescent="0.25">
      <c r="A355" t="s">
        <v>1097</v>
      </c>
      <c r="B355" t="s">
        <v>1124</v>
      </c>
      <c r="C355" t="s">
        <v>1139</v>
      </c>
    </row>
    <row r="356" spans="1:3" x14ac:dyDescent="0.25">
      <c r="A356" t="s">
        <v>1097</v>
      </c>
      <c r="B356" t="s">
        <v>1124</v>
      </c>
      <c r="C356" t="s">
        <v>1142</v>
      </c>
    </row>
    <row r="357" spans="1:3" x14ac:dyDescent="0.25">
      <c r="A357" t="s">
        <v>1097</v>
      </c>
      <c r="B357" t="s">
        <v>1124</v>
      </c>
      <c r="C357" t="s">
        <v>1145</v>
      </c>
    </row>
    <row r="358" spans="1:3" x14ac:dyDescent="0.25">
      <c r="A358" t="s">
        <v>1097</v>
      </c>
      <c r="B358" t="s">
        <v>1124</v>
      </c>
      <c r="C358" t="s">
        <v>1148</v>
      </c>
    </row>
    <row r="359" spans="1:3" x14ac:dyDescent="0.25">
      <c r="A359" t="s">
        <v>1097</v>
      </c>
      <c r="B359" t="s">
        <v>1124</v>
      </c>
      <c r="C359" t="s">
        <v>1151</v>
      </c>
    </row>
    <row r="360" spans="1:3" x14ac:dyDescent="0.25">
      <c r="A360" t="s">
        <v>1097</v>
      </c>
      <c r="B360" t="s">
        <v>1124</v>
      </c>
      <c r="C360" t="s">
        <v>1154</v>
      </c>
    </row>
    <row r="361" spans="1:3" x14ac:dyDescent="0.25">
      <c r="A361" t="s">
        <v>1097</v>
      </c>
      <c r="B361" t="s">
        <v>1124</v>
      </c>
      <c r="C361" t="s">
        <v>1157</v>
      </c>
    </row>
    <row r="362" spans="1:3" x14ac:dyDescent="0.25">
      <c r="A362" t="s">
        <v>1097</v>
      </c>
      <c r="B362" t="s">
        <v>1124</v>
      </c>
      <c r="C362" t="s">
        <v>1160</v>
      </c>
    </row>
    <row r="363" spans="1:3" x14ac:dyDescent="0.25">
      <c r="A363" t="s">
        <v>1097</v>
      </c>
      <c r="B363" t="s">
        <v>1124</v>
      </c>
      <c r="C363" t="s">
        <v>1163</v>
      </c>
    </row>
    <row r="364" spans="1:3" x14ac:dyDescent="0.25">
      <c r="A364" t="s">
        <v>1097</v>
      </c>
      <c r="B364" t="s">
        <v>1124</v>
      </c>
      <c r="C364" t="s">
        <v>1166</v>
      </c>
    </row>
    <row r="365" spans="1:3" x14ac:dyDescent="0.25">
      <c r="A365" t="s">
        <v>1097</v>
      </c>
      <c r="B365" t="s">
        <v>1167</v>
      </c>
      <c r="C365" t="s">
        <v>1170</v>
      </c>
    </row>
    <row r="366" spans="1:3" x14ac:dyDescent="0.25">
      <c r="A366" t="s">
        <v>1097</v>
      </c>
      <c r="B366" t="s">
        <v>1167</v>
      </c>
      <c r="C366" t="s">
        <v>1173</v>
      </c>
    </row>
    <row r="367" spans="1:3" x14ac:dyDescent="0.25">
      <c r="A367" t="s">
        <v>1097</v>
      </c>
      <c r="B367" t="s">
        <v>1167</v>
      </c>
      <c r="C367" t="s">
        <v>1176</v>
      </c>
    </row>
    <row r="368" spans="1:3" x14ac:dyDescent="0.25">
      <c r="A368" t="s">
        <v>1097</v>
      </c>
      <c r="B368" t="s">
        <v>1167</v>
      </c>
      <c r="C368" t="s">
        <v>1179</v>
      </c>
    </row>
    <row r="369" spans="1:3" x14ac:dyDescent="0.25">
      <c r="A369" t="s">
        <v>1097</v>
      </c>
      <c r="B369" t="s">
        <v>1167</v>
      </c>
      <c r="C369" t="s">
        <v>1182</v>
      </c>
    </row>
    <row r="370" spans="1:3" x14ac:dyDescent="0.25">
      <c r="A370" t="s">
        <v>1097</v>
      </c>
      <c r="B370" t="s">
        <v>1167</v>
      </c>
      <c r="C370" t="s">
        <v>1185</v>
      </c>
    </row>
    <row r="371" spans="1:3" x14ac:dyDescent="0.25">
      <c r="A371" t="s">
        <v>1097</v>
      </c>
      <c r="B371" t="s">
        <v>1167</v>
      </c>
      <c r="C371" t="s">
        <v>1188</v>
      </c>
    </row>
    <row r="372" spans="1:3" x14ac:dyDescent="0.25">
      <c r="A372" t="s">
        <v>1097</v>
      </c>
      <c r="B372" t="s">
        <v>1167</v>
      </c>
      <c r="C372" t="s">
        <v>1191</v>
      </c>
    </row>
    <row r="373" spans="1:3" x14ac:dyDescent="0.25">
      <c r="A373" t="s">
        <v>1097</v>
      </c>
      <c r="B373" t="s">
        <v>1167</v>
      </c>
      <c r="C373" t="s">
        <v>1194</v>
      </c>
    </row>
    <row r="374" spans="1:3" x14ac:dyDescent="0.25">
      <c r="A374" t="s">
        <v>1097</v>
      </c>
      <c r="B374" t="s">
        <v>1167</v>
      </c>
      <c r="C374" t="s">
        <v>1197</v>
      </c>
    </row>
    <row r="375" spans="1:3" x14ac:dyDescent="0.25">
      <c r="A375" t="s">
        <v>1097</v>
      </c>
      <c r="B375" t="s">
        <v>1167</v>
      </c>
      <c r="C375" t="s">
        <v>1200</v>
      </c>
    </row>
    <row r="376" spans="1:3" x14ac:dyDescent="0.25">
      <c r="A376" t="s">
        <v>1097</v>
      </c>
      <c r="B376" t="s">
        <v>1167</v>
      </c>
      <c r="C376" t="s">
        <v>1203</v>
      </c>
    </row>
    <row r="377" spans="1:3" x14ac:dyDescent="0.25">
      <c r="A377" t="s">
        <v>1097</v>
      </c>
      <c r="B377" t="s">
        <v>1167</v>
      </c>
      <c r="C377" t="s">
        <v>1206</v>
      </c>
    </row>
    <row r="378" spans="1:3" x14ac:dyDescent="0.25">
      <c r="A378" t="s">
        <v>1097</v>
      </c>
      <c r="B378" t="s">
        <v>1167</v>
      </c>
      <c r="C378" t="s">
        <v>1209</v>
      </c>
    </row>
    <row r="379" spans="1:3" x14ac:dyDescent="0.25">
      <c r="A379" t="s">
        <v>1097</v>
      </c>
      <c r="B379" t="s">
        <v>1167</v>
      </c>
      <c r="C379" t="s">
        <v>1212</v>
      </c>
    </row>
    <row r="380" spans="1:3" x14ac:dyDescent="0.25">
      <c r="A380" t="s">
        <v>1097</v>
      </c>
      <c r="B380" t="s">
        <v>1213</v>
      </c>
      <c r="C380" t="s">
        <v>1216</v>
      </c>
    </row>
    <row r="381" spans="1:3" x14ac:dyDescent="0.25">
      <c r="A381" t="s">
        <v>1097</v>
      </c>
      <c r="B381" t="s">
        <v>1213</v>
      </c>
      <c r="C381" t="s">
        <v>1219</v>
      </c>
    </row>
    <row r="382" spans="1:3" x14ac:dyDescent="0.25">
      <c r="A382" t="s">
        <v>1097</v>
      </c>
      <c r="B382" t="s">
        <v>1213</v>
      </c>
      <c r="C382" t="s">
        <v>1222</v>
      </c>
    </row>
    <row r="383" spans="1:3" x14ac:dyDescent="0.25">
      <c r="A383" t="s">
        <v>1097</v>
      </c>
      <c r="B383" t="s">
        <v>1213</v>
      </c>
      <c r="C383" t="s">
        <v>1225</v>
      </c>
    </row>
    <row r="384" spans="1:3" x14ac:dyDescent="0.25">
      <c r="A384" t="s">
        <v>1097</v>
      </c>
      <c r="B384" t="s">
        <v>1213</v>
      </c>
      <c r="C384" t="s">
        <v>1228</v>
      </c>
    </row>
    <row r="385" spans="1:3" x14ac:dyDescent="0.25">
      <c r="A385" t="s">
        <v>1097</v>
      </c>
      <c r="B385" t="s">
        <v>1213</v>
      </c>
      <c r="C385" t="s">
        <v>1231</v>
      </c>
    </row>
    <row r="386" spans="1:3" x14ac:dyDescent="0.25">
      <c r="A386" t="s">
        <v>1097</v>
      </c>
      <c r="B386" t="s">
        <v>1213</v>
      </c>
      <c r="C386" t="s">
        <v>1234</v>
      </c>
    </row>
    <row r="387" spans="1:3" x14ac:dyDescent="0.25">
      <c r="A387" t="s">
        <v>1097</v>
      </c>
      <c r="B387" t="s">
        <v>1235</v>
      </c>
      <c r="C387" t="s">
        <v>1238</v>
      </c>
    </row>
    <row r="388" spans="1:3" x14ac:dyDescent="0.25">
      <c r="A388" t="s">
        <v>1097</v>
      </c>
      <c r="B388" t="s">
        <v>1235</v>
      </c>
      <c r="C388" t="s">
        <v>1241</v>
      </c>
    </row>
    <row r="389" spans="1:3" x14ac:dyDescent="0.25">
      <c r="A389" t="s">
        <v>1097</v>
      </c>
      <c r="B389" t="s">
        <v>1235</v>
      </c>
      <c r="C389" t="s">
        <v>1244</v>
      </c>
    </row>
    <row r="390" spans="1:3" x14ac:dyDescent="0.25">
      <c r="A390" t="s">
        <v>1097</v>
      </c>
      <c r="B390" t="s">
        <v>1235</v>
      </c>
      <c r="C390" t="s">
        <v>1247</v>
      </c>
    </row>
    <row r="391" spans="1:3" x14ac:dyDescent="0.25">
      <c r="A391" t="s">
        <v>1097</v>
      </c>
      <c r="B391" t="s">
        <v>1235</v>
      </c>
      <c r="C391" t="s">
        <v>1250</v>
      </c>
    </row>
    <row r="392" spans="1:3" x14ac:dyDescent="0.25">
      <c r="A392" t="s">
        <v>1097</v>
      </c>
      <c r="B392" t="s">
        <v>1235</v>
      </c>
      <c r="C392" t="s">
        <v>1253</v>
      </c>
    </row>
    <row r="393" spans="1:3" x14ac:dyDescent="0.25">
      <c r="A393" t="s">
        <v>1097</v>
      </c>
      <c r="B393" t="s">
        <v>1235</v>
      </c>
      <c r="C393" t="s">
        <v>1256</v>
      </c>
    </row>
    <row r="394" spans="1:3" x14ac:dyDescent="0.25">
      <c r="A394" t="s">
        <v>1097</v>
      </c>
      <c r="B394" t="s">
        <v>1235</v>
      </c>
      <c r="C394" t="s">
        <v>1259</v>
      </c>
    </row>
    <row r="395" spans="1:3" x14ac:dyDescent="0.25">
      <c r="A395" t="s">
        <v>1097</v>
      </c>
      <c r="B395" t="s">
        <v>1235</v>
      </c>
      <c r="C395" t="s">
        <v>1262</v>
      </c>
    </row>
    <row r="396" spans="1:3" x14ac:dyDescent="0.25">
      <c r="A396" t="s">
        <v>1097</v>
      </c>
      <c r="B396" t="s">
        <v>1235</v>
      </c>
      <c r="C396" t="s">
        <v>1265</v>
      </c>
    </row>
    <row r="397" spans="1:3" x14ac:dyDescent="0.25">
      <c r="A397" t="s">
        <v>1097</v>
      </c>
      <c r="B397" t="s">
        <v>1235</v>
      </c>
      <c r="C397" t="s">
        <v>1268</v>
      </c>
    </row>
    <row r="398" spans="1:3" x14ac:dyDescent="0.25">
      <c r="A398" t="s">
        <v>1097</v>
      </c>
      <c r="B398" t="s">
        <v>1269</v>
      </c>
      <c r="C398" t="s">
        <v>1272</v>
      </c>
    </row>
    <row r="399" spans="1:3" x14ac:dyDescent="0.25">
      <c r="A399" t="s">
        <v>1097</v>
      </c>
      <c r="B399" t="s">
        <v>1273</v>
      </c>
      <c r="C399" t="s">
        <v>1276</v>
      </c>
    </row>
    <row r="400" spans="1:3" x14ac:dyDescent="0.25">
      <c r="A400" t="s">
        <v>1097</v>
      </c>
      <c r="B400" t="s">
        <v>1273</v>
      </c>
      <c r="C400" t="s">
        <v>1279</v>
      </c>
    </row>
    <row r="401" spans="1:3" x14ac:dyDescent="0.25">
      <c r="A401" t="s">
        <v>1097</v>
      </c>
      <c r="B401" t="s">
        <v>1273</v>
      </c>
      <c r="C401" t="s">
        <v>1282</v>
      </c>
    </row>
    <row r="402" spans="1:3" x14ac:dyDescent="0.25">
      <c r="A402" t="s">
        <v>1097</v>
      </c>
      <c r="B402" t="s">
        <v>1283</v>
      </c>
      <c r="C402" t="s">
        <v>1286</v>
      </c>
    </row>
    <row r="403" spans="1:3" x14ac:dyDescent="0.25">
      <c r="A403" t="s">
        <v>1097</v>
      </c>
      <c r="B403" t="s">
        <v>1283</v>
      </c>
      <c r="C403" t="s">
        <v>1289</v>
      </c>
    </row>
    <row r="404" spans="1:3" x14ac:dyDescent="0.25">
      <c r="A404" t="s">
        <v>1097</v>
      </c>
      <c r="B404" t="s">
        <v>1283</v>
      </c>
      <c r="C404" t="s">
        <v>1292</v>
      </c>
    </row>
    <row r="405" spans="1:3" x14ac:dyDescent="0.25">
      <c r="A405" t="s">
        <v>1097</v>
      </c>
      <c r="B405" t="s">
        <v>1283</v>
      </c>
      <c r="C405" t="s">
        <v>1295</v>
      </c>
    </row>
    <row r="406" spans="1:3" x14ac:dyDescent="0.25">
      <c r="A406" t="s">
        <v>1097</v>
      </c>
      <c r="B406" t="s">
        <v>1283</v>
      </c>
      <c r="C406" t="s">
        <v>1298</v>
      </c>
    </row>
    <row r="407" spans="1:3" x14ac:dyDescent="0.25">
      <c r="A407" t="s">
        <v>1097</v>
      </c>
      <c r="B407" t="s">
        <v>1283</v>
      </c>
      <c r="C407" t="s">
        <v>1301</v>
      </c>
    </row>
    <row r="408" spans="1:3" x14ac:dyDescent="0.25">
      <c r="A408" t="s">
        <v>1097</v>
      </c>
      <c r="B408" t="s">
        <v>1283</v>
      </c>
      <c r="C408" t="s">
        <v>1304</v>
      </c>
    </row>
    <row r="409" spans="1:3" x14ac:dyDescent="0.25">
      <c r="A409" t="s">
        <v>1097</v>
      </c>
      <c r="B409" t="s">
        <v>1283</v>
      </c>
      <c r="C409" t="s">
        <v>1307</v>
      </c>
    </row>
    <row r="410" spans="1:3" x14ac:dyDescent="0.25">
      <c r="A410" t="s">
        <v>1097</v>
      </c>
      <c r="B410" t="s">
        <v>1283</v>
      </c>
      <c r="C410" t="s">
        <v>1310</v>
      </c>
    </row>
    <row r="411" spans="1:3" x14ac:dyDescent="0.25">
      <c r="A411" t="s">
        <v>1097</v>
      </c>
      <c r="B411" t="s">
        <v>1283</v>
      </c>
      <c r="C411" t="s">
        <v>1313</v>
      </c>
    </row>
    <row r="412" spans="1:3" x14ac:dyDescent="0.25">
      <c r="A412" t="s">
        <v>1097</v>
      </c>
      <c r="B412" t="s">
        <v>1283</v>
      </c>
      <c r="C412" t="s">
        <v>1316</v>
      </c>
    </row>
    <row r="413" spans="1:3" x14ac:dyDescent="0.25">
      <c r="A413" t="s">
        <v>1097</v>
      </c>
      <c r="B413" t="s">
        <v>1317</v>
      </c>
      <c r="C413" t="s">
        <v>1320</v>
      </c>
    </row>
    <row r="414" spans="1:3" x14ac:dyDescent="0.25">
      <c r="A414" t="s">
        <v>1097</v>
      </c>
      <c r="B414" t="s">
        <v>1317</v>
      </c>
      <c r="C414" t="s">
        <v>1323</v>
      </c>
    </row>
    <row r="415" spans="1:3" x14ac:dyDescent="0.25">
      <c r="A415" t="s">
        <v>1097</v>
      </c>
      <c r="B415" t="s">
        <v>1317</v>
      </c>
      <c r="C415" t="s">
        <v>1326</v>
      </c>
    </row>
    <row r="416" spans="1:3" x14ac:dyDescent="0.25">
      <c r="A416" t="s">
        <v>1097</v>
      </c>
      <c r="B416" t="s">
        <v>1317</v>
      </c>
      <c r="C416" t="s">
        <v>1329</v>
      </c>
    </row>
    <row r="417" spans="1:3" x14ac:dyDescent="0.25">
      <c r="A417" t="s">
        <v>1097</v>
      </c>
      <c r="B417" t="s">
        <v>1317</v>
      </c>
      <c r="C417" t="s">
        <v>1332</v>
      </c>
    </row>
    <row r="418" spans="1:3" x14ac:dyDescent="0.25">
      <c r="A418" t="s">
        <v>1097</v>
      </c>
      <c r="B418" t="s">
        <v>1333</v>
      </c>
      <c r="C418" t="s">
        <v>1336</v>
      </c>
    </row>
    <row r="419" spans="1:3" x14ac:dyDescent="0.25">
      <c r="A419" t="s">
        <v>1097</v>
      </c>
      <c r="B419" t="s">
        <v>1333</v>
      </c>
      <c r="C419" t="s">
        <v>1339</v>
      </c>
    </row>
    <row r="420" spans="1:3" x14ac:dyDescent="0.25">
      <c r="A420" t="s">
        <v>1097</v>
      </c>
      <c r="B420" t="s">
        <v>1333</v>
      </c>
      <c r="C420" t="s">
        <v>1342</v>
      </c>
    </row>
    <row r="421" spans="1:3" x14ac:dyDescent="0.25">
      <c r="A421" t="s">
        <v>1097</v>
      </c>
      <c r="B421" t="s">
        <v>1343</v>
      </c>
      <c r="C421" t="s">
        <v>1346</v>
      </c>
    </row>
    <row r="422" spans="1:3" x14ac:dyDescent="0.25">
      <c r="A422" t="s">
        <v>1097</v>
      </c>
      <c r="B422" t="s">
        <v>1343</v>
      </c>
      <c r="C422" t="s">
        <v>1349</v>
      </c>
    </row>
    <row r="423" spans="1:3" x14ac:dyDescent="0.25">
      <c r="A423" t="s">
        <v>1097</v>
      </c>
      <c r="B423" t="s">
        <v>1343</v>
      </c>
      <c r="C423" t="s">
        <v>1352</v>
      </c>
    </row>
    <row r="424" spans="1:3" x14ac:dyDescent="0.25">
      <c r="A424" t="s">
        <v>1097</v>
      </c>
      <c r="B424" t="s">
        <v>1343</v>
      </c>
      <c r="C424" t="s">
        <v>1355</v>
      </c>
    </row>
    <row r="425" spans="1:3" x14ac:dyDescent="0.25">
      <c r="A425" t="s">
        <v>1097</v>
      </c>
      <c r="B425" t="s">
        <v>1343</v>
      </c>
      <c r="C425" t="s">
        <v>1358</v>
      </c>
    </row>
    <row r="426" spans="1:3" x14ac:dyDescent="0.25">
      <c r="A426" t="s">
        <v>1097</v>
      </c>
      <c r="B426" t="s">
        <v>1343</v>
      </c>
      <c r="C426" t="s">
        <v>1361</v>
      </c>
    </row>
    <row r="427" spans="1:3" x14ac:dyDescent="0.25">
      <c r="A427" t="s">
        <v>1097</v>
      </c>
      <c r="B427" t="s">
        <v>1343</v>
      </c>
      <c r="C427" t="s">
        <v>1364</v>
      </c>
    </row>
    <row r="428" spans="1:3" x14ac:dyDescent="0.25">
      <c r="A428" t="s">
        <v>1097</v>
      </c>
      <c r="B428" t="s">
        <v>1343</v>
      </c>
      <c r="C428" t="s">
        <v>1367</v>
      </c>
    </row>
    <row r="429" spans="1:3" x14ac:dyDescent="0.25">
      <c r="A429" t="s">
        <v>1097</v>
      </c>
      <c r="B429" t="s">
        <v>1343</v>
      </c>
      <c r="C429" t="s">
        <v>1370</v>
      </c>
    </row>
    <row r="430" spans="1:3" x14ac:dyDescent="0.25">
      <c r="A430" t="s">
        <v>1097</v>
      </c>
      <c r="B430" t="s">
        <v>1343</v>
      </c>
      <c r="C430" t="s">
        <v>1373</v>
      </c>
    </row>
    <row r="431" spans="1:3" x14ac:dyDescent="0.25">
      <c r="A431" t="s">
        <v>1097</v>
      </c>
      <c r="B431" t="s">
        <v>1343</v>
      </c>
      <c r="C431" t="s">
        <v>1376</v>
      </c>
    </row>
    <row r="432" spans="1:3" x14ac:dyDescent="0.25">
      <c r="A432" t="s">
        <v>1097</v>
      </c>
      <c r="B432" t="s">
        <v>1343</v>
      </c>
      <c r="C432" t="s">
        <v>1379</v>
      </c>
    </row>
    <row r="433" spans="1:3" x14ac:dyDescent="0.25">
      <c r="A433" t="s">
        <v>1097</v>
      </c>
      <c r="B433" t="s">
        <v>1343</v>
      </c>
      <c r="C433" t="s">
        <v>1382</v>
      </c>
    </row>
    <row r="434" spans="1:3" x14ac:dyDescent="0.25">
      <c r="A434" t="s">
        <v>1097</v>
      </c>
      <c r="B434" t="s">
        <v>1343</v>
      </c>
      <c r="C434" t="s">
        <v>1385</v>
      </c>
    </row>
    <row r="435" spans="1:3" x14ac:dyDescent="0.25">
      <c r="A435" t="s">
        <v>1097</v>
      </c>
      <c r="B435" t="s">
        <v>1343</v>
      </c>
      <c r="C435" t="s">
        <v>1388</v>
      </c>
    </row>
    <row r="436" spans="1:3" x14ac:dyDescent="0.25">
      <c r="A436" t="s">
        <v>1097</v>
      </c>
      <c r="B436" t="s">
        <v>1343</v>
      </c>
      <c r="C436" t="s">
        <v>1391</v>
      </c>
    </row>
    <row r="437" spans="1:3" x14ac:dyDescent="0.25">
      <c r="A437" t="s">
        <v>1097</v>
      </c>
      <c r="B437" t="s">
        <v>1343</v>
      </c>
      <c r="C437" t="s">
        <v>1394</v>
      </c>
    </row>
    <row r="438" spans="1:3" x14ac:dyDescent="0.25">
      <c r="A438" t="s">
        <v>1097</v>
      </c>
      <c r="B438" t="s">
        <v>1395</v>
      </c>
      <c r="C438" t="s">
        <v>1398</v>
      </c>
    </row>
    <row r="439" spans="1:3" x14ac:dyDescent="0.25">
      <c r="A439" t="s">
        <v>1097</v>
      </c>
      <c r="B439" t="s">
        <v>1395</v>
      </c>
      <c r="C439" t="s">
        <v>1401</v>
      </c>
    </row>
    <row r="440" spans="1:3" x14ac:dyDescent="0.25">
      <c r="A440" t="s">
        <v>1097</v>
      </c>
      <c r="B440" t="s">
        <v>1402</v>
      </c>
      <c r="C440" t="s">
        <v>1405</v>
      </c>
    </row>
    <row r="441" spans="1:3" x14ac:dyDescent="0.25">
      <c r="A441" t="s">
        <v>1097</v>
      </c>
      <c r="B441" t="s">
        <v>1402</v>
      </c>
      <c r="C441" t="s">
        <v>1408</v>
      </c>
    </row>
    <row r="442" spans="1:3" x14ac:dyDescent="0.25">
      <c r="A442" t="s">
        <v>1097</v>
      </c>
      <c r="B442" t="s">
        <v>1402</v>
      </c>
      <c r="C442" t="s">
        <v>1411</v>
      </c>
    </row>
    <row r="443" spans="1:3" x14ac:dyDescent="0.25">
      <c r="A443" t="s">
        <v>1097</v>
      </c>
      <c r="B443" t="s">
        <v>1402</v>
      </c>
      <c r="C443" t="s">
        <v>1414</v>
      </c>
    </row>
    <row r="444" spans="1:3" x14ac:dyDescent="0.25">
      <c r="A444" t="s">
        <v>1097</v>
      </c>
      <c r="B444" t="s">
        <v>1402</v>
      </c>
      <c r="C444" t="s">
        <v>1417</v>
      </c>
    </row>
    <row r="445" spans="1:3" x14ac:dyDescent="0.25">
      <c r="A445" t="s">
        <v>1097</v>
      </c>
      <c r="B445" t="s">
        <v>1402</v>
      </c>
      <c r="C445" t="s">
        <v>1420</v>
      </c>
    </row>
    <row r="446" spans="1:3" x14ac:dyDescent="0.25">
      <c r="A446" t="s">
        <v>1097</v>
      </c>
      <c r="B446" t="s">
        <v>1402</v>
      </c>
      <c r="C446" t="s">
        <v>1423</v>
      </c>
    </row>
    <row r="447" spans="1:3" x14ac:dyDescent="0.25">
      <c r="A447" t="s">
        <v>1097</v>
      </c>
      <c r="B447" t="s">
        <v>1424</v>
      </c>
      <c r="C447" t="s">
        <v>1427</v>
      </c>
    </row>
    <row r="448" spans="1:3" x14ac:dyDescent="0.25">
      <c r="A448" t="s">
        <v>1097</v>
      </c>
      <c r="B448" t="s">
        <v>1424</v>
      </c>
      <c r="C448" t="s">
        <v>1430</v>
      </c>
    </row>
    <row r="449" spans="1:3" x14ac:dyDescent="0.25">
      <c r="A449" t="s">
        <v>1097</v>
      </c>
      <c r="B449" t="s">
        <v>1424</v>
      </c>
      <c r="C449" t="s">
        <v>1433</v>
      </c>
    </row>
    <row r="450" spans="1:3" x14ac:dyDescent="0.25">
      <c r="A450" t="s">
        <v>1097</v>
      </c>
      <c r="B450" t="s">
        <v>1424</v>
      </c>
      <c r="C450" t="s">
        <v>1436</v>
      </c>
    </row>
    <row r="451" spans="1:3" x14ac:dyDescent="0.25">
      <c r="A451" t="s">
        <v>1097</v>
      </c>
      <c r="B451" t="s">
        <v>1424</v>
      </c>
      <c r="C451" t="s">
        <v>1439</v>
      </c>
    </row>
    <row r="452" spans="1:3" x14ac:dyDescent="0.25">
      <c r="A452" t="s">
        <v>1097</v>
      </c>
      <c r="B452" t="s">
        <v>1424</v>
      </c>
      <c r="C452" t="s">
        <v>1442</v>
      </c>
    </row>
    <row r="453" spans="1:3" x14ac:dyDescent="0.25">
      <c r="A453" t="s">
        <v>1097</v>
      </c>
      <c r="B453" t="s">
        <v>1424</v>
      </c>
      <c r="C453" t="s">
        <v>1445</v>
      </c>
    </row>
    <row r="454" spans="1:3" x14ac:dyDescent="0.25">
      <c r="A454" t="s">
        <v>1097</v>
      </c>
      <c r="B454" t="s">
        <v>1424</v>
      </c>
      <c r="C454" t="s">
        <v>1448</v>
      </c>
    </row>
    <row r="455" spans="1:3" x14ac:dyDescent="0.25">
      <c r="A455" t="s">
        <v>1097</v>
      </c>
      <c r="B455" t="s">
        <v>1424</v>
      </c>
      <c r="C455" t="s">
        <v>1451</v>
      </c>
    </row>
    <row r="456" spans="1:3" x14ac:dyDescent="0.25">
      <c r="A456" t="s">
        <v>1097</v>
      </c>
      <c r="B456" t="s">
        <v>1424</v>
      </c>
      <c r="C456" t="s">
        <v>1454</v>
      </c>
    </row>
    <row r="457" spans="1:3" x14ac:dyDescent="0.25">
      <c r="A457" t="s">
        <v>1097</v>
      </c>
      <c r="B457" t="s">
        <v>1424</v>
      </c>
      <c r="C457" t="s">
        <v>1457</v>
      </c>
    </row>
    <row r="458" spans="1:3" x14ac:dyDescent="0.25">
      <c r="A458" t="s">
        <v>1097</v>
      </c>
      <c r="B458" t="s">
        <v>1424</v>
      </c>
      <c r="C458" t="s">
        <v>1460</v>
      </c>
    </row>
    <row r="459" spans="1:3" x14ac:dyDescent="0.25">
      <c r="A459" t="s">
        <v>1097</v>
      </c>
      <c r="B459" t="s">
        <v>1424</v>
      </c>
      <c r="C459" t="s">
        <v>1463</v>
      </c>
    </row>
    <row r="460" spans="1:3" x14ac:dyDescent="0.25">
      <c r="A460" t="s">
        <v>1097</v>
      </c>
      <c r="B460" t="s">
        <v>1424</v>
      </c>
      <c r="C460" t="s">
        <v>1466</v>
      </c>
    </row>
    <row r="461" spans="1:3" x14ac:dyDescent="0.25">
      <c r="A461" t="s">
        <v>1097</v>
      </c>
      <c r="B461" t="s">
        <v>1424</v>
      </c>
      <c r="C461" t="s">
        <v>1469</v>
      </c>
    </row>
    <row r="462" spans="1:3" x14ac:dyDescent="0.25">
      <c r="A462" t="s">
        <v>1097</v>
      </c>
      <c r="B462" t="s">
        <v>1424</v>
      </c>
      <c r="C462" t="s">
        <v>1472</v>
      </c>
    </row>
    <row r="463" spans="1:3" x14ac:dyDescent="0.25">
      <c r="A463" t="s">
        <v>1097</v>
      </c>
      <c r="B463" t="s">
        <v>1473</v>
      </c>
      <c r="C463" t="s">
        <v>1476</v>
      </c>
    </row>
    <row r="464" spans="1:3" x14ac:dyDescent="0.25">
      <c r="A464" t="s">
        <v>1097</v>
      </c>
      <c r="B464" t="s">
        <v>1473</v>
      </c>
      <c r="C464" t="s">
        <v>1479</v>
      </c>
    </row>
    <row r="465" spans="1:3" x14ac:dyDescent="0.25">
      <c r="A465" t="s">
        <v>1097</v>
      </c>
      <c r="B465" t="s">
        <v>1473</v>
      </c>
      <c r="C465" t="s">
        <v>1482</v>
      </c>
    </row>
    <row r="466" spans="1:3" x14ac:dyDescent="0.25">
      <c r="A466" t="s">
        <v>1097</v>
      </c>
      <c r="B466" t="s">
        <v>1473</v>
      </c>
      <c r="C466" t="s">
        <v>1485</v>
      </c>
    </row>
    <row r="467" spans="1:3" x14ac:dyDescent="0.25">
      <c r="A467" t="s">
        <v>1097</v>
      </c>
      <c r="B467" t="s">
        <v>1473</v>
      </c>
      <c r="C467" t="s">
        <v>1488</v>
      </c>
    </row>
    <row r="468" spans="1:3" x14ac:dyDescent="0.25">
      <c r="A468" t="s">
        <v>1097</v>
      </c>
      <c r="B468" t="s">
        <v>1473</v>
      </c>
      <c r="C468" t="s">
        <v>1491</v>
      </c>
    </row>
    <row r="469" spans="1:3" x14ac:dyDescent="0.25">
      <c r="A469" t="s">
        <v>1097</v>
      </c>
      <c r="B469" t="s">
        <v>1473</v>
      </c>
      <c r="C469" t="s">
        <v>1494</v>
      </c>
    </row>
    <row r="470" spans="1:3" x14ac:dyDescent="0.25">
      <c r="A470" t="s">
        <v>1495</v>
      </c>
      <c r="B470" t="s">
        <v>1496</v>
      </c>
      <c r="C470" t="s">
        <v>1499</v>
      </c>
    </row>
    <row r="471" spans="1:3" x14ac:dyDescent="0.25">
      <c r="A471" t="s">
        <v>1495</v>
      </c>
      <c r="B471" t="s">
        <v>1496</v>
      </c>
      <c r="C471" t="s">
        <v>1502</v>
      </c>
    </row>
    <row r="472" spans="1:3" x14ac:dyDescent="0.25">
      <c r="A472" t="s">
        <v>1495</v>
      </c>
      <c r="B472" t="s">
        <v>1496</v>
      </c>
      <c r="C472" t="s">
        <v>1505</v>
      </c>
    </row>
    <row r="473" spans="1:3" x14ac:dyDescent="0.25">
      <c r="A473" t="s">
        <v>1495</v>
      </c>
      <c r="B473" t="s">
        <v>1496</v>
      </c>
      <c r="C473" t="s">
        <v>1508</v>
      </c>
    </row>
    <row r="474" spans="1:3" x14ac:dyDescent="0.25">
      <c r="A474" t="s">
        <v>1495</v>
      </c>
      <c r="B474" t="s">
        <v>1496</v>
      </c>
      <c r="C474" t="s">
        <v>1511</v>
      </c>
    </row>
    <row r="475" spans="1:3" x14ac:dyDescent="0.25">
      <c r="A475" t="s">
        <v>1495</v>
      </c>
      <c r="B475" t="s">
        <v>1496</v>
      </c>
      <c r="C475" t="s">
        <v>1514</v>
      </c>
    </row>
    <row r="476" spans="1:3" x14ac:dyDescent="0.25">
      <c r="A476" t="s">
        <v>1495</v>
      </c>
      <c r="B476" t="s">
        <v>1496</v>
      </c>
      <c r="C476" t="s">
        <v>1517</v>
      </c>
    </row>
    <row r="477" spans="1:3" x14ac:dyDescent="0.25">
      <c r="A477" t="s">
        <v>1495</v>
      </c>
      <c r="B477" t="s">
        <v>1496</v>
      </c>
      <c r="C477" t="s">
        <v>1520</v>
      </c>
    </row>
    <row r="478" spans="1:3" x14ac:dyDescent="0.25">
      <c r="A478" t="s">
        <v>1495</v>
      </c>
      <c r="B478" t="s">
        <v>1496</v>
      </c>
      <c r="C478" t="s">
        <v>1523</v>
      </c>
    </row>
    <row r="479" spans="1:3" x14ac:dyDescent="0.25">
      <c r="A479" t="s">
        <v>1495</v>
      </c>
      <c r="B479" t="s">
        <v>1524</v>
      </c>
      <c r="C479" t="s">
        <v>1527</v>
      </c>
    </row>
    <row r="480" spans="1:3" x14ac:dyDescent="0.25">
      <c r="A480" t="s">
        <v>1495</v>
      </c>
      <c r="B480" t="s">
        <v>1524</v>
      </c>
      <c r="C480" t="s">
        <v>1530</v>
      </c>
    </row>
    <row r="481" spans="1:3" x14ac:dyDescent="0.25">
      <c r="A481" t="s">
        <v>1495</v>
      </c>
      <c r="B481" t="s">
        <v>1531</v>
      </c>
      <c r="C481" t="s">
        <v>1531</v>
      </c>
    </row>
    <row r="482" spans="1:3" x14ac:dyDescent="0.25">
      <c r="A482" t="s">
        <v>1495</v>
      </c>
      <c r="B482" t="s">
        <v>1534</v>
      </c>
      <c r="C482" t="s">
        <v>1537</v>
      </c>
    </row>
    <row r="483" spans="1:3" x14ac:dyDescent="0.25">
      <c r="A483" t="s">
        <v>1495</v>
      </c>
      <c r="B483" t="s">
        <v>1534</v>
      </c>
      <c r="C483" t="s">
        <v>1540</v>
      </c>
    </row>
    <row r="484" spans="1:3" x14ac:dyDescent="0.25">
      <c r="A484" t="s">
        <v>1495</v>
      </c>
      <c r="B484" t="s">
        <v>1534</v>
      </c>
      <c r="C484" t="s">
        <v>1543</v>
      </c>
    </row>
    <row r="485" spans="1:3" x14ac:dyDescent="0.25">
      <c r="A485" t="s">
        <v>1495</v>
      </c>
      <c r="B485" t="s">
        <v>1544</v>
      </c>
      <c r="C485" t="s">
        <v>1547</v>
      </c>
    </row>
    <row r="486" spans="1:3" x14ac:dyDescent="0.25">
      <c r="A486" t="s">
        <v>1495</v>
      </c>
      <c r="B486" t="s">
        <v>1544</v>
      </c>
      <c r="C486" t="s">
        <v>1550</v>
      </c>
    </row>
    <row r="487" spans="1:3" x14ac:dyDescent="0.25">
      <c r="A487" t="s">
        <v>1495</v>
      </c>
      <c r="B487" t="s">
        <v>1551</v>
      </c>
      <c r="C487" t="s">
        <v>1554</v>
      </c>
    </row>
    <row r="488" spans="1:3" x14ac:dyDescent="0.25">
      <c r="A488" t="s">
        <v>1495</v>
      </c>
      <c r="B488" t="s">
        <v>1551</v>
      </c>
      <c r="C488" t="s">
        <v>1557</v>
      </c>
    </row>
    <row r="489" spans="1:3" x14ac:dyDescent="0.25">
      <c r="A489" t="s">
        <v>1495</v>
      </c>
      <c r="B489" t="s">
        <v>1551</v>
      </c>
      <c r="C489" t="s">
        <v>1560</v>
      </c>
    </row>
    <row r="490" spans="1:3" x14ac:dyDescent="0.25">
      <c r="A490" t="s">
        <v>1495</v>
      </c>
      <c r="B490" t="s">
        <v>1551</v>
      </c>
      <c r="C490" t="s">
        <v>1563</v>
      </c>
    </row>
    <row r="491" spans="1:3" x14ac:dyDescent="0.25">
      <c r="A491" t="s">
        <v>1495</v>
      </c>
      <c r="B491" t="s">
        <v>1551</v>
      </c>
      <c r="C491" t="s">
        <v>1566</v>
      </c>
    </row>
    <row r="492" spans="1:3" x14ac:dyDescent="0.25">
      <c r="A492" t="s">
        <v>1495</v>
      </c>
      <c r="B492" t="s">
        <v>1551</v>
      </c>
      <c r="C492" t="s">
        <v>1569</v>
      </c>
    </row>
    <row r="493" spans="1:3" x14ac:dyDescent="0.25">
      <c r="A493" t="s">
        <v>1495</v>
      </c>
      <c r="B493" t="s">
        <v>1551</v>
      </c>
      <c r="C493" t="s">
        <v>1572</v>
      </c>
    </row>
    <row r="494" spans="1:3" x14ac:dyDescent="0.25">
      <c r="A494" t="s">
        <v>1495</v>
      </c>
      <c r="B494" t="s">
        <v>1551</v>
      </c>
      <c r="C494" t="s">
        <v>1575</v>
      </c>
    </row>
    <row r="495" spans="1:3" x14ac:dyDescent="0.25">
      <c r="A495" t="s">
        <v>1495</v>
      </c>
      <c r="B495" t="s">
        <v>1551</v>
      </c>
      <c r="C495" t="s">
        <v>1578</v>
      </c>
    </row>
    <row r="496" spans="1:3" x14ac:dyDescent="0.25">
      <c r="A496" t="s">
        <v>1495</v>
      </c>
      <c r="B496" t="s">
        <v>1551</v>
      </c>
      <c r="C496" t="s">
        <v>1581</v>
      </c>
    </row>
    <row r="497" spans="1:3" x14ac:dyDescent="0.25">
      <c r="A497" t="s">
        <v>1495</v>
      </c>
      <c r="B497" t="s">
        <v>1551</v>
      </c>
      <c r="C497" t="s">
        <v>1584</v>
      </c>
    </row>
    <row r="498" spans="1:3" x14ac:dyDescent="0.25">
      <c r="A498" t="s">
        <v>1495</v>
      </c>
      <c r="B498" t="s">
        <v>1585</v>
      </c>
      <c r="C498" t="s">
        <v>1588</v>
      </c>
    </row>
    <row r="499" spans="1:3" x14ac:dyDescent="0.25">
      <c r="A499" t="s">
        <v>1495</v>
      </c>
      <c r="B499" t="s">
        <v>1585</v>
      </c>
      <c r="C499" t="s">
        <v>1591</v>
      </c>
    </row>
    <row r="500" spans="1:3" x14ac:dyDescent="0.25">
      <c r="A500" t="s">
        <v>1495</v>
      </c>
      <c r="B500" t="s">
        <v>1585</v>
      </c>
      <c r="C500" t="s">
        <v>1594</v>
      </c>
    </row>
    <row r="501" spans="1:3" x14ac:dyDescent="0.25">
      <c r="A501" t="s">
        <v>1495</v>
      </c>
      <c r="B501" t="s">
        <v>1585</v>
      </c>
      <c r="C501" t="s">
        <v>1597</v>
      </c>
    </row>
    <row r="502" spans="1:3" x14ac:dyDescent="0.25">
      <c r="A502" t="s">
        <v>1495</v>
      </c>
      <c r="B502" t="s">
        <v>1585</v>
      </c>
      <c r="C502" t="s">
        <v>1600</v>
      </c>
    </row>
    <row r="503" spans="1:3" x14ac:dyDescent="0.25">
      <c r="A503" t="s">
        <v>1495</v>
      </c>
      <c r="B503" t="s">
        <v>1585</v>
      </c>
      <c r="C503" t="s">
        <v>1603</v>
      </c>
    </row>
    <row r="504" spans="1:3" x14ac:dyDescent="0.25">
      <c r="A504" t="s">
        <v>1495</v>
      </c>
      <c r="B504" t="s">
        <v>1585</v>
      </c>
      <c r="C504" t="s">
        <v>1606</v>
      </c>
    </row>
    <row r="505" spans="1:3" x14ac:dyDescent="0.25">
      <c r="A505" t="s">
        <v>1495</v>
      </c>
      <c r="B505" t="s">
        <v>1585</v>
      </c>
      <c r="C505" t="s">
        <v>1609</v>
      </c>
    </row>
    <row r="506" spans="1:3" x14ac:dyDescent="0.25">
      <c r="A506" t="s">
        <v>1495</v>
      </c>
      <c r="B506" t="s">
        <v>1585</v>
      </c>
      <c r="C506" t="s">
        <v>1612</v>
      </c>
    </row>
    <row r="507" spans="1:3" x14ac:dyDescent="0.25">
      <c r="A507" t="s">
        <v>1495</v>
      </c>
      <c r="B507" t="s">
        <v>1585</v>
      </c>
      <c r="C507" t="s">
        <v>1615</v>
      </c>
    </row>
    <row r="508" spans="1:3" x14ac:dyDescent="0.25">
      <c r="A508" t="s">
        <v>1495</v>
      </c>
      <c r="B508" t="s">
        <v>1585</v>
      </c>
      <c r="C508" t="s">
        <v>1618</v>
      </c>
    </row>
    <row r="509" spans="1:3" x14ac:dyDescent="0.25">
      <c r="A509" t="s">
        <v>1495</v>
      </c>
      <c r="B509" t="s">
        <v>1585</v>
      </c>
      <c r="C509" t="s">
        <v>1621</v>
      </c>
    </row>
    <row r="510" spans="1:3" x14ac:dyDescent="0.25">
      <c r="A510" t="s">
        <v>1495</v>
      </c>
      <c r="B510" t="s">
        <v>1585</v>
      </c>
      <c r="C510" t="s">
        <v>1624</v>
      </c>
    </row>
    <row r="511" spans="1:3" x14ac:dyDescent="0.25">
      <c r="A511" t="s">
        <v>1495</v>
      </c>
      <c r="B511" t="s">
        <v>1585</v>
      </c>
      <c r="C511" t="s">
        <v>1627</v>
      </c>
    </row>
    <row r="512" spans="1:3" x14ac:dyDescent="0.25">
      <c r="A512" t="s">
        <v>1495</v>
      </c>
      <c r="B512" t="s">
        <v>1585</v>
      </c>
      <c r="C512" t="s">
        <v>1630</v>
      </c>
    </row>
    <row r="513" spans="1:3" x14ac:dyDescent="0.25">
      <c r="A513" t="s">
        <v>1495</v>
      </c>
      <c r="B513" t="s">
        <v>1585</v>
      </c>
      <c r="C513" t="s">
        <v>1633</v>
      </c>
    </row>
    <row r="514" spans="1:3" x14ac:dyDescent="0.25">
      <c r="A514" t="s">
        <v>1495</v>
      </c>
      <c r="B514" t="s">
        <v>1585</v>
      </c>
      <c r="C514" t="s">
        <v>1636</v>
      </c>
    </row>
    <row r="515" spans="1:3" x14ac:dyDescent="0.25">
      <c r="A515" t="s">
        <v>1495</v>
      </c>
      <c r="B515" t="s">
        <v>1585</v>
      </c>
      <c r="C515" t="s">
        <v>1639</v>
      </c>
    </row>
    <row r="516" spans="1:3" x14ac:dyDescent="0.25">
      <c r="A516" t="s">
        <v>1495</v>
      </c>
      <c r="B516" t="s">
        <v>1585</v>
      </c>
      <c r="C516" t="s">
        <v>1642</v>
      </c>
    </row>
    <row r="517" spans="1:3" x14ac:dyDescent="0.25">
      <c r="A517" t="s">
        <v>1495</v>
      </c>
      <c r="B517" t="s">
        <v>1643</v>
      </c>
      <c r="C517" t="s">
        <v>1646</v>
      </c>
    </row>
    <row r="518" spans="1:3" x14ac:dyDescent="0.25">
      <c r="A518" t="s">
        <v>1495</v>
      </c>
      <c r="B518" t="s">
        <v>1643</v>
      </c>
      <c r="C518" t="s">
        <v>1649</v>
      </c>
    </row>
    <row r="519" spans="1:3" x14ac:dyDescent="0.25">
      <c r="A519" t="s">
        <v>1495</v>
      </c>
      <c r="B519" t="s">
        <v>1643</v>
      </c>
      <c r="C519" t="s">
        <v>1652</v>
      </c>
    </row>
    <row r="520" spans="1:3" x14ac:dyDescent="0.25">
      <c r="A520" t="s">
        <v>1495</v>
      </c>
      <c r="B520" t="s">
        <v>1643</v>
      </c>
      <c r="C520" t="s">
        <v>1655</v>
      </c>
    </row>
    <row r="521" spans="1:3" x14ac:dyDescent="0.25">
      <c r="A521" t="s">
        <v>1495</v>
      </c>
      <c r="B521" t="s">
        <v>1643</v>
      </c>
      <c r="C521" t="s">
        <v>1658</v>
      </c>
    </row>
    <row r="522" spans="1:3" x14ac:dyDescent="0.25">
      <c r="A522" t="s">
        <v>1495</v>
      </c>
      <c r="B522" t="s">
        <v>1643</v>
      </c>
      <c r="C522" t="s">
        <v>1661</v>
      </c>
    </row>
    <row r="523" spans="1:3" x14ac:dyDescent="0.25">
      <c r="A523" t="s">
        <v>1495</v>
      </c>
      <c r="B523" t="s">
        <v>1643</v>
      </c>
      <c r="C523" t="s">
        <v>1664</v>
      </c>
    </row>
    <row r="524" spans="1:3" x14ac:dyDescent="0.25">
      <c r="A524" t="s">
        <v>1495</v>
      </c>
      <c r="B524" t="s">
        <v>1643</v>
      </c>
      <c r="C524" t="s">
        <v>1667</v>
      </c>
    </row>
    <row r="525" spans="1:3" x14ac:dyDescent="0.25">
      <c r="A525" t="s">
        <v>1495</v>
      </c>
      <c r="B525" t="s">
        <v>1643</v>
      </c>
      <c r="C525" t="s">
        <v>1670</v>
      </c>
    </row>
    <row r="526" spans="1:3" x14ac:dyDescent="0.25">
      <c r="A526" t="s">
        <v>1495</v>
      </c>
      <c r="B526" t="s">
        <v>1643</v>
      </c>
      <c r="C526" t="s">
        <v>1673</v>
      </c>
    </row>
    <row r="527" spans="1:3" x14ac:dyDescent="0.25">
      <c r="A527" t="s">
        <v>1495</v>
      </c>
      <c r="B527" t="s">
        <v>1643</v>
      </c>
      <c r="C527" t="s">
        <v>1676</v>
      </c>
    </row>
    <row r="528" spans="1:3" x14ac:dyDescent="0.25">
      <c r="A528" t="s">
        <v>1495</v>
      </c>
      <c r="B528" t="s">
        <v>1643</v>
      </c>
      <c r="C528" t="s">
        <v>1679</v>
      </c>
    </row>
    <row r="529" spans="1:3" x14ac:dyDescent="0.25">
      <c r="A529" t="s">
        <v>1495</v>
      </c>
      <c r="B529" t="s">
        <v>1643</v>
      </c>
      <c r="C529" t="s">
        <v>1682</v>
      </c>
    </row>
    <row r="530" spans="1:3" x14ac:dyDescent="0.25">
      <c r="A530" t="s">
        <v>1495</v>
      </c>
      <c r="B530" t="s">
        <v>1683</v>
      </c>
      <c r="C530" t="s">
        <v>1686</v>
      </c>
    </row>
    <row r="531" spans="1:3" x14ac:dyDescent="0.25">
      <c r="A531" t="s">
        <v>1495</v>
      </c>
      <c r="B531" t="s">
        <v>1683</v>
      </c>
      <c r="C531" t="s">
        <v>1689</v>
      </c>
    </row>
    <row r="532" spans="1:3" x14ac:dyDescent="0.25">
      <c r="A532" t="s">
        <v>1495</v>
      </c>
      <c r="B532" t="s">
        <v>1683</v>
      </c>
      <c r="C532" t="s">
        <v>1692</v>
      </c>
    </row>
    <row r="533" spans="1:3" x14ac:dyDescent="0.25">
      <c r="A533" t="s">
        <v>1495</v>
      </c>
      <c r="B533" t="s">
        <v>1683</v>
      </c>
      <c r="C533" t="s">
        <v>1695</v>
      </c>
    </row>
    <row r="534" spans="1:3" x14ac:dyDescent="0.25">
      <c r="A534" t="s">
        <v>1495</v>
      </c>
      <c r="B534" t="s">
        <v>1683</v>
      </c>
      <c r="C534" t="s">
        <v>1698</v>
      </c>
    </row>
    <row r="535" spans="1:3" x14ac:dyDescent="0.25">
      <c r="A535" t="s">
        <v>1495</v>
      </c>
      <c r="B535" t="s">
        <v>1683</v>
      </c>
      <c r="C535" t="s">
        <v>1701</v>
      </c>
    </row>
    <row r="536" spans="1:3" x14ac:dyDescent="0.25">
      <c r="A536" t="s">
        <v>1495</v>
      </c>
      <c r="B536" t="s">
        <v>1683</v>
      </c>
      <c r="C536" t="s">
        <v>1704</v>
      </c>
    </row>
    <row r="537" spans="1:3" x14ac:dyDescent="0.25">
      <c r="A537" t="s">
        <v>1495</v>
      </c>
      <c r="B537" t="s">
        <v>1683</v>
      </c>
      <c r="C537" t="s">
        <v>1707</v>
      </c>
    </row>
    <row r="538" spans="1:3" x14ac:dyDescent="0.25">
      <c r="A538" t="s">
        <v>1495</v>
      </c>
      <c r="B538" t="s">
        <v>1683</v>
      </c>
      <c r="C538" t="s">
        <v>1710</v>
      </c>
    </row>
    <row r="539" spans="1:3" x14ac:dyDescent="0.25">
      <c r="A539" t="s">
        <v>1495</v>
      </c>
      <c r="B539" t="s">
        <v>1683</v>
      </c>
      <c r="C539" t="s">
        <v>1713</v>
      </c>
    </row>
    <row r="540" spans="1:3" x14ac:dyDescent="0.25">
      <c r="A540" t="s">
        <v>1495</v>
      </c>
      <c r="B540" t="s">
        <v>1683</v>
      </c>
      <c r="C540" t="s">
        <v>1716</v>
      </c>
    </row>
    <row r="541" spans="1:3" x14ac:dyDescent="0.25">
      <c r="A541" t="s">
        <v>1495</v>
      </c>
      <c r="B541" t="s">
        <v>1683</v>
      </c>
      <c r="C541" t="s">
        <v>1719</v>
      </c>
    </row>
    <row r="542" spans="1:3" x14ac:dyDescent="0.25">
      <c r="A542" t="s">
        <v>1495</v>
      </c>
      <c r="B542" t="s">
        <v>1683</v>
      </c>
      <c r="C542" t="s">
        <v>1722</v>
      </c>
    </row>
    <row r="543" spans="1:3" x14ac:dyDescent="0.25">
      <c r="A543" t="s">
        <v>1495</v>
      </c>
      <c r="B543" t="s">
        <v>1683</v>
      </c>
      <c r="C543" t="s">
        <v>1725</v>
      </c>
    </row>
    <row r="544" spans="1:3" x14ac:dyDescent="0.25">
      <c r="A544" t="s">
        <v>1495</v>
      </c>
      <c r="B544" t="s">
        <v>1683</v>
      </c>
      <c r="C544" t="s">
        <v>1728</v>
      </c>
    </row>
    <row r="545" spans="1:3" x14ac:dyDescent="0.25">
      <c r="A545" t="s">
        <v>1495</v>
      </c>
      <c r="B545" t="s">
        <v>1683</v>
      </c>
      <c r="C545" t="s">
        <v>1731</v>
      </c>
    </row>
    <row r="546" spans="1:3" x14ac:dyDescent="0.25">
      <c r="A546" t="s">
        <v>1495</v>
      </c>
      <c r="B546" t="s">
        <v>1683</v>
      </c>
      <c r="C546" t="s">
        <v>1734</v>
      </c>
    </row>
    <row r="547" spans="1:3" x14ac:dyDescent="0.25">
      <c r="A547" t="s">
        <v>1495</v>
      </c>
      <c r="B547" t="s">
        <v>1683</v>
      </c>
      <c r="C547" t="s">
        <v>1737</v>
      </c>
    </row>
    <row r="548" spans="1:3" x14ac:dyDescent="0.25">
      <c r="A548" t="s">
        <v>1495</v>
      </c>
      <c r="B548" t="s">
        <v>1683</v>
      </c>
      <c r="C548" t="s">
        <v>1740</v>
      </c>
    </row>
    <row r="549" spans="1:3" x14ac:dyDescent="0.25">
      <c r="A549" t="s">
        <v>1495</v>
      </c>
      <c r="B549" t="s">
        <v>1683</v>
      </c>
      <c r="C549" t="s">
        <v>1743</v>
      </c>
    </row>
    <row r="550" spans="1:3" x14ac:dyDescent="0.25">
      <c r="A550" t="s">
        <v>1495</v>
      </c>
      <c r="B550" t="s">
        <v>1683</v>
      </c>
      <c r="C550" t="s">
        <v>1746</v>
      </c>
    </row>
    <row r="551" spans="1:3" x14ac:dyDescent="0.25">
      <c r="A551" t="s">
        <v>1495</v>
      </c>
      <c r="B551" t="s">
        <v>1683</v>
      </c>
      <c r="C551" t="s">
        <v>1749</v>
      </c>
    </row>
    <row r="552" spans="1:3" x14ac:dyDescent="0.25">
      <c r="A552" t="s">
        <v>1495</v>
      </c>
      <c r="B552" t="s">
        <v>1683</v>
      </c>
      <c r="C552" t="s">
        <v>1752</v>
      </c>
    </row>
    <row r="553" spans="1:3" x14ac:dyDescent="0.25">
      <c r="A553" t="s">
        <v>1495</v>
      </c>
      <c r="B553" t="s">
        <v>1753</v>
      </c>
      <c r="C553" t="s">
        <v>1756</v>
      </c>
    </row>
    <row r="554" spans="1:3" x14ac:dyDescent="0.25">
      <c r="A554" t="s">
        <v>1495</v>
      </c>
      <c r="B554" t="s">
        <v>1753</v>
      </c>
      <c r="C554" t="s">
        <v>1759</v>
      </c>
    </row>
    <row r="555" spans="1:3" x14ac:dyDescent="0.25">
      <c r="A555" t="s">
        <v>1495</v>
      </c>
      <c r="B555" t="s">
        <v>1753</v>
      </c>
      <c r="C555" t="s">
        <v>1762</v>
      </c>
    </row>
    <row r="556" spans="1:3" x14ac:dyDescent="0.25">
      <c r="A556" t="s">
        <v>1495</v>
      </c>
      <c r="B556" t="s">
        <v>1753</v>
      </c>
      <c r="C556" t="s">
        <v>1765</v>
      </c>
    </row>
    <row r="557" spans="1:3" x14ac:dyDescent="0.25">
      <c r="A557" t="s">
        <v>1495</v>
      </c>
      <c r="B557" t="s">
        <v>1753</v>
      </c>
      <c r="C557" t="s">
        <v>1768</v>
      </c>
    </row>
    <row r="558" spans="1:3" x14ac:dyDescent="0.25">
      <c r="A558" t="s">
        <v>1495</v>
      </c>
      <c r="B558" t="s">
        <v>1753</v>
      </c>
      <c r="C558" t="s">
        <v>1771</v>
      </c>
    </row>
    <row r="559" spans="1:3" x14ac:dyDescent="0.25">
      <c r="A559" t="s">
        <v>1495</v>
      </c>
      <c r="B559" t="s">
        <v>1753</v>
      </c>
      <c r="C559" t="s">
        <v>1774</v>
      </c>
    </row>
    <row r="560" spans="1:3" x14ac:dyDescent="0.25">
      <c r="A560" t="s">
        <v>1495</v>
      </c>
      <c r="B560" t="s">
        <v>1753</v>
      </c>
      <c r="C560" t="s">
        <v>1777</v>
      </c>
    </row>
    <row r="561" spans="1:3" x14ac:dyDescent="0.25">
      <c r="A561" t="s">
        <v>1495</v>
      </c>
      <c r="B561" t="s">
        <v>1753</v>
      </c>
      <c r="C561" t="s">
        <v>1780</v>
      </c>
    </row>
    <row r="562" spans="1:3" x14ac:dyDescent="0.25">
      <c r="A562" t="s">
        <v>1495</v>
      </c>
      <c r="B562" t="s">
        <v>1424</v>
      </c>
      <c r="C562" t="s">
        <v>1782</v>
      </c>
    </row>
    <row r="563" spans="1:3" x14ac:dyDescent="0.25">
      <c r="A563" t="s">
        <v>1495</v>
      </c>
      <c r="B563" t="s">
        <v>1424</v>
      </c>
      <c r="C563" t="s">
        <v>1784</v>
      </c>
    </row>
    <row r="564" spans="1:3" x14ac:dyDescent="0.25">
      <c r="A564" t="s">
        <v>1495</v>
      </c>
      <c r="B564" t="s">
        <v>1424</v>
      </c>
      <c r="C564" t="s">
        <v>1786</v>
      </c>
    </row>
    <row r="565" spans="1:3" x14ac:dyDescent="0.25">
      <c r="A565" t="s">
        <v>1495</v>
      </c>
      <c r="B565" t="s">
        <v>1424</v>
      </c>
      <c r="C565" t="s">
        <v>1788</v>
      </c>
    </row>
    <row r="566" spans="1:3" x14ac:dyDescent="0.25">
      <c r="A566" t="s">
        <v>1495</v>
      </c>
      <c r="B566" t="s">
        <v>1424</v>
      </c>
      <c r="C566" t="s">
        <v>1790</v>
      </c>
    </row>
    <row r="567" spans="1:3" x14ac:dyDescent="0.25">
      <c r="A567" t="s">
        <v>1495</v>
      </c>
      <c r="B567" t="s">
        <v>1791</v>
      </c>
      <c r="C567" t="s">
        <v>1794</v>
      </c>
    </row>
    <row r="568" spans="1:3" x14ac:dyDescent="0.25">
      <c r="A568" t="s">
        <v>1495</v>
      </c>
      <c r="B568" t="s">
        <v>1791</v>
      </c>
      <c r="C568" t="s">
        <v>1797</v>
      </c>
    </row>
    <row r="569" spans="1:3" x14ac:dyDescent="0.25">
      <c r="A569" t="s">
        <v>1495</v>
      </c>
      <c r="B569" t="s">
        <v>1791</v>
      </c>
      <c r="C569" t="s">
        <v>1800</v>
      </c>
    </row>
    <row r="570" spans="1:3" x14ac:dyDescent="0.25">
      <c r="A570" t="s">
        <v>1495</v>
      </c>
      <c r="B570" t="s">
        <v>1791</v>
      </c>
      <c r="C570" t="s">
        <v>1803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1680-5269-463D-BF8C-7722EDC68595}">
  <dimension ref="A1:B68"/>
  <sheetViews>
    <sheetView workbookViewId="0">
      <selection activeCell="B1" sqref="B1:B570"/>
    </sheetView>
  </sheetViews>
  <sheetFormatPr defaultRowHeight="15" x14ac:dyDescent="0.25"/>
  <cols>
    <col min="1" max="1" width="88" bestFit="1" customWidth="1"/>
    <col min="4" max="4" width="65" bestFit="1" customWidth="1"/>
    <col min="7" max="7" width="68.7109375" bestFit="1" customWidth="1"/>
  </cols>
  <sheetData>
    <row r="1" spans="1:2" x14ac:dyDescent="0.25">
      <c r="A1" t="s">
        <v>13</v>
      </c>
      <c r="B1" s="14" t="s">
        <v>1804</v>
      </c>
    </row>
    <row r="2" spans="1:2" x14ac:dyDescent="0.25">
      <c r="A2" t="s">
        <v>20</v>
      </c>
      <c r="B2" s="14" t="s">
        <v>1805</v>
      </c>
    </row>
    <row r="3" spans="1:2" x14ac:dyDescent="0.25">
      <c r="A3" t="s">
        <v>35</v>
      </c>
      <c r="B3" s="14" t="s">
        <v>1806</v>
      </c>
    </row>
    <row r="4" spans="1:2" x14ac:dyDescent="0.25">
      <c r="A4" t="s">
        <v>51</v>
      </c>
      <c r="B4" s="14" t="s">
        <v>1807</v>
      </c>
    </row>
    <row r="5" spans="1:2" x14ac:dyDescent="0.25">
      <c r="A5" t="s">
        <v>64</v>
      </c>
      <c r="B5" s="14" t="s">
        <v>1808</v>
      </c>
    </row>
    <row r="6" spans="1:2" x14ac:dyDescent="0.25">
      <c r="A6" t="s">
        <v>111</v>
      </c>
      <c r="B6" s="14" t="s">
        <v>1809</v>
      </c>
    </row>
    <row r="7" spans="1:2" x14ac:dyDescent="0.25">
      <c r="A7" t="s">
        <v>148</v>
      </c>
      <c r="B7" s="14" t="s">
        <v>1810</v>
      </c>
    </row>
    <row r="8" spans="1:2" x14ac:dyDescent="0.25">
      <c r="A8" t="s">
        <v>179</v>
      </c>
      <c r="B8" s="14" t="s">
        <v>1811</v>
      </c>
    </row>
    <row r="9" spans="1:2" x14ac:dyDescent="0.25">
      <c r="A9" t="s">
        <v>201</v>
      </c>
      <c r="B9" s="14" t="s">
        <v>1812</v>
      </c>
    </row>
    <row r="10" spans="1:2" x14ac:dyDescent="0.25">
      <c r="A10" t="s">
        <v>223</v>
      </c>
      <c r="B10" s="14" t="s">
        <v>1813</v>
      </c>
    </row>
    <row r="11" spans="1:2" x14ac:dyDescent="0.25">
      <c r="A11" t="s">
        <v>242</v>
      </c>
      <c r="B11" s="14" t="s">
        <v>1814</v>
      </c>
    </row>
    <row r="12" spans="1:2" x14ac:dyDescent="0.25">
      <c r="A12" t="s">
        <v>264</v>
      </c>
      <c r="B12" s="14" t="s">
        <v>1815</v>
      </c>
    </row>
    <row r="13" spans="1:2" x14ac:dyDescent="0.25">
      <c r="A13" t="s">
        <v>268</v>
      </c>
      <c r="B13" s="14" t="s">
        <v>1816</v>
      </c>
    </row>
    <row r="14" spans="1:2" x14ac:dyDescent="0.25">
      <c r="A14" t="s">
        <v>303</v>
      </c>
      <c r="B14" s="14" t="s">
        <v>1817</v>
      </c>
    </row>
    <row r="15" spans="1:2" x14ac:dyDescent="0.25">
      <c r="A15" t="s">
        <v>314</v>
      </c>
      <c r="B15" s="14" t="s">
        <v>1818</v>
      </c>
    </row>
    <row r="16" spans="1:2" x14ac:dyDescent="0.25">
      <c r="A16" t="s">
        <v>328</v>
      </c>
      <c r="B16" s="14" t="s">
        <v>1819</v>
      </c>
    </row>
    <row r="17" spans="1:2" x14ac:dyDescent="0.25">
      <c r="A17" t="s">
        <v>338</v>
      </c>
      <c r="B17" s="14" t="s">
        <v>1820</v>
      </c>
    </row>
    <row r="18" spans="1:2" x14ac:dyDescent="0.25">
      <c r="A18" t="s">
        <v>355</v>
      </c>
      <c r="B18" s="14" t="s">
        <v>1821</v>
      </c>
    </row>
    <row r="19" spans="1:2" x14ac:dyDescent="0.25">
      <c r="A19" t="s">
        <v>377</v>
      </c>
      <c r="B19" s="14" t="s">
        <v>1822</v>
      </c>
    </row>
    <row r="20" spans="1:2" x14ac:dyDescent="0.25">
      <c r="A20" t="s">
        <v>391</v>
      </c>
      <c r="B20" s="14" t="s">
        <v>1823</v>
      </c>
    </row>
    <row r="21" spans="1:2" x14ac:dyDescent="0.25">
      <c r="A21" t="s">
        <v>414</v>
      </c>
      <c r="B21" s="14" t="s">
        <v>1824</v>
      </c>
    </row>
    <row r="22" spans="1:2" x14ac:dyDescent="0.25">
      <c r="A22" t="s">
        <v>422</v>
      </c>
      <c r="B22" s="14" t="s">
        <v>1825</v>
      </c>
    </row>
    <row r="23" spans="1:2" x14ac:dyDescent="0.25">
      <c r="A23" t="s">
        <v>438</v>
      </c>
      <c r="B23" s="14" t="s">
        <v>1826</v>
      </c>
    </row>
    <row r="24" spans="1:2" x14ac:dyDescent="0.25">
      <c r="A24" t="s">
        <v>473</v>
      </c>
      <c r="B24" s="14" t="s">
        <v>1827</v>
      </c>
    </row>
    <row r="25" spans="1:2" x14ac:dyDescent="0.25">
      <c r="A25" t="s">
        <v>541</v>
      </c>
      <c r="B25" s="14" t="s">
        <v>1828</v>
      </c>
    </row>
    <row r="26" spans="1:2" x14ac:dyDescent="0.25">
      <c r="A26" t="s">
        <v>584</v>
      </c>
      <c r="B26" s="14" t="s">
        <v>1829</v>
      </c>
    </row>
    <row r="27" spans="1:2" x14ac:dyDescent="0.25">
      <c r="A27" t="s">
        <v>600</v>
      </c>
      <c r="B27" s="14" t="s">
        <v>1830</v>
      </c>
    </row>
    <row r="28" spans="1:2" x14ac:dyDescent="0.25">
      <c r="A28" t="s">
        <v>628</v>
      </c>
      <c r="B28" s="14" t="s">
        <v>1831</v>
      </c>
    </row>
    <row r="29" spans="1:2" x14ac:dyDescent="0.25">
      <c r="A29" t="s">
        <v>659</v>
      </c>
      <c r="B29" s="14" t="s">
        <v>1832</v>
      </c>
    </row>
    <row r="30" spans="1:2" x14ac:dyDescent="0.25">
      <c r="A30" t="s">
        <v>677</v>
      </c>
      <c r="B30" s="14" t="s">
        <v>1833</v>
      </c>
    </row>
    <row r="31" spans="1:2" x14ac:dyDescent="0.25">
      <c r="A31" t="s">
        <v>774</v>
      </c>
      <c r="B31" s="14" t="s">
        <v>1834</v>
      </c>
    </row>
    <row r="32" spans="1:2" x14ac:dyDescent="0.25">
      <c r="A32" t="s">
        <v>778</v>
      </c>
      <c r="B32" s="14" t="s">
        <v>1835</v>
      </c>
    </row>
    <row r="33" spans="1:2" x14ac:dyDescent="0.25">
      <c r="A33" t="s">
        <v>800</v>
      </c>
      <c r="B33" s="14" t="s">
        <v>1836</v>
      </c>
    </row>
    <row r="34" spans="1:2" x14ac:dyDescent="0.25">
      <c r="A34" t="s">
        <v>876</v>
      </c>
      <c r="B34" s="14" t="s">
        <v>1837</v>
      </c>
    </row>
    <row r="35" spans="1:2" x14ac:dyDescent="0.25">
      <c r="A35" t="s">
        <v>910</v>
      </c>
      <c r="B35" s="14" t="s">
        <v>1838</v>
      </c>
    </row>
    <row r="36" spans="1:2" x14ac:dyDescent="0.25">
      <c r="A36" t="s">
        <v>923</v>
      </c>
      <c r="B36" s="14" t="s">
        <v>1839</v>
      </c>
    </row>
    <row r="37" spans="1:2" x14ac:dyDescent="0.25">
      <c r="A37" t="s">
        <v>933</v>
      </c>
      <c r="B37" s="14" t="s">
        <v>1840</v>
      </c>
    </row>
    <row r="38" spans="1:2" x14ac:dyDescent="0.25">
      <c r="A38" t="s">
        <v>949</v>
      </c>
      <c r="B38" s="14" t="s">
        <v>1841</v>
      </c>
    </row>
    <row r="39" spans="1:2" x14ac:dyDescent="0.25">
      <c r="A39" t="s">
        <v>1004</v>
      </c>
      <c r="B39" s="14" t="s">
        <v>1842</v>
      </c>
    </row>
    <row r="40" spans="1:2" x14ac:dyDescent="0.25">
      <c r="A40" t="s">
        <v>1035</v>
      </c>
      <c r="B40" s="14" t="s">
        <v>1843</v>
      </c>
    </row>
    <row r="41" spans="1:2" x14ac:dyDescent="0.25">
      <c r="A41" t="s">
        <v>1054</v>
      </c>
      <c r="B41" s="14" t="s">
        <v>1844</v>
      </c>
    </row>
    <row r="42" spans="1:2" x14ac:dyDescent="0.25">
      <c r="A42" t="s">
        <v>1098</v>
      </c>
      <c r="B42" t="s">
        <v>1845</v>
      </c>
    </row>
    <row r="43" spans="1:2" x14ac:dyDescent="0.25">
      <c r="A43" t="s">
        <v>1114</v>
      </c>
      <c r="B43" t="s">
        <v>1846</v>
      </c>
    </row>
    <row r="44" spans="1:2" x14ac:dyDescent="0.25">
      <c r="A44" t="s">
        <v>1124</v>
      </c>
      <c r="B44" t="s">
        <v>1847</v>
      </c>
    </row>
    <row r="45" spans="1:2" x14ac:dyDescent="0.25">
      <c r="A45" t="s">
        <v>1167</v>
      </c>
      <c r="B45" t="s">
        <v>1848</v>
      </c>
    </row>
    <row r="46" spans="1:2" x14ac:dyDescent="0.25">
      <c r="A46" t="s">
        <v>1213</v>
      </c>
      <c r="B46" t="s">
        <v>1849</v>
      </c>
    </row>
    <row r="47" spans="1:2" x14ac:dyDescent="0.25">
      <c r="A47" t="s">
        <v>1235</v>
      </c>
      <c r="B47" t="s">
        <v>1850</v>
      </c>
    </row>
    <row r="48" spans="1:2" x14ac:dyDescent="0.25">
      <c r="A48" t="s">
        <v>1269</v>
      </c>
      <c r="B48" t="s">
        <v>1851</v>
      </c>
    </row>
    <row r="49" spans="1:2" x14ac:dyDescent="0.25">
      <c r="A49" t="s">
        <v>1273</v>
      </c>
      <c r="B49" t="s">
        <v>1852</v>
      </c>
    </row>
    <row r="50" spans="1:2" x14ac:dyDescent="0.25">
      <c r="A50" t="s">
        <v>1283</v>
      </c>
      <c r="B50" t="s">
        <v>1853</v>
      </c>
    </row>
    <row r="51" spans="1:2" x14ac:dyDescent="0.25">
      <c r="A51" t="s">
        <v>1317</v>
      </c>
      <c r="B51" t="s">
        <v>1854</v>
      </c>
    </row>
    <row r="52" spans="1:2" x14ac:dyDescent="0.25">
      <c r="A52" t="s">
        <v>1333</v>
      </c>
      <c r="B52" t="s">
        <v>1855</v>
      </c>
    </row>
    <row r="53" spans="1:2" x14ac:dyDescent="0.25">
      <c r="A53" t="s">
        <v>1343</v>
      </c>
      <c r="B53" t="s">
        <v>1856</v>
      </c>
    </row>
    <row r="54" spans="1:2" x14ac:dyDescent="0.25">
      <c r="A54" t="s">
        <v>1395</v>
      </c>
      <c r="B54" t="s">
        <v>1857</v>
      </c>
    </row>
    <row r="55" spans="1:2" x14ac:dyDescent="0.25">
      <c r="A55" t="s">
        <v>1402</v>
      </c>
      <c r="B55" t="s">
        <v>1858</v>
      </c>
    </row>
    <row r="56" spans="1:2" x14ac:dyDescent="0.25">
      <c r="A56" t="s">
        <v>1424</v>
      </c>
      <c r="B56" t="s">
        <v>1859</v>
      </c>
    </row>
    <row r="57" spans="1:2" x14ac:dyDescent="0.25">
      <c r="A57" t="s">
        <v>1473</v>
      </c>
      <c r="B57" t="s">
        <v>1860</v>
      </c>
    </row>
    <row r="58" spans="1:2" x14ac:dyDescent="0.25">
      <c r="A58" t="s">
        <v>1496</v>
      </c>
      <c r="B58" t="s">
        <v>1861</v>
      </c>
    </row>
    <row r="59" spans="1:2" x14ac:dyDescent="0.25">
      <c r="A59" t="s">
        <v>1524</v>
      </c>
      <c r="B59" t="s">
        <v>1862</v>
      </c>
    </row>
    <row r="60" spans="1:2" x14ac:dyDescent="0.25">
      <c r="A60" t="s">
        <v>1531</v>
      </c>
      <c r="B60" t="s">
        <v>1863</v>
      </c>
    </row>
    <row r="61" spans="1:2" x14ac:dyDescent="0.25">
      <c r="A61" t="s">
        <v>1534</v>
      </c>
      <c r="B61" t="s">
        <v>1864</v>
      </c>
    </row>
    <row r="62" spans="1:2" x14ac:dyDescent="0.25">
      <c r="A62" t="s">
        <v>1544</v>
      </c>
      <c r="B62" t="s">
        <v>1865</v>
      </c>
    </row>
    <row r="63" spans="1:2" x14ac:dyDescent="0.25">
      <c r="A63" t="s">
        <v>1551</v>
      </c>
      <c r="B63" t="s">
        <v>1866</v>
      </c>
    </row>
    <row r="64" spans="1:2" x14ac:dyDescent="0.25">
      <c r="A64" t="s">
        <v>1585</v>
      </c>
      <c r="B64" t="s">
        <v>1867</v>
      </c>
    </row>
    <row r="65" spans="1:2" x14ac:dyDescent="0.25">
      <c r="A65" t="s">
        <v>1643</v>
      </c>
      <c r="B65" t="s">
        <v>1868</v>
      </c>
    </row>
    <row r="66" spans="1:2" x14ac:dyDescent="0.25">
      <c r="A66" t="s">
        <v>1683</v>
      </c>
      <c r="B66" t="s">
        <v>1869</v>
      </c>
    </row>
    <row r="67" spans="1:2" x14ac:dyDescent="0.25">
      <c r="A67" t="s">
        <v>1753</v>
      </c>
      <c r="B67" t="s">
        <v>1870</v>
      </c>
    </row>
    <row r="68" spans="1:2" x14ac:dyDescent="0.25">
      <c r="A68" t="s">
        <v>1791</v>
      </c>
      <c r="B68" t="s">
        <v>1871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4A04-E4DC-4C78-AC91-1705D785138B}">
  <dimension ref="A1:I584"/>
  <sheetViews>
    <sheetView showGridLines="0" tabSelected="1" topLeftCell="C1" zoomScale="115" zoomScaleNormal="115" workbookViewId="0">
      <selection activeCell="G11" sqref="G11"/>
    </sheetView>
  </sheetViews>
  <sheetFormatPr defaultRowHeight="12.75" x14ac:dyDescent="0.2"/>
  <cols>
    <col min="1" max="1" width="26" style="5" bestFit="1" customWidth="1"/>
    <col min="2" max="2" width="21.7109375" style="4" customWidth="1"/>
    <col min="3" max="3" width="43.5703125" style="4" customWidth="1"/>
    <col min="4" max="4" width="58.140625" style="4" customWidth="1"/>
    <col min="5" max="5" width="17.28515625" style="4" customWidth="1"/>
    <col min="6" max="7" width="16.42578125" style="4" customWidth="1"/>
    <col min="8" max="9" width="16.28515625" style="4" customWidth="1"/>
    <col min="10" max="16384" width="9.140625" style="4"/>
  </cols>
  <sheetData>
    <row r="1" spans="1:9" ht="8.25" customHeight="1" x14ac:dyDescent="0.2">
      <c r="A1" s="1"/>
      <c r="B1" s="1"/>
      <c r="C1" s="1"/>
      <c r="D1" s="1"/>
      <c r="E1" s="2"/>
      <c r="F1" s="1"/>
      <c r="G1" s="3"/>
      <c r="H1" s="3"/>
      <c r="I1" s="3"/>
    </row>
    <row r="2" spans="1:9" ht="21.75" customHeight="1" x14ac:dyDescent="0.25">
      <c r="C2" s="5"/>
      <c r="D2" s="6" t="s">
        <v>2400</v>
      </c>
      <c r="E2" s="7"/>
      <c r="F2" s="8"/>
      <c r="G2" s="8"/>
      <c r="H2" s="8"/>
      <c r="I2" s="8"/>
    </row>
    <row r="3" spans="1:9" ht="21.75" customHeight="1" x14ac:dyDescent="0.25">
      <c r="C3" s="5"/>
      <c r="D3" s="9">
        <f ca="1">NOW()</f>
        <v>45462.273894907405</v>
      </c>
      <c r="E3" s="5"/>
      <c r="F3" s="5"/>
      <c r="G3" s="5"/>
      <c r="H3" s="5"/>
    </row>
    <row r="4" spans="1:9" ht="8.25" customHeight="1" x14ac:dyDescent="0.2">
      <c r="A4" s="1"/>
      <c r="B4" s="1"/>
      <c r="C4" s="1"/>
      <c r="D4" s="1"/>
      <c r="E4" s="2"/>
      <c r="F4" s="1"/>
      <c r="G4" s="3"/>
      <c r="H4" s="3"/>
      <c r="I4" s="3"/>
    </row>
    <row r="5" spans="1:9" ht="8.25" customHeight="1" x14ac:dyDescent="0.2">
      <c r="C5" s="5"/>
      <c r="D5" s="5"/>
      <c r="E5" s="7"/>
      <c r="F5" s="5"/>
    </row>
    <row r="6" spans="1:9" ht="21.75" customHeight="1" x14ac:dyDescent="0.2">
      <c r="A6" s="4"/>
      <c r="E6" s="49" t="s">
        <v>5</v>
      </c>
      <c r="F6" s="50"/>
      <c r="G6" s="51"/>
    </row>
    <row r="7" spans="1:9" s="42" customFormat="1" ht="41.25" customHeight="1" x14ac:dyDescent="0.2">
      <c r="A7" s="15" t="s">
        <v>0</v>
      </c>
      <c r="B7" s="15" t="s">
        <v>3044</v>
      </c>
      <c r="C7" s="15" t="s">
        <v>3</v>
      </c>
      <c r="D7" s="15" t="s">
        <v>4</v>
      </c>
      <c r="E7" s="43" t="s">
        <v>2375</v>
      </c>
      <c r="F7" s="15" t="s">
        <v>9</v>
      </c>
      <c r="G7" s="15" t="s">
        <v>10</v>
      </c>
      <c r="H7" s="15" t="s">
        <v>6</v>
      </c>
      <c r="I7" s="15" t="s">
        <v>3046</v>
      </c>
    </row>
    <row r="8" spans="1:9" x14ac:dyDescent="0.2">
      <c r="A8" s="19" t="s">
        <v>11</v>
      </c>
      <c r="B8" s="23" t="s">
        <v>15</v>
      </c>
      <c r="C8" s="23" t="s">
        <v>13</v>
      </c>
      <c r="D8" s="22" t="s">
        <v>13</v>
      </c>
      <c r="E8" s="22" t="s">
        <v>16</v>
      </c>
      <c r="F8" s="22" t="s">
        <v>16</v>
      </c>
      <c r="G8" s="22" t="s">
        <v>16</v>
      </c>
      <c r="H8" s="22" t="s">
        <v>17</v>
      </c>
      <c r="I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" spans="1:9" x14ac:dyDescent="0.2">
      <c r="A9" s="19" t="s">
        <v>11</v>
      </c>
      <c r="B9" s="23" t="s">
        <v>22</v>
      </c>
      <c r="C9" s="23" t="s">
        <v>20</v>
      </c>
      <c r="D9" s="22" t="s">
        <v>23</v>
      </c>
      <c r="E9" s="22" t="s">
        <v>16</v>
      </c>
      <c r="F9" s="22" t="s">
        <v>16</v>
      </c>
      <c r="G9" s="22" t="s">
        <v>24</v>
      </c>
      <c r="H9" s="22" t="s">
        <v>17</v>
      </c>
      <c r="I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0" spans="1:9" x14ac:dyDescent="0.2">
      <c r="A10" s="19" t="s">
        <v>11</v>
      </c>
      <c r="B10" s="23" t="s">
        <v>27</v>
      </c>
      <c r="C10" s="23" t="s">
        <v>20</v>
      </c>
      <c r="D10" s="22" t="s">
        <v>28</v>
      </c>
      <c r="E10" s="22" t="s">
        <v>17</v>
      </c>
      <c r="F10" s="22" t="s">
        <v>17</v>
      </c>
      <c r="G10" s="22" t="s">
        <v>16</v>
      </c>
      <c r="H10" s="22" t="s">
        <v>17</v>
      </c>
      <c r="I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" spans="1:9" x14ac:dyDescent="0.2">
      <c r="A11" s="19" t="s">
        <v>11</v>
      </c>
      <c r="B11" s="23" t="s">
        <v>30</v>
      </c>
      <c r="C11" s="23" t="s">
        <v>20</v>
      </c>
      <c r="D11" s="22" t="s">
        <v>31</v>
      </c>
      <c r="E11" s="22" t="s">
        <v>17</v>
      </c>
      <c r="F11" s="22" t="s">
        <v>17</v>
      </c>
      <c r="G11" s="22" t="s">
        <v>16</v>
      </c>
      <c r="H11" s="22" t="s">
        <v>17</v>
      </c>
      <c r="I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" spans="1:9" x14ac:dyDescent="0.2">
      <c r="A12" s="19" t="s">
        <v>11</v>
      </c>
      <c r="B12" s="23" t="s">
        <v>33</v>
      </c>
      <c r="C12" s="23" t="s">
        <v>20</v>
      </c>
      <c r="D12" s="22" t="s">
        <v>34</v>
      </c>
      <c r="E12" s="22" t="s">
        <v>17</v>
      </c>
      <c r="F12" s="22" t="s">
        <v>17</v>
      </c>
      <c r="G12" s="22" t="s">
        <v>16</v>
      </c>
      <c r="H12" s="22" t="s">
        <v>17</v>
      </c>
      <c r="I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3" spans="1:9" x14ac:dyDescent="0.2">
      <c r="A13" s="19" t="s">
        <v>11</v>
      </c>
      <c r="B13" s="23" t="s">
        <v>37</v>
      </c>
      <c r="C13" s="23" t="s">
        <v>35</v>
      </c>
      <c r="D13" s="22" t="s">
        <v>2511</v>
      </c>
      <c r="E13" s="22" t="s">
        <v>39</v>
      </c>
      <c r="F13" s="22" t="s">
        <v>39</v>
      </c>
      <c r="G13" s="22" t="s">
        <v>39</v>
      </c>
      <c r="H13" s="22" t="s">
        <v>3043</v>
      </c>
      <c r="I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14" spans="1:9" x14ac:dyDescent="0.2">
      <c r="A14" s="19" t="s">
        <v>11</v>
      </c>
      <c r="B14" s="23" t="s">
        <v>42</v>
      </c>
      <c r="C14" s="23" t="s">
        <v>35</v>
      </c>
      <c r="D14" s="22" t="s">
        <v>43</v>
      </c>
      <c r="E14" s="22" t="s">
        <v>3043</v>
      </c>
      <c r="F14" s="22" t="s">
        <v>3043</v>
      </c>
      <c r="G14" s="22" t="s">
        <v>3043</v>
      </c>
      <c r="H14" s="22" t="s">
        <v>3043</v>
      </c>
      <c r="I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15" spans="1:9" x14ac:dyDescent="0.2">
      <c r="A15" s="19" t="s">
        <v>11</v>
      </c>
      <c r="B15" s="23" t="s">
        <v>45</v>
      </c>
      <c r="C15" s="23" t="s">
        <v>35</v>
      </c>
      <c r="D15" s="22" t="s">
        <v>46</v>
      </c>
      <c r="E15" s="22" t="s">
        <v>3043</v>
      </c>
      <c r="F15" s="22" t="s">
        <v>3043</v>
      </c>
      <c r="G15" s="22" t="s">
        <v>3043</v>
      </c>
      <c r="H15" s="22" t="s">
        <v>3043</v>
      </c>
      <c r="I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16" spans="1:9" x14ac:dyDescent="0.2">
      <c r="A16" s="19" t="s">
        <v>11</v>
      </c>
      <c r="B16" s="23" t="s">
        <v>48</v>
      </c>
      <c r="C16" s="23" t="s">
        <v>35</v>
      </c>
      <c r="D16" s="22" t="s">
        <v>49</v>
      </c>
      <c r="E16" s="22" t="s">
        <v>3043</v>
      </c>
      <c r="F16" s="22" t="s">
        <v>3043</v>
      </c>
      <c r="G16" s="22" t="s">
        <v>3043</v>
      </c>
      <c r="H16" s="22" t="s">
        <v>3043</v>
      </c>
      <c r="I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17" spans="1:9" x14ac:dyDescent="0.2">
      <c r="A17" s="19" t="s">
        <v>11</v>
      </c>
      <c r="B17" s="23" t="s">
        <v>53</v>
      </c>
      <c r="C17" s="23" t="s">
        <v>51</v>
      </c>
      <c r="D17" s="22" t="s">
        <v>2430</v>
      </c>
      <c r="E17" s="22" t="s">
        <v>16</v>
      </c>
      <c r="F17" s="22" t="s">
        <v>17</v>
      </c>
      <c r="G17" s="22" t="s">
        <v>24</v>
      </c>
      <c r="H17" s="22" t="s">
        <v>17</v>
      </c>
      <c r="I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" spans="1:9" x14ac:dyDescent="0.2">
      <c r="A18" s="19" t="s">
        <v>11</v>
      </c>
      <c r="B18" s="23" t="s">
        <v>56</v>
      </c>
      <c r="C18" s="23" t="s">
        <v>51</v>
      </c>
      <c r="D18" s="22" t="s">
        <v>2442</v>
      </c>
      <c r="E18" s="22" t="s">
        <v>16</v>
      </c>
      <c r="F18" s="22" t="s">
        <v>17</v>
      </c>
      <c r="G18" s="22" t="s">
        <v>24</v>
      </c>
      <c r="H18" s="22" t="s">
        <v>17</v>
      </c>
      <c r="I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" spans="1:9" x14ac:dyDescent="0.2">
      <c r="A19" s="19" t="s">
        <v>11</v>
      </c>
      <c r="B19" s="23" t="s">
        <v>59</v>
      </c>
      <c r="C19" s="23" t="s">
        <v>51</v>
      </c>
      <c r="D19" s="22" t="s">
        <v>2443</v>
      </c>
      <c r="E19" s="22" t="s">
        <v>16</v>
      </c>
      <c r="F19" s="22" t="s">
        <v>17</v>
      </c>
      <c r="G19" s="22" t="s">
        <v>24</v>
      </c>
      <c r="H19" s="22" t="s">
        <v>17</v>
      </c>
      <c r="I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" spans="1:9" x14ac:dyDescent="0.2">
      <c r="A20" s="19" t="s">
        <v>11</v>
      </c>
      <c r="B20" s="23" t="s">
        <v>62</v>
      </c>
      <c r="C20" s="23" t="s">
        <v>51</v>
      </c>
      <c r="D20" s="22" t="s">
        <v>2444</v>
      </c>
      <c r="E20" s="22" t="s">
        <v>16</v>
      </c>
      <c r="F20" s="22" t="s">
        <v>17</v>
      </c>
      <c r="G20" s="22" t="s">
        <v>24</v>
      </c>
      <c r="H20" s="22" t="s">
        <v>17</v>
      </c>
      <c r="I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" spans="1:9" x14ac:dyDescent="0.2">
      <c r="A21" s="19" t="s">
        <v>11</v>
      </c>
      <c r="B21" s="23" t="s">
        <v>66</v>
      </c>
      <c r="C21" s="23" t="s">
        <v>64</v>
      </c>
      <c r="D21" s="22" t="s">
        <v>67</v>
      </c>
      <c r="E21" s="22" t="s">
        <v>16</v>
      </c>
      <c r="F21" s="22" t="s">
        <v>17</v>
      </c>
      <c r="G21" s="22" t="s">
        <v>16</v>
      </c>
      <c r="H21" s="22" t="s">
        <v>17</v>
      </c>
      <c r="I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" spans="1:9" x14ac:dyDescent="0.2">
      <c r="A22" s="19" t="s">
        <v>11</v>
      </c>
      <c r="B22" s="23" t="s">
        <v>69</v>
      </c>
      <c r="C22" s="23" t="s">
        <v>64</v>
      </c>
      <c r="D22" s="22" t="s">
        <v>2521</v>
      </c>
      <c r="E22" s="22" t="s">
        <v>16</v>
      </c>
      <c r="F22" s="22" t="s">
        <v>39</v>
      </c>
      <c r="G22" s="22" t="s">
        <v>16</v>
      </c>
      <c r="H22" s="22" t="s">
        <v>17</v>
      </c>
      <c r="I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" spans="1:9" x14ac:dyDescent="0.2">
      <c r="A23" s="19" t="s">
        <v>11</v>
      </c>
      <c r="B23" s="23" t="s">
        <v>72</v>
      </c>
      <c r="C23" s="23" t="s">
        <v>64</v>
      </c>
      <c r="D23" s="22" t="s">
        <v>2401</v>
      </c>
      <c r="E23" s="22" t="s">
        <v>17</v>
      </c>
      <c r="F23" s="22" t="s">
        <v>39</v>
      </c>
      <c r="G23" s="22" t="s">
        <v>17</v>
      </c>
      <c r="H23" s="22" t="s">
        <v>17</v>
      </c>
      <c r="I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" spans="1:9" x14ac:dyDescent="0.2">
      <c r="A24" s="19" t="s">
        <v>11</v>
      </c>
      <c r="B24" s="23" t="s">
        <v>75</v>
      </c>
      <c r="C24" s="23" t="s">
        <v>64</v>
      </c>
      <c r="D24" s="22" t="s">
        <v>76</v>
      </c>
      <c r="E24" s="22" t="s">
        <v>17</v>
      </c>
      <c r="F24" s="22" t="s">
        <v>39</v>
      </c>
      <c r="G24" s="22" t="s">
        <v>17</v>
      </c>
      <c r="H24" s="22" t="s">
        <v>17</v>
      </c>
      <c r="I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" spans="1:9" x14ac:dyDescent="0.2">
      <c r="A25" s="19" t="s">
        <v>11</v>
      </c>
      <c r="B25" s="23" t="s">
        <v>78</v>
      </c>
      <c r="C25" s="23" t="s">
        <v>64</v>
      </c>
      <c r="D25" s="22" t="s">
        <v>79</v>
      </c>
      <c r="E25" s="22" t="s">
        <v>16</v>
      </c>
      <c r="F25" s="22" t="s">
        <v>39</v>
      </c>
      <c r="G25" s="22" t="s">
        <v>17</v>
      </c>
      <c r="H25" s="22" t="s">
        <v>17</v>
      </c>
      <c r="I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" spans="1:9" x14ac:dyDescent="0.2">
      <c r="A26" s="19" t="s">
        <v>11</v>
      </c>
      <c r="B26" s="23" t="s">
        <v>81</v>
      </c>
      <c r="C26" s="23" t="s">
        <v>64</v>
      </c>
      <c r="D26" s="22" t="s">
        <v>82</v>
      </c>
      <c r="E26" s="22" t="s">
        <v>16</v>
      </c>
      <c r="F26" s="22" t="s">
        <v>17</v>
      </c>
      <c r="G26" s="22" t="s">
        <v>17</v>
      </c>
      <c r="H26" s="22" t="s">
        <v>17</v>
      </c>
      <c r="I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" spans="1:9" x14ac:dyDescent="0.2">
      <c r="A27" s="19" t="s">
        <v>11</v>
      </c>
      <c r="B27" s="23" t="s">
        <v>84</v>
      </c>
      <c r="C27" s="23" t="s">
        <v>64</v>
      </c>
      <c r="D27" s="22" t="s">
        <v>2402</v>
      </c>
      <c r="E27" s="22" t="s">
        <v>17</v>
      </c>
      <c r="F27" s="22" t="s">
        <v>17</v>
      </c>
      <c r="G27" s="22" t="s">
        <v>17</v>
      </c>
      <c r="H27" s="22" t="s">
        <v>17</v>
      </c>
      <c r="I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" spans="1:9" x14ac:dyDescent="0.2">
      <c r="A28" s="19" t="s">
        <v>11</v>
      </c>
      <c r="B28" s="23" t="s">
        <v>87</v>
      </c>
      <c r="C28" s="23" t="s">
        <v>64</v>
      </c>
      <c r="D28" s="22" t="s">
        <v>88</v>
      </c>
      <c r="E28" s="22" t="s">
        <v>17</v>
      </c>
      <c r="F28" s="22" t="s">
        <v>17</v>
      </c>
      <c r="G28" s="22" t="s">
        <v>17</v>
      </c>
      <c r="H28" s="22" t="s">
        <v>17</v>
      </c>
      <c r="I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9" spans="1:9" x14ac:dyDescent="0.2">
      <c r="A29" s="19" t="s">
        <v>11</v>
      </c>
      <c r="B29" s="23" t="s">
        <v>90</v>
      </c>
      <c r="C29" s="23" t="s">
        <v>64</v>
      </c>
      <c r="D29" s="22" t="s">
        <v>2445</v>
      </c>
      <c r="E29" s="22" t="s">
        <v>16</v>
      </c>
      <c r="F29" s="22" t="s">
        <v>17</v>
      </c>
      <c r="G29" s="22" t="s">
        <v>16</v>
      </c>
      <c r="H29" s="22" t="s">
        <v>17</v>
      </c>
      <c r="I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" spans="1:9" x14ac:dyDescent="0.2">
      <c r="A30" s="19" t="s">
        <v>11</v>
      </c>
      <c r="B30" s="23" t="s">
        <v>93</v>
      </c>
      <c r="C30" s="23" t="s">
        <v>64</v>
      </c>
      <c r="D30" s="22" t="s">
        <v>94</v>
      </c>
      <c r="E30" s="22" t="s">
        <v>16</v>
      </c>
      <c r="F30" s="22" t="s">
        <v>17</v>
      </c>
      <c r="G30" s="22" t="s">
        <v>16</v>
      </c>
      <c r="H30" s="22" t="s">
        <v>17</v>
      </c>
      <c r="I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" spans="1:9" x14ac:dyDescent="0.2">
      <c r="A31" s="19" t="s">
        <v>11</v>
      </c>
      <c r="B31" s="23" t="s">
        <v>96</v>
      </c>
      <c r="C31" s="23" t="s">
        <v>64</v>
      </c>
      <c r="D31" s="22" t="s">
        <v>2446</v>
      </c>
      <c r="E31" s="22" t="s">
        <v>16</v>
      </c>
      <c r="F31" s="22" t="s">
        <v>17</v>
      </c>
      <c r="G31" s="22" t="s">
        <v>16</v>
      </c>
      <c r="H31" s="22" t="s">
        <v>17</v>
      </c>
      <c r="I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" spans="1:9" x14ac:dyDescent="0.2">
      <c r="A32" s="19" t="s">
        <v>11</v>
      </c>
      <c r="B32" s="23" t="s">
        <v>99</v>
      </c>
      <c r="C32" s="23" t="s">
        <v>64</v>
      </c>
      <c r="D32" s="22" t="s">
        <v>100</v>
      </c>
      <c r="E32" s="22" t="s">
        <v>16</v>
      </c>
      <c r="F32" s="22" t="s">
        <v>17</v>
      </c>
      <c r="G32" s="22" t="s">
        <v>16</v>
      </c>
      <c r="H32" s="22" t="s">
        <v>17</v>
      </c>
      <c r="I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3" spans="1:9" x14ac:dyDescent="0.2">
      <c r="A33" s="19" t="s">
        <v>11</v>
      </c>
      <c r="B33" s="23" t="s">
        <v>102</v>
      </c>
      <c r="C33" s="23" t="s">
        <v>64</v>
      </c>
      <c r="D33" s="22" t="s">
        <v>2447</v>
      </c>
      <c r="E33" s="22" t="s">
        <v>17</v>
      </c>
      <c r="F33" s="22" t="s">
        <v>39</v>
      </c>
      <c r="G33" s="22" t="s">
        <v>17</v>
      </c>
      <c r="H33" s="22" t="s">
        <v>17</v>
      </c>
      <c r="I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" spans="1:9" x14ac:dyDescent="0.2">
      <c r="A34" s="19" t="s">
        <v>11</v>
      </c>
      <c r="B34" s="23" t="s">
        <v>105</v>
      </c>
      <c r="C34" s="23" t="s">
        <v>64</v>
      </c>
      <c r="D34" s="22" t="s">
        <v>106</v>
      </c>
      <c r="E34" s="22" t="s">
        <v>17</v>
      </c>
      <c r="F34" s="22" t="s">
        <v>17</v>
      </c>
      <c r="G34" s="22" t="s">
        <v>17</v>
      </c>
      <c r="H34" s="22" t="s">
        <v>17</v>
      </c>
      <c r="I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" spans="1:9" x14ac:dyDescent="0.2">
      <c r="A35" s="19" t="s">
        <v>11</v>
      </c>
      <c r="B35" s="23" t="s">
        <v>108</v>
      </c>
      <c r="C35" s="23" t="s">
        <v>64</v>
      </c>
      <c r="D35" s="22" t="s">
        <v>2522</v>
      </c>
      <c r="E35" s="22" t="s">
        <v>16</v>
      </c>
      <c r="F35" s="22" t="s">
        <v>17</v>
      </c>
      <c r="G35" s="22" t="s">
        <v>17</v>
      </c>
      <c r="H35" s="22" t="s">
        <v>17</v>
      </c>
      <c r="I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" spans="1:9" x14ac:dyDescent="0.2">
      <c r="A36" s="19" t="s">
        <v>11</v>
      </c>
      <c r="B36" s="23" t="s">
        <v>3689</v>
      </c>
      <c r="C36" s="23" t="s">
        <v>64</v>
      </c>
      <c r="D36" s="22" t="s">
        <v>3681</v>
      </c>
      <c r="E36" s="22" t="s">
        <v>17</v>
      </c>
      <c r="F36" s="22" t="s">
        <v>17</v>
      </c>
      <c r="G36" s="22" t="s">
        <v>24</v>
      </c>
      <c r="H36" s="22" t="s">
        <v>17</v>
      </c>
      <c r="I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" spans="1:9" x14ac:dyDescent="0.2">
      <c r="A37" s="19" t="s">
        <v>11</v>
      </c>
      <c r="B37" s="23" t="s">
        <v>113</v>
      </c>
      <c r="C37" s="23" t="s">
        <v>111</v>
      </c>
      <c r="D37" s="22" t="s">
        <v>2523</v>
      </c>
      <c r="E37" s="22" t="s">
        <v>16</v>
      </c>
      <c r="F37" s="22" t="s">
        <v>16</v>
      </c>
      <c r="G37" s="22" t="s">
        <v>16</v>
      </c>
      <c r="H37" s="22" t="s">
        <v>39</v>
      </c>
      <c r="I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8" spans="1:9" x14ac:dyDescent="0.2">
      <c r="A38" s="19" t="s">
        <v>11</v>
      </c>
      <c r="B38" s="23" t="s">
        <v>116</v>
      </c>
      <c r="C38" s="23" t="s">
        <v>111</v>
      </c>
      <c r="D38" s="22" t="s">
        <v>2512</v>
      </c>
      <c r="E38" s="22" t="s">
        <v>16</v>
      </c>
      <c r="F38" s="22" t="s">
        <v>24</v>
      </c>
      <c r="G38" s="22" t="s">
        <v>16</v>
      </c>
      <c r="H38" s="22" t="s">
        <v>39</v>
      </c>
      <c r="I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9" spans="1:9" x14ac:dyDescent="0.2">
      <c r="A39" s="19" t="s">
        <v>11</v>
      </c>
      <c r="B39" s="23" t="s">
        <v>119</v>
      </c>
      <c r="C39" s="23" t="s">
        <v>111</v>
      </c>
      <c r="D39" s="22" t="s">
        <v>2403</v>
      </c>
      <c r="E39" s="22" t="s">
        <v>16</v>
      </c>
      <c r="F39" s="22" t="s">
        <v>17</v>
      </c>
      <c r="G39" s="22" t="s">
        <v>16</v>
      </c>
      <c r="H39" s="22" t="s">
        <v>39</v>
      </c>
      <c r="I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0" spans="1:9" x14ac:dyDescent="0.2">
      <c r="A40" s="19" t="s">
        <v>11</v>
      </c>
      <c r="B40" s="23" t="s">
        <v>122</v>
      </c>
      <c r="C40" s="23" t="s">
        <v>111</v>
      </c>
      <c r="D40" s="22" t="s">
        <v>2489</v>
      </c>
      <c r="E40" s="22" t="s">
        <v>16</v>
      </c>
      <c r="F40" s="22" t="s">
        <v>39</v>
      </c>
      <c r="G40" s="22" t="s">
        <v>16</v>
      </c>
      <c r="H40" s="22" t="s">
        <v>39</v>
      </c>
      <c r="I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1" spans="1:9" x14ac:dyDescent="0.2">
      <c r="A41" s="19" t="s">
        <v>11</v>
      </c>
      <c r="B41" s="23" t="s">
        <v>125</v>
      </c>
      <c r="C41" s="23" t="s">
        <v>111</v>
      </c>
      <c r="D41" s="22" t="s">
        <v>2524</v>
      </c>
      <c r="E41" s="22" t="s">
        <v>16</v>
      </c>
      <c r="F41" s="22" t="s">
        <v>17</v>
      </c>
      <c r="G41" s="22" t="s">
        <v>16</v>
      </c>
      <c r="H41" s="22" t="s">
        <v>39</v>
      </c>
      <c r="I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2" spans="1:9" x14ac:dyDescent="0.2">
      <c r="A42" s="19" t="s">
        <v>11</v>
      </c>
      <c r="B42" s="23" t="s">
        <v>128</v>
      </c>
      <c r="C42" s="23" t="s">
        <v>111</v>
      </c>
      <c r="D42" s="22" t="s">
        <v>2525</v>
      </c>
      <c r="E42" s="22" t="s">
        <v>16</v>
      </c>
      <c r="F42" s="22" t="s">
        <v>16</v>
      </c>
      <c r="G42" s="22" t="s">
        <v>16</v>
      </c>
      <c r="H42" s="22" t="s">
        <v>39</v>
      </c>
      <c r="I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" spans="1:9" x14ac:dyDescent="0.2">
      <c r="A43" s="19" t="s">
        <v>11</v>
      </c>
      <c r="B43" s="23" t="s">
        <v>131</v>
      </c>
      <c r="C43" s="23" t="s">
        <v>111</v>
      </c>
      <c r="D43" s="22" t="s">
        <v>2526</v>
      </c>
      <c r="E43" s="22" t="s">
        <v>39</v>
      </c>
      <c r="F43" s="22" t="s">
        <v>17</v>
      </c>
      <c r="G43" s="22" t="s">
        <v>16</v>
      </c>
      <c r="H43" s="22" t="s">
        <v>39</v>
      </c>
      <c r="I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" spans="1:9" x14ac:dyDescent="0.2">
      <c r="A44" s="19" t="s">
        <v>11</v>
      </c>
      <c r="B44" s="23" t="s">
        <v>134</v>
      </c>
      <c r="C44" s="23" t="s">
        <v>111</v>
      </c>
      <c r="D44" s="22" t="s">
        <v>2527</v>
      </c>
      <c r="E44" s="22" t="s">
        <v>16</v>
      </c>
      <c r="F44" s="22" t="s">
        <v>39</v>
      </c>
      <c r="G44" s="22" t="s">
        <v>16</v>
      </c>
      <c r="H44" s="22" t="s">
        <v>39</v>
      </c>
      <c r="I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" spans="1:9" x14ac:dyDescent="0.2">
      <c r="A45" s="19" t="s">
        <v>11</v>
      </c>
      <c r="B45" s="23" t="s">
        <v>137</v>
      </c>
      <c r="C45" s="23" t="s">
        <v>111</v>
      </c>
      <c r="D45" s="22" t="s">
        <v>138</v>
      </c>
      <c r="E45" s="22" t="s">
        <v>39</v>
      </c>
      <c r="F45" s="22" t="s">
        <v>17</v>
      </c>
      <c r="G45" s="22" t="s">
        <v>16</v>
      </c>
      <c r="H45" s="22" t="s">
        <v>39</v>
      </c>
      <c r="I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" spans="1:9" x14ac:dyDescent="0.2">
      <c r="A46" s="19" t="s">
        <v>11</v>
      </c>
      <c r="B46" s="23" t="s">
        <v>140</v>
      </c>
      <c r="C46" s="23" t="s">
        <v>111</v>
      </c>
      <c r="D46" s="22" t="s">
        <v>2528</v>
      </c>
      <c r="E46" s="22" t="s">
        <v>16</v>
      </c>
      <c r="F46" s="22" t="s">
        <v>39</v>
      </c>
      <c r="G46" s="22" t="s">
        <v>16</v>
      </c>
      <c r="H46" s="22" t="s">
        <v>39</v>
      </c>
      <c r="I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7" spans="1:9" x14ac:dyDescent="0.2">
      <c r="A47" s="19" t="s">
        <v>11</v>
      </c>
      <c r="B47" s="23" t="s">
        <v>143</v>
      </c>
      <c r="C47" s="23" t="s">
        <v>111</v>
      </c>
      <c r="D47" s="22" t="s">
        <v>2490</v>
      </c>
      <c r="E47" s="22" t="s">
        <v>16</v>
      </c>
      <c r="F47" s="22" t="s">
        <v>17</v>
      </c>
      <c r="G47" s="22" t="s">
        <v>16</v>
      </c>
      <c r="H47" s="22" t="s">
        <v>39</v>
      </c>
      <c r="I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" spans="1:9" x14ac:dyDescent="0.2">
      <c r="A48" s="19" t="s">
        <v>11</v>
      </c>
      <c r="B48" s="23" t="s">
        <v>146</v>
      </c>
      <c r="C48" s="23" t="s">
        <v>111</v>
      </c>
      <c r="D48" s="22" t="s">
        <v>147</v>
      </c>
      <c r="E48" s="22" t="s">
        <v>16</v>
      </c>
      <c r="F48" s="22" t="s">
        <v>16</v>
      </c>
      <c r="G48" s="22" t="s">
        <v>16</v>
      </c>
      <c r="H48" s="22" t="s">
        <v>39</v>
      </c>
      <c r="I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" spans="1:9" x14ac:dyDescent="0.2">
      <c r="A49" s="19" t="s">
        <v>11</v>
      </c>
      <c r="B49" s="23" t="s">
        <v>150</v>
      </c>
      <c r="C49" s="23" t="s">
        <v>148</v>
      </c>
      <c r="D49" s="22" t="s">
        <v>151</v>
      </c>
      <c r="E49" s="22" t="s">
        <v>17</v>
      </c>
      <c r="F49" s="22" t="s">
        <v>17</v>
      </c>
      <c r="G49" s="22" t="s">
        <v>17</v>
      </c>
      <c r="H49" s="22" t="s">
        <v>17</v>
      </c>
      <c r="I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" spans="1:9" x14ac:dyDescent="0.2">
      <c r="A50" s="19" t="s">
        <v>11</v>
      </c>
      <c r="B50" s="23" t="s">
        <v>153</v>
      </c>
      <c r="C50" s="23" t="s">
        <v>148</v>
      </c>
      <c r="D50" s="22" t="s">
        <v>154</v>
      </c>
      <c r="E50" s="22" t="s">
        <v>17</v>
      </c>
      <c r="F50" s="22" t="s">
        <v>17</v>
      </c>
      <c r="G50" s="22" t="s">
        <v>17</v>
      </c>
      <c r="H50" s="22" t="s">
        <v>17</v>
      </c>
      <c r="I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" spans="1:9" x14ac:dyDescent="0.2">
      <c r="A51" s="19" t="s">
        <v>11</v>
      </c>
      <c r="B51" s="23" t="s">
        <v>156</v>
      </c>
      <c r="C51" s="23" t="s">
        <v>148</v>
      </c>
      <c r="D51" s="22" t="s">
        <v>2529</v>
      </c>
      <c r="E51" s="22" t="s">
        <v>17</v>
      </c>
      <c r="F51" s="22" t="s">
        <v>17</v>
      </c>
      <c r="G51" s="22" t="s">
        <v>17</v>
      </c>
      <c r="H51" s="22" t="s">
        <v>17</v>
      </c>
      <c r="I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" spans="1:9" x14ac:dyDescent="0.2">
      <c r="A52" s="19" t="s">
        <v>11</v>
      </c>
      <c r="B52" s="23" t="s">
        <v>159</v>
      </c>
      <c r="C52" s="23" t="s">
        <v>148</v>
      </c>
      <c r="D52" s="22" t="s">
        <v>2530</v>
      </c>
      <c r="E52" s="22" t="s">
        <v>17</v>
      </c>
      <c r="F52" s="22" t="s">
        <v>17</v>
      </c>
      <c r="G52" s="22" t="s">
        <v>17</v>
      </c>
      <c r="H52" s="22" t="s">
        <v>17</v>
      </c>
      <c r="I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" spans="1:9" x14ac:dyDescent="0.2">
      <c r="A53" s="19" t="s">
        <v>11</v>
      </c>
      <c r="B53" s="23" t="s">
        <v>162</v>
      </c>
      <c r="C53" s="23" t="s">
        <v>148</v>
      </c>
      <c r="D53" s="22" t="s">
        <v>163</v>
      </c>
      <c r="E53" s="22" t="s">
        <v>16</v>
      </c>
      <c r="F53" s="22" t="s">
        <v>16</v>
      </c>
      <c r="G53" s="22" t="s">
        <v>16</v>
      </c>
      <c r="H53" s="22" t="s">
        <v>17</v>
      </c>
      <c r="I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" spans="1:9" x14ac:dyDescent="0.2">
      <c r="A54" s="19" t="s">
        <v>11</v>
      </c>
      <c r="B54" s="23" t="s">
        <v>165</v>
      </c>
      <c r="C54" s="23" t="s">
        <v>148</v>
      </c>
      <c r="D54" s="22" t="s">
        <v>166</v>
      </c>
      <c r="E54" s="22" t="s">
        <v>17</v>
      </c>
      <c r="F54" s="22" t="s">
        <v>17</v>
      </c>
      <c r="G54" s="22" t="s">
        <v>17</v>
      </c>
      <c r="H54" s="22" t="s">
        <v>17</v>
      </c>
      <c r="I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" spans="1:9" x14ac:dyDescent="0.2">
      <c r="A55" s="19" t="s">
        <v>11</v>
      </c>
      <c r="B55" s="23" t="s">
        <v>168</v>
      </c>
      <c r="C55" s="23" t="s">
        <v>148</v>
      </c>
      <c r="D55" s="22" t="s">
        <v>2404</v>
      </c>
      <c r="E55" s="22" t="s">
        <v>17</v>
      </c>
      <c r="F55" s="22" t="s">
        <v>17</v>
      </c>
      <c r="G55" s="22" t="s">
        <v>17</v>
      </c>
      <c r="H55" s="22" t="s">
        <v>17</v>
      </c>
      <c r="I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" spans="1:9" x14ac:dyDescent="0.2">
      <c r="A56" s="19" t="s">
        <v>11</v>
      </c>
      <c r="B56" s="23" t="s">
        <v>171</v>
      </c>
      <c r="C56" s="23" t="s">
        <v>148</v>
      </c>
      <c r="D56" s="22" t="s">
        <v>172</v>
      </c>
      <c r="E56" s="22" t="s">
        <v>16</v>
      </c>
      <c r="F56" s="22" t="s">
        <v>16</v>
      </c>
      <c r="G56" s="22" t="s">
        <v>17</v>
      </c>
      <c r="H56" s="22" t="s">
        <v>17</v>
      </c>
      <c r="I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" spans="1:9" x14ac:dyDescent="0.2">
      <c r="A57" s="19" t="s">
        <v>11</v>
      </c>
      <c r="B57" s="23" t="s">
        <v>174</v>
      </c>
      <c r="C57" s="23" t="s">
        <v>148</v>
      </c>
      <c r="D57" s="22" t="s">
        <v>175</v>
      </c>
      <c r="E57" s="22" t="s">
        <v>16</v>
      </c>
      <c r="F57" s="22" t="s">
        <v>16</v>
      </c>
      <c r="G57" s="22" t="s">
        <v>17</v>
      </c>
      <c r="H57" s="22" t="s">
        <v>17</v>
      </c>
      <c r="I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8" spans="1:9" x14ac:dyDescent="0.2">
      <c r="A58" s="19" t="s">
        <v>11</v>
      </c>
      <c r="B58" s="23" t="s">
        <v>177</v>
      </c>
      <c r="C58" s="23" t="s">
        <v>148</v>
      </c>
      <c r="D58" s="22" t="s">
        <v>178</v>
      </c>
      <c r="E58" s="22" t="s">
        <v>16</v>
      </c>
      <c r="F58" s="22" t="s">
        <v>16</v>
      </c>
      <c r="G58" s="22" t="s">
        <v>16</v>
      </c>
      <c r="H58" s="22" t="s">
        <v>17</v>
      </c>
      <c r="I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9" spans="1:9" x14ac:dyDescent="0.2">
      <c r="A59" s="19" t="s">
        <v>11</v>
      </c>
      <c r="B59" s="23" t="s">
        <v>181</v>
      </c>
      <c r="C59" s="23" t="s">
        <v>179</v>
      </c>
      <c r="D59" s="22" t="s">
        <v>182</v>
      </c>
      <c r="E59" s="22" t="s">
        <v>16</v>
      </c>
      <c r="F59" s="22" t="s">
        <v>24</v>
      </c>
      <c r="G59" s="22" t="s">
        <v>24</v>
      </c>
      <c r="H59" s="22" t="s">
        <v>17</v>
      </c>
      <c r="I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0" spans="1:9" x14ac:dyDescent="0.2">
      <c r="A60" s="19" t="s">
        <v>11</v>
      </c>
      <c r="B60" s="23" t="s">
        <v>184</v>
      </c>
      <c r="C60" s="23" t="s">
        <v>179</v>
      </c>
      <c r="D60" s="22" t="s">
        <v>185</v>
      </c>
      <c r="E60" s="22" t="s">
        <v>17</v>
      </c>
      <c r="F60" s="22" t="s">
        <v>24</v>
      </c>
      <c r="G60" s="22" t="s">
        <v>24</v>
      </c>
      <c r="H60" s="22" t="s">
        <v>17</v>
      </c>
      <c r="I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1" spans="1:9" x14ac:dyDescent="0.2">
      <c r="A61" s="19" t="s">
        <v>11</v>
      </c>
      <c r="B61" s="23" t="s">
        <v>187</v>
      </c>
      <c r="C61" s="23" t="s">
        <v>179</v>
      </c>
      <c r="D61" s="22" t="s">
        <v>188</v>
      </c>
      <c r="E61" s="22" t="s">
        <v>17</v>
      </c>
      <c r="F61" s="22" t="s">
        <v>24</v>
      </c>
      <c r="G61" s="22" t="s">
        <v>24</v>
      </c>
      <c r="H61" s="22" t="s">
        <v>17</v>
      </c>
      <c r="I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2" spans="1:9" x14ac:dyDescent="0.2">
      <c r="A62" s="19" t="s">
        <v>11</v>
      </c>
      <c r="B62" s="23" t="s">
        <v>190</v>
      </c>
      <c r="C62" s="23" t="s">
        <v>179</v>
      </c>
      <c r="D62" s="22" t="s">
        <v>191</v>
      </c>
      <c r="E62" s="22" t="s">
        <v>17</v>
      </c>
      <c r="F62" s="22" t="s">
        <v>24</v>
      </c>
      <c r="G62" s="22" t="s">
        <v>24</v>
      </c>
      <c r="H62" s="22" t="s">
        <v>17</v>
      </c>
      <c r="I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3" spans="1:9" x14ac:dyDescent="0.2">
      <c r="A63" s="19" t="s">
        <v>11</v>
      </c>
      <c r="B63" s="23" t="s">
        <v>193</v>
      </c>
      <c r="C63" s="23" t="s">
        <v>179</v>
      </c>
      <c r="D63" s="22" t="s">
        <v>2448</v>
      </c>
      <c r="E63" s="22" t="s">
        <v>17</v>
      </c>
      <c r="F63" s="22" t="s">
        <v>24</v>
      </c>
      <c r="G63" s="22" t="s">
        <v>24</v>
      </c>
      <c r="H63" s="22" t="s">
        <v>17</v>
      </c>
      <c r="I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4" spans="1:9" x14ac:dyDescent="0.2">
      <c r="A64" s="19" t="s">
        <v>11</v>
      </c>
      <c r="B64" s="23" t="s">
        <v>196</v>
      </c>
      <c r="C64" s="23" t="s">
        <v>179</v>
      </c>
      <c r="D64" s="22" t="s">
        <v>197</v>
      </c>
      <c r="E64" s="22" t="s">
        <v>16</v>
      </c>
      <c r="F64" s="22" t="s">
        <v>24</v>
      </c>
      <c r="G64" s="22" t="s">
        <v>24</v>
      </c>
      <c r="H64" s="22" t="s">
        <v>17</v>
      </c>
      <c r="I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5" spans="1:9" x14ac:dyDescent="0.2">
      <c r="A65" s="19" t="s">
        <v>11</v>
      </c>
      <c r="B65" s="23" t="s">
        <v>199</v>
      </c>
      <c r="C65" s="23" t="s">
        <v>179</v>
      </c>
      <c r="D65" s="22" t="s">
        <v>2513</v>
      </c>
      <c r="E65" s="22" t="s">
        <v>16</v>
      </c>
      <c r="F65" s="22" t="s">
        <v>24</v>
      </c>
      <c r="G65" s="22" t="s">
        <v>24</v>
      </c>
      <c r="H65" s="22" t="s">
        <v>17</v>
      </c>
      <c r="I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66" spans="1:9" x14ac:dyDescent="0.2">
      <c r="A66" s="19" t="s">
        <v>11</v>
      </c>
      <c r="B66" s="23" t="s">
        <v>203</v>
      </c>
      <c r="C66" s="23" t="s">
        <v>201</v>
      </c>
      <c r="D66" s="22" t="s">
        <v>2376</v>
      </c>
      <c r="E66" s="22" t="s">
        <v>16</v>
      </c>
      <c r="F66" s="22" t="s">
        <v>17</v>
      </c>
      <c r="G66" s="22" t="s">
        <v>24</v>
      </c>
      <c r="H66" s="22" t="s">
        <v>17</v>
      </c>
      <c r="I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67" spans="1:9" x14ac:dyDescent="0.2">
      <c r="A67" s="19" t="s">
        <v>11</v>
      </c>
      <c r="B67" s="23" t="s">
        <v>206</v>
      </c>
      <c r="C67" s="23" t="s">
        <v>201</v>
      </c>
      <c r="D67" s="22" t="s">
        <v>2531</v>
      </c>
      <c r="E67" s="22" t="s">
        <v>16</v>
      </c>
      <c r="F67" s="22" t="s">
        <v>17</v>
      </c>
      <c r="G67" s="22" t="s">
        <v>24</v>
      </c>
      <c r="H67" s="22" t="s">
        <v>17</v>
      </c>
      <c r="I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68" spans="1:9" x14ac:dyDescent="0.2">
      <c r="A68" s="19" t="s">
        <v>11</v>
      </c>
      <c r="B68" s="23" t="s">
        <v>209</v>
      </c>
      <c r="C68" s="23" t="s">
        <v>201</v>
      </c>
      <c r="D68" s="22" t="s">
        <v>2449</v>
      </c>
      <c r="E68" s="22" t="s">
        <v>16</v>
      </c>
      <c r="F68" s="22" t="s">
        <v>17</v>
      </c>
      <c r="G68" s="22" t="s">
        <v>24</v>
      </c>
      <c r="H68" s="22" t="s">
        <v>17</v>
      </c>
      <c r="I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69" spans="1:9" x14ac:dyDescent="0.2">
      <c r="A69" s="19" t="s">
        <v>11</v>
      </c>
      <c r="B69" s="23" t="s">
        <v>212</v>
      </c>
      <c r="C69" s="23" t="s">
        <v>201</v>
      </c>
      <c r="D69" s="22" t="s">
        <v>213</v>
      </c>
      <c r="E69" s="22" t="s">
        <v>16</v>
      </c>
      <c r="F69" s="22" t="s">
        <v>17</v>
      </c>
      <c r="G69" s="22" t="s">
        <v>24</v>
      </c>
      <c r="H69" s="22" t="s">
        <v>17</v>
      </c>
      <c r="I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0" spans="1:9" x14ac:dyDescent="0.2">
      <c r="A70" s="19" t="s">
        <v>11</v>
      </c>
      <c r="B70" s="23" t="s">
        <v>215</v>
      </c>
      <c r="C70" s="23" t="s">
        <v>201</v>
      </c>
      <c r="D70" s="22" t="s">
        <v>216</v>
      </c>
      <c r="E70" s="22" t="s">
        <v>16</v>
      </c>
      <c r="F70" s="22" t="s">
        <v>17</v>
      </c>
      <c r="G70" s="22" t="s">
        <v>24</v>
      </c>
      <c r="H70" s="22" t="s">
        <v>17</v>
      </c>
      <c r="I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1" spans="1:9" x14ac:dyDescent="0.2">
      <c r="A71" s="19" t="s">
        <v>11</v>
      </c>
      <c r="B71" s="23" t="s">
        <v>218</v>
      </c>
      <c r="C71" s="23" t="s">
        <v>201</v>
      </c>
      <c r="D71" s="22" t="s">
        <v>219</v>
      </c>
      <c r="E71" s="22" t="s">
        <v>16</v>
      </c>
      <c r="F71" s="22" t="s">
        <v>17</v>
      </c>
      <c r="G71" s="22" t="s">
        <v>24</v>
      </c>
      <c r="H71" s="22" t="s">
        <v>17</v>
      </c>
      <c r="I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2" spans="1:9" x14ac:dyDescent="0.2">
      <c r="A72" s="19" t="s">
        <v>11</v>
      </c>
      <c r="B72" s="23" t="s">
        <v>221</v>
      </c>
      <c r="C72" s="23" t="s">
        <v>201</v>
      </c>
      <c r="D72" s="22" t="s">
        <v>222</v>
      </c>
      <c r="E72" s="22" t="s">
        <v>16</v>
      </c>
      <c r="F72" s="22" t="s">
        <v>17</v>
      </c>
      <c r="G72" s="22" t="s">
        <v>24</v>
      </c>
      <c r="H72" s="22" t="s">
        <v>17</v>
      </c>
      <c r="I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3" spans="1:9" x14ac:dyDescent="0.2">
      <c r="A73" s="19" t="s">
        <v>11</v>
      </c>
      <c r="B73" s="23" t="s">
        <v>225</v>
      </c>
      <c r="C73" s="23" t="s">
        <v>223</v>
      </c>
      <c r="D73" s="22" t="s">
        <v>226</v>
      </c>
      <c r="E73" s="22" t="s">
        <v>16</v>
      </c>
      <c r="F73" s="22" t="s">
        <v>17</v>
      </c>
      <c r="G73" s="22" t="s">
        <v>24</v>
      </c>
      <c r="H73" s="22" t="s">
        <v>17</v>
      </c>
      <c r="I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4" spans="1:9" x14ac:dyDescent="0.2">
      <c r="A74" s="19" t="s">
        <v>11</v>
      </c>
      <c r="B74" s="23" t="s">
        <v>228</v>
      </c>
      <c r="C74" s="23" t="s">
        <v>223</v>
      </c>
      <c r="D74" s="22" t="s">
        <v>229</v>
      </c>
      <c r="E74" s="22" t="s">
        <v>16</v>
      </c>
      <c r="F74" s="22" t="s">
        <v>17</v>
      </c>
      <c r="G74" s="22" t="s">
        <v>24</v>
      </c>
      <c r="H74" s="22" t="s">
        <v>17</v>
      </c>
      <c r="I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5" spans="1:9" x14ac:dyDescent="0.2">
      <c r="A75" s="19" t="s">
        <v>11</v>
      </c>
      <c r="B75" s="23" t="s">
        <v>231</v>
      </c>
      <c r="C75" s="23" t="s">
        <v>223</v>
      </c>
      <c r="D75" s="22" t="s">
        <v>232</v>
      </c>
      <c r="E75" s="22" t="s">
        <v>39</v>
      </c>
      <c r="F75" s="22" t="s">
        <v>17</v>
      </c>
      <c r="G75" s="22" t="s">
        <v>24</v>
      </c>
      <c r="H75" s="22" t="s">
        <v>17</v>
      </c>
      <c r="I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6" spans="1:9" x14ac:dyDescent="0.2">
      <c r="A76" s="19" t="s">
        <v>11</v>
      </c>
      <c r="B76" s="23" t="s">
        <v>234</v>
      </c>
      <c r="C76" s="23" t="s">
        <v>223</v>
      </c>
      <c r="D76" s="22" t="s">
        <v>235</v>
      </c>
      <c r="E76" s="22" t="s">
        <v>16</v>
      </c>
      <c r="F76" s="22" t="s">
        <v>17</v>
      </c>
      <c r="G76" s="22" t="s">
        <v>24</v>
      </c>
      <c r="H76" s="22" t="s">
        <v>17</v>
      </c>
      <c r="I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7" spans="1:9" x14ac:dyDescent="0.2">
      <c r="A77" s="19" t="s">
        <v>11</v>
      </c>
      <c r="B77" s="23" t="s">
        <v>237</v>
      </c>
      <c r="C77" s="23" t="s">
        <v>223</v>
      </c>
      <c r="D77" s="22" t="s">
        <v>238</v>
      </c>
      <c r="E77" s="22" t="s">
        <v>16</v>
      </c>
      <c r="F77" s="22" t="s">
        <v>17</v>
      </c>
      <c r="G77" s="22" t="s">
        <v>24</v>
      </c>
      <c r="H77" s="22" t="s">
        <v>17</v>
      </c>
      <c r="I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8" spans="1:9" x14ac:dyDescent="0.2">
      <c r="A78" s="19" t="s">
        <v>11</v>
      </c>
      <c r="B78" s="23" t="s">
        <v>240</v>
      </c>
      <c r="C78" s="23" t="s">
        <v>223</v>
      </c>
      <c r="D78" s="22" t="s">
        <v>241</v>
      </c>
      <c r="E78" s="22" t="s">
        <v>17</v>
      </c>
      <c r="F78" s="22" t="s">
        <v>17</v>
      </c>
      <c r="G78" s="22" t="s">
        <v>24</v>
      </c>
      <c r="H78" s="22" t="s">
        <v>17</v>
      </c>
      <c r="I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79" spans="1:9" x14ac:dyDescent="0.2">
      <c r="A79" s="19" t="s">
        <v>11</v>
      </c>
      <c r="B79" s="23" t="s">
        <v>244</v>
      </c>
      <c r="C79" s="23" t="s">
        <v>242</v>
      </c>
      <c r="D79" s="22" t="s">
        <v>245</v>
      </c>
      <c r="E79" s="22" t="s">
        <v>39</v>
      </c>
      <c r="F79" s="22" t="s">
        <v>17</v>
      </c>
      <c r="G79" s="22" t="s">
        <v>24</v>
      </c>
      <c r="H79" s="22" t="s">
        <v>17</v>
      </c>
      <c r="I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0" spans="1:9" x14ac:dyDescent="0.2">
      <c r="A80" s="19" t="s">
        <v>11</v>
      </c>
      <c r="B80" s="23" t="s">
        <v>247</v>
      </c>
      <c r="C80" s="23" t="s">
        <v>242</v>
      </c>
      <c r="D80" s="22" t="s">
        <v>2377</v>
      </c>
      <c r="E80" s="22" t="s">
        <v>39</v>
      </c>
      <c r="F80" s="22" t="s">
        <v>17</v>
      </c>
      <c r="G80" s="22" t="s">
        <v>24</v>
      </c>
      <c r="H80" s="22" t="s">
        <v>17</v>
      </c>
      <c r="I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1" spans="1:9" x14ac:dyDescent="0.2">
      <c r="A81" s="19" t="s">
        <v>11</v>
      </c>
      <c r="B81" s="23" t="s">
        <v>250</v>
      </c>
      <c r="C81" s="23" t="s">
        <v>242</v>
      </c>
      <c r="D81" s="22" t="s">
        <v>2450</v>
      </c>
      <c r="E81" s="22" t="s">
        <v>39</v>
      </c>
      <c r="F81" s="22" t="s">
        <v>17</v>
      </c>
      <c r="G81" s="22" t="s">
        <v>24</v>
      </c>
      <c r="H81" s="22" t="s">
        <v>17</v>
      </c>
      <c r="I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2" spans="1:9" x14ac:dyDescent="0.2">
      <c r="A82" s="19" t="s">
        <v>11</v>
      </c>
      <c r="B82" s="23" t="s">
        <v>253</v>
      </c>
      <c r="C82" s="23" t="s">
        <v>242</v>
      </c>
      <c r="D82" s="22" t="s">
        <v>2374</v>
      </c>
      <c r="E82" s="22" t="s">
        <v>39</v>
      </c>
      <c r="F82" s="22" t="s">
        <v>17</v>
      </c>
      <c r="G82" s="22" t="s">
        <v>24</v>
      </c>
      <c r="H82" s="22" t="s">
        <v>17</v>
      </c>
      <c r="I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3" spans="1:9" x14ac:dyDescent="0.2">
      <c r="A83" s="19" t="s">
        <v>11</v>
      </c>
      <c r="B83" s="23" t="s">
        <v>256</v>
      </c>
      <c r="C83" s="23" t="s">
        <v>242</v>
      </c>
      <c r="D83" s="22" t="s">
        <v>2378</v>
      </c>
      <c r="E83" s="22" t="s">
        <v>39</v>
      </c>
      <c r="F83" s="22" t="s">
        <v>17</v>
      </c>
      <c r="G83" s="22" t="s">
        <v>24</v>
      </c>
      <c r="H83" s="22" t="s">
        <v>17</v>
      </c>
      <c r="I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4" spans="1:9" x14ac:dyDescent="0.2">
      <c r="A84" s="19" t="s">
        <v>11</v>
      </c>
      <c r="B84" s="23" t="s">
        <v>259</v>
      </c>
      <c r="C84" s="23" t="s">
        <v>242</v>
      </c>
      <c r="D84" s="22" t="s">
        <v>260</v>
      </c>
      <c r="E84" s="22" t="s">
        <v>39</v>
      </c>
      <c r="F84" s="22" t="s">
        <v>17</v>
      </c>
      <c r="G84" s="22" t="s">
        <v>24</v>
      </c>
      <c r="H84" s="22" t="s">
        <v>17</v>
      </c>
      <c r="I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5" spans="1:9" x14ac:dyDescent="0.2">
      <c r="A85" s="19" t="s">
        <v>11</v>
      </c>
      <c r="B85" s="23" t="s">
        <v>262</v>
      </c>
      <c r="C85" s="23" t="s">
        <v>242</v>
      </c>
      <c r="D85" s="22" t="s">
        <v>2379</v>
      </c>
      <c r="E85" s="22" t="s">
        <v>17</v>
      </c>
      <c r="F85" s="22" t="s">
        <v>17</v>
      </c>
      <c r="G85" s="22" t="s">
        <v>16</v>
      </c>
      <c r="H85" s="22" t="s">
        <v>17</v>
      </c>
      <c r="I8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6" spans="1:9" x14ac:dyDescent="0.2">
      <c r="A86" s="19" t="s">
        <v>11</v>
      </c>
      <c r="B86" s="23" t="s">
        <v>266</v>
      </c>
      <c r="C86" s="23" t="s">
        <v>264</v>
      </c>
      <c r="D86" s="22" t="s">
        <v>264</v>
      </c>
      <c r="E86" s="22" t="s">
        <v>39</v>
      </c>
      <c r="F86" s="22" t="s">
        <v>17</v>
      </c>
      <c r="G86" s="22" t="s">
        <v>24</v>
      </c>
      <c r="H86" s="22" t="s">
        <v>17</v>
      </c>
      <c r="I8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7" spans="1:9" x14ac:dyDescent="0.2">
      <c r="A87" s="19" t="s">
        <v>11</v>
      </c>
      <c r="B87" s="23" t="s">
        <v>270</v>
      </c>
      <c r="C87" s="23" t="s">
        <v>268</v>
      </c>
      <c r="D87" s="22" t="s">
        <v>271</v>
      </c>
      <c r="E87" s="22" t="s">
        <v>16</v>
      </c>
      <c r="F87" s="22" t="s">
        <v>17</v>
      </c>
      <c r="G87" s="22" t="s">
        <v>24</v>
      </c>
      <c r="H87" s="22" t="s">
        <v>39</v>
      </c>
      <c r="I8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8" spans="1:9" x14ac:dyDescent="0.2">
      <c r="A88" s="19" t="s">
        <v>11</v>
      </c>
      <c r="B88" s="23" t="s">
        <v>273</v>
      </c>
      <c r="C88" s="23" t="s">
        <v>268</v>
      </c>
      <c r="D88" s="22" t="s">
        <v>274</v>
      </c>
      <c r="E88" s="22" t="s">
        <v>16</v>
      </c>
      <c r="F88" s="22" t="s">
        <v>17</v>
      </c>
      <c r="G88" s="22" t="s">
        <v>24</v>
      </c>
      <c r="H88" s="22" t="s">
        <v>39</v>
      </c>
      <c r="I8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89" spans="1:9" x14ac:dyDescent="0.2">
      <c r="A89" s="19" t="s">
        <v>11</v>
      </c>
      <c r="B89" s="23" t="s">
        <v>276</v>
      </c>
      <c r="C89" s="23" t="s">
        <v>268</v>
      </c>
      <c r="D89" s="22" t="s">
        <v>277</v>
      </c>
      <c r="E89" s="22" t="s">
        <v>16</v>
      </c>
      <c r="F89" s="22" t="s">
        <v>17</v>
      </c>
      <c r="G89" s="22" t="s">
        <v>24</v>
      </c>
      <c r="H89" s="22" t="s">
        <v>39</v>
      </c>
      <c r="I8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0" spans="1:9" x14ac:dyDescent="0.2">
      <c r="A90" s="19" t="s">
        <v>11</v>
      </c>
      <c r="B90" s="23" t="s">
        <v>279</v>
      </c>
      <c r="C90" s="23" t="s">
        <v>268</v>
      </c>
      <c r="D90" s="22" t="s">
        <v>280</v>
      </c>
      <c r="E90" s="22" t="s">
        <v>16</v>
      </c>
      <c r="F90" s="22" t="s">
        <v>17</v>
      </c>
      <c r="G90" s="22" t="s">
        <v>24</v>
      </c>
      <c r="H90" s="22" t="s">
        <v>39</v>
      </c>
      <c r="I9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1" spans="1:9" x14ac:dyDescent="0.2">
      <c r="A91" s="19" t="s">
        <v>11</v>
      </c>
      <c r="B91" s="23" t="s">
        <v>282</v>
      </c>
      <c r="C91" s="23" t="s">
        <v>268</v>
      </c>
      <c r="D91" s="22" t="s">
        <v>283</v>
      </c>
      <c r="E91" s="22" t="s">
        <v>16</v>
      </c>
      <c r="F91" s="22" t="s">
        <v>39</v>
      </c>
      <c r="G91" s="22" t="s">
        <v>17</v>
      </c>
      <c r="H91" s="22" t="s">
        <v>39</v>
      </c>
      <c r="I9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2" spans="1:9" x14ac:dyDescent="0.2">
      <c r="A92" s="19" t="s">
        <v>11</v>
      </c>
      <c r="B92" s="23" t="s">
        <v>285</v>
      </c>
      <c r="C92" s="23" t="s">
        <v>268</v>
      </c>
      <c r="D92" s="22" t="s">
        <v>286</v>
      </c>
      <c r="E92" s="22" t="s">
        <v>16</v>
      </c>
      <c r="F92" s="22" t="s">
        <v>39</v>
      </c>
      <c r="G92" s="22" t="s">
        <v>16</v>
      </c>
      <c r="H92" s="22" t="s">
        <v>39</v>
      </c>
      <c r="I9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3" spans="1:9" x14ac:dyDescent="0.2">
      <c r="A93" s="19" t="s">
        <v>11</v>
      </c>
      <c r="B93" s="23" t="s">
        <v>288</v>
      </c>
      <c r="C93" s="23" t="s">
        <v>268</v>
      </c>
      <c r="D93" s="22" t="s">
        <v>289</v>
      </c>
      <c r="E93" s="22" t="s">
        <v>16</v>
      </c>
      <c r="F93" s="22" t="s">
        <v>39</v>
      </c>
      <c r="G93" s="22" t="s">
        <v>16</v>
      </c>
      <c r="H93" s="22" t="s">
        <v>39</v>
      </c>
      <c r="I9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4" spans="1:9" x14ac:dyDescent="0.2">
      <c r="A94" s="19" t="s">
        <v>11</v>
      </c>
      <c r="B94" s="23" t="s">
        <v>291</v>
      </c>
      <c r="C94" s="23" t="s">
        <v>268</v>
      </c>
      <c r="D94" s="22" t="s">
        <v>292</v>
      </c>
      <c r="E94" s="22" t="s">
        <v>16</v>
      </c>
      <c r="F94" s="22" t="s">
        <v>17</v>
      </c>
      <c r="G94" s="22" t="s">
        <v>24</v>
      </c>
      <c r="H94" s="22" t="s">
        <v>39</v>
      </c>
      <c r="I9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5" spans="1:9" x14ac:dyDescent="0.2">
      <c r="A95" s="19" t="s">
        <v>11</v>
      </c>
      <c r="B95" s="23" t="s">
        <v>294</v>
      </c>
      <c r="C95" s="23" t="s">
        <v>268</v>
      </c>
      <c r="D95" s="22" t="s">
        <v>295</v>
      </c>
      <c r="E95" s="22" t="s">
        <v>16</v>
      </c>
      <c r="F95" s="22" t="s">
        <v>17</v>
      </c>
      <c r="G95" s="22" t="s">
        <v>24</v>
      </c>
      <c r="H95" s="22" t="s">
        <v>39</v>
      </c>
      <c r="I9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6" spans="1:9" x14ac:dyDescent="0.2">
      <c r="A96" s="19" t="s">
        <v>11</v>
      </c>
      <c r="B96" s="23" t="s">
        <v>297</v>
      </c>
      <c r="C96" s="23" t="s">
        <v>268</v>
      </c>
      <c r="D96" s="22" t="s">
        <v>298</v>
      </c>
      <c r="E96" s="22" t="s">
        <v>39</v>
      </c>
      <c r="F96" s="22" t="s">
        <v>39</v>
      </c>
      <c r="G96" s="22" t="s">
        <v>16</v>
      </c>
      <c r="H96" s="22" t="s">
        <v>39</v>
      </c>
      <c r="I9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7" spans="1:9" x14ac:dyDescent="0.2">
      <c r="A97" s="19" t="s">
        <v>11</v>
      </c>
      <c r="B97" s="23" t="s">
        <v>300</v>
      </c>
      <c r="C97" s="23" t="s">
        <v>268</v>
      </c>
      <c r="D97" s="22" t="s">
        <v>2732</v>
      </c>
      <c r="E97" s="22" t="s">
        <v>16</v>
      </c>
      <c r="F97" s="22" t="s">
        <v>17</v>
      </c>
      <c r="G97" s="22" t="s">
        <v>24</v>
      </c>
      <c r="H97" s="22" t="s">
        <v>39</v>
      </c>
      <c r="I9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8" spans="1:9" x14ac:dyDescent="0.2">
      <c r="A98" s="19" t="s">
        <v>11</v>
      </c>
      <c r="B98" s="23" t="s">
        <v>305</v>
      </c>
      <c r="C98" s="23" t="s">
        <v>303</v>
      </c>
      <c r="D98" s="22" t="s">
        <v>306</v>
      </c>
      <c r="E98" s="22" t="s">
        <v>16</v>
      </c>
      <c r="F98" s="22" t="s">
        <v>39</v>
      </c>
      <c r="G98" s="22" t="s">
        <v>16</v>
      </c>
      <c r="H98" s="22" t="s">
        <v>39</v>
      </c>
      <c r="I9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99" spans="1:9" x14ac:dyDescent="0.2">
      <c r="A99" s="19" t="s">
        <v>11</v>
      </c>
      <c r="B99" s="23" t="s">
        <v>308</v>
      </c>
      <c r="C99" s="23" t="s">
        <v>303</v>
      </c>
      <c r="D99" s="22" t="s">
        <v>309</v>
      </c>
      <c r="E99" s="22" t="s">
        <v>16</v>
      </c>
      <c r="F99" s="22" t="s">
        <v>39</v>
      </c>
      <c r="G99" s="22" t="s">
        <v>16</v>
      </c>
      <c r="H99" s="22" t="s">
        <v>39</v>
      </c>
      <c r="I9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0" spans="1:9" x14ac:dyDescent="0.2">
      <c r="A100" s="19" t="s">
        <v>11</v>
      </c>
      <c r="B100" s="23" t="s">
        <v>311</v>
      </c>
      <c r="C100" s="23" t="s">
        <v>303</v>
      </c>
      <c r="D100" s="22" t="s">
        <v>312</v>
      </c>
      <c r="E100" s="22" t="s">
        <v>16</v>
      </c>
      <c r="F100" s="22" t="s">
        <v>39</v>
      </c>
      <c r="G100" s="22" t="s">
        <v>16</v>
      </c>
      <c r="H100" s="22" t="s">
        <v>39</v>
      </c>
      <c r="I10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1" spans="1:9" x14ac:dyDescent="0.2">
      <c r="A101" s="19" t="s">
        <v>11</v>
      </c>
      <c r="B101" s="23" t="s">
        <v>316</v>
      </c>
      <c r="C101" s="23" t="s">
        <v>314</v>
      </c>
      <c r="D101" s="22" t="s">
        <v>317</v>
      </c>
      <c r="E101" s="22" t="s">
        <v>24</v>
      </c>
      <c r="F101" s="22" t="s">
        <v>24</v>
      </c>
      <c r="G101" s="22" t="s">
        <v>24</v>
      </c>
      <c r="H101" s="22" t="s">
        <v>17</v>
      </c>
      <c r="I10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02" spans="1:9" x14ac:dyDescent="0.2">
      <c r="A102" s="19" t="s">
        <v>11</v>
      </c>
      <c r="B102" s="23" t="s">
        <v>319</v>
      </c>
      <c r="C102" s="23" t="s">
        <v>314</v>
      </c>
      <c r="D102" s="22" t="s">
        <v>320</v>
      </c>
      <c r="E102" s="22" t="s">
        <v>24</v>
      </c>
      <c r="F102" s="22" t="s">
        <v>24</v>
      </c>
      <c r="G102" s="22" t="s">
        <v>24</v>
      </c>
      <c r="H102" s="22" t="s">
        <v>17</v>
      </c>
      <c r="I10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03" spans="1:9" x14ac:dyDescent="0.2">
      <c r="A103" s="19" t="s">
        <v>11</v>
      </c>
      <c r="B103" s="23" t="s">
        <v>322</v>
      </c>
      <c r="C103" s="23" t="s">
        <v>314</v>
      </c>
      <c r="D103" s="22" t="s">
        <v>323</v>
      </c>
      <c r="E103" s="22" t="s">
        <v>17</v>
      </c>
      <c r="F103" s="22" t="s">
        <v>17</v>
      </c>
      <c r="G103" s="22" t="s">
        <v>24</v>
      </c>
      <c r="H103" s="22" t="s">
        <v>17</v>
      </c>
      <c r="I10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4" spans="1:9" x14ac:dyDescent="0.2">
      <c r="A104" s="19" t="s">
        <v>11</v>
      </c>
      <c r="B104" s="23" t="s">
        <v>325</v>
      </c>
      <c r="C104" s="23" t="s">
        <v>314</v>
      </c>
      <c r="D104" s="22" t="s">
        <v>326</v>
      </c>
      <c r="E104" s="22" t="s">
        <v>17</v>
      </c>
      <c r="F104" s="22" t="s">
        <v>16</v>
      </c>
      <c r="G104" s="22" t="s">
        <v>24</v>
      </c>
      <c r="H104" s="22" t="s">
        <v>17</v>
      </c>
      <c r="I10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5" spans="1:9" x14ac:dyDescent="0.2">
      <c r="A105" s="19" t="s">
        <v>11</v>
      </c>
      <c r="B105" s="23" t="s">
        <v>330</v>
      </c>
      <c r="C105" s="23" t="s">
        <v>328</v>
      </c>
      <c r="D105" s="22" t="s">
        <v>331</v>
      </c>
      <c r="E105" s="22" t="s">
        <v>39</v>
      </c>
      <c r="F105" s="22" t="s">
        <v>39</v>
      </c>
      <c r="G105" s="22" t="s">
        <v>24</v>
      </c>
      <c r="H105" s="22" t="s">
        <v>39</v>
      </c>
      <c r="I10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6" spans="1:9" x14ac:dyDescent="0.2">
      <c r="A106" s="19" t="s">
        <v>11</v>
      </c>
      <c r="B106" s="23" t="s">
        <v>333</v>
      </c>
      <c r="C106" s="23" t="s">
        <v>328</v>
      </c>
      <c r="D106" s="22" t="s">
        <v>2451</v>
      </c>
      <c r="E106" s="22" t="s">
        <v>39</v>
      </c>
      <c r="F106" s="22" t="s">
        <v>39</v>
      </c>
      <c r="G106" s="22" t="s">
        <v>24</v>
      </c>
      <c r="H106" s="22" t="s">
        <v>39</v>
      </c>
      <c r="I10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7" spans="1:9" x14ac:dyDescent="0.2">
      <c r="A107" s="19" t="s">
        <v>11</v>
      </c>
      <c r="B107" s="23" t="s">
        <v>336</v>
      </c>
      <c r="C107" s="23" t="s">
        <v>328</v>
      </c>
      <c r="D107" s="22" t="s">
        <v>337</v>
      </c>
      <c r="E107" s="22" t="s">
        <v>39</v>
      </c>
      <c r="F107" s="22" t="s">
        <v>39</v>
      </c>
      <c r="G107" s="22" t="s">
        <v>24</v>
      </c>
      <c r="H107" s="22" t="s">
        <v>39</v>
      </c>
      <c r="I10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08" spans="1:9" x14ac:dyDescent="0.2">
      <c r="A108" s="19" t="s">
        <v>11</v>
      </c>
      <c r="B108" s="23" t="s">
        <v>340</v>
      </c>
      <c r="C108" s="23" t="s">
        <v>338</v>
      </c>
      <c r="D108" s="22" t="s">
        <v>2532</v>
      </c>
      <c r="E108" s="22" t="s">
        <v>16</v>
      </c>
      <c r="F108" s="22" t="s">
        <v>24</v>
      </c>
      <c r="G108" s="22" t="s">
        <v>24</v>
      </c>
      <c r="H108" s="22" t="s">
        <v>17</v>
      </c>
      <c r="I10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09" spans="1:9" x14ac:dyDescent="0.2">
      <c r="A109" s="19" t="s">
        <v>11</v>
      </c>
      <c r="B109" s="23" t="s">
        <v>343</v>
      </c>
      <c r="C109" s="23" t="s">
        <v>338</v>
      </c>
      <c r="D109" s="22" t="s">
        <v>2431</v>
      </c>
      <c r="E109" s="22" t="s">
        <v>16</v>
      </c>
      <c r="F109" s="22" t="s">
        <v>24</v>
      </c>
      <c r="G109" s="22" t="s">
        <v>24</v>
      </c>
      <c r="H109" s="22" t="s">
        <v>17</v>
      </c>
      <c r="I10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10" spans="1:9" x14ac:dyDescent="0.2">
      <c r="A110" s="19" t="s">
        <v>11</v>
      </c>
      <c r="B110" s="23" t="s">
        <v>346</v>
      </c>
      <c r="C110" s="23" t="s">
        <v>338</v>
      </c>
      <c r="D110" s="22" t="s">
        <v>347</v>
      </c>
      <c r="E110" s="22" t="s">
        <v>16</v>
      </c>
      <c r="F110" s="22" t="s">
        <v>24</v>
      </c>
      <c r="G110" s="22" t="s">
        <v>24</v>
      </c>
      <c r="H110" s="22" t="s">
        <v>17</v>
      </c>
      <c r="I1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11" spans="1:9" x14ac:dyDescent="0.2">
      <c r="A111" s="19" t="s">
        <v>11</v>
      </c>
      <c r="B111" s="23" t="s">
        <v>349</v>
      </c>
      <c r="C111" s="23" t="s">
        <v>338</v>
      </c>
      <c r="D111" s="22" t="s">
        <v>350</v>
      </c>
      <c r="E111" s="22" t="s">
        <v>16</v>
      </c>
      <c r="F111" s="22" t="s">
        <v>24</v>
      </c>
      <c r="G111" s="22" t="s">
        <v>24</v>
      </c>
      <c r="H111" s="22" t="s">
        <v>17</v>
      </c>
      <c r="I1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12" spans="1:9" x14ac:dyDescent="0.2">
      <c r="A112" s="19" t="s">
        <v>11</v>
      </c>
      <c r="B112" s="23" t="s">
        <v>352</v>
      </c>
      <c r="C112" s="23" t="s">
        <v>338</v>
      </c>
      <c r="D112" s="22" t="s">
        <v>2452</v>
      </c>
      <c r="E112" s="22" t="s">
        <v>16</v>
      </c>
      <c r="F112" s="22" t="s">
        <v>24</v>
      </c>
      <c r="G112" s="22" t="s">
        <v>24</v>
      </c>
      <c r="H112" s="22" t="s">
        <v>17</v>
      </c>
      <c r="I1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13" spans="1:9" x14ac:dyDescent="0.2">
      <c r="A113" s="19" t="s">
        <v>11</v>
      </c>
      <c r="B113" s="23" t="s">
        <v>357</v>
      </c>
      <c r="C113" s="23" t="s">
        <v>355</v>
      </c>
      <c r="D113" s="22" t="s">
        <v>358</v>
      </c>
      <c r="E113" s="22" t="s">
        <v>24</v>
      </c>
      <c r="F113" s="22" t="s">
        <v>17</v>
      </c>
      <c r="G113" s="22" t="s">
        <v>16</v>
      </c>
      <c r="H113" s="22" t="s">
        <v>17</v>
      </c>
      <c r="I1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4" spans="1:9" x14ac:dyDescent="0.2">
      <c r="A114" s="19" t="s">
        <v>11</v>
      </c>
      <c r="B114" s="23" t="s">
        <v>360</v>
      </c>
      <c r="C114" s="23" t="s">
        <v>355</v>
      </c>
      <c r="D114" s="22" t="s">
        <v>361</v>
      </c>
      <c r="E114" s="22" t="s">
        <v>24</v>
      </c>
      <c r="F114" s="22" t="s">
        <v>17</v>
      </c>
      <c r="G114" s="22" t="s">
        <v>16</v>
      </c>
      <c r="H114" s="22" t="s">
        <v>17</v>
      </c>
      <c r="I1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5" spans="1:9" x14ac:dyDescent="0.2">
      <c r="A115" s="19" t="s">
        <v>11</v>
      </c>
      <c r="B115" s="23" t="s">
        <v>363</v>
      </c>
      <c r="C115" s="23" t="s">
        <v>355</v>
      </c>
      <c r="D115" s="22" t="s">
        <v>364</v>
      </c>
      <c r="E115" s="22" t="s">
        <v>24</v>
      </c>
      <c r="F115" s="22" t="s">
        <v>17</v>
      </c>
      <c r="G115" s="22" t="s">
        <v>16</v>
      </c>
      <c r="H115" s="22" t="s">
        <v>17</v>
      </c>
      <c r="I1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6" spans="1:9" x14ac:dyDescent="0.2">
      <c r="A116" s="19" t="s">
        <v>11</v>
      </c>
      <c r="B116" s="23" t="s">
        <v>366</v>
      </c>
      <c r="C116" s="23" t="s">
        <v>355</v>
      </c>
      <c r="D116" s="22" t="s">
        <v>367</v>
      </c>
      <c r="E116" s="22" t="s">
        <v>24</v>
      </c>
      <c r="F116" s="22" t="s">
        <v>17</v>
      </c>
      <c r="G116" s="22" t="s">
        <v>16</v>
      </c>
      <c r="H116" s="22" t="s">
        <v>17</v>
      </c>
      <c r="I1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7" spans="1:9" x14ac:dyDescent="0.2">
      <c r="A117" s="19" t="s">
        <v>11</v>
      </c>
      <c r="B117" s="23" t="s">
        <v>369</v>
      </c>
      <c r="C117" s="23" t="s">
        <v>355</v>
      </c>
      <c r="D117" s="22" t="s">
        <v>2533</v>
      </c>
      <c r="E117" s="22" t="s">
        <v>24</v>
      </c>
      <c r="F117" s="22" t="s">
        <v>17</v>
      </c>
      <c r="G117" s="22" t="s">
        <v>16</v>
      </c>
      <c r="H117" s="22" t="s">
        <v>17</v>
      </c>
      <c r="I1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8" spans="1:9" x14ac:dyDescent="0.2">
      <c r="A118" s="19" t="s">
        <v>11</v>
      </c>
      <c r="B118" s="23" t="s">
        <v>372</v>
      </c>
      <c r="C118" s="23" t="s">
        <v>355</v>
      </c>
      <c r="D118" s="22" t="s">
        <v>2491</v>
      </c>
      <c r="E118" s="22" t="s">
        <v>24</v>
      </c>
      <c r="F118" s="22" t="s">
        <v>17</v>
      </c>
      <c r="G118" s="22" t="s">
        <v>16</v>
      </c>
      <c r="H118" s="22" t="s">
        <v>17</v>
      </c>
      <c r="I1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19" spans="1:9" x14ac:dyDescent="0.2">
      <c r="A119" s="19" t="s">
        <v>11</v>
      </c>
      <c r="B119" s="23" t="s">
        <v>375</v>
      </c>
      <c r="C119" s="23" t="s">
        <v>355</v>
      </c>
      <c r="D119" s="22" t="s">
        <v>2492</v>
      </c>
      <c r="E119" s="22" t="s">
        <v>24</v>
      </c>
      <c r="F119" s="22" t="s">
        <v>17</v>
      </c>
      <c r="G119" s="22" t="s">
        <v>16</v>
      </c>
      <c r="H119" s="22" t="s">
        <v>17</v>
      </c>
      <c r="I1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0" spans="1:9" x14ac:dyDescent="0.2">
      <c r="A120" s="19" t="s">
        <v>11</v>
      </c>
      <c r="B120" s="23" t="s">
        <v>379</v>
      </c>
      <c r="C120" s="23" t="s">
        <v>377</v>
      </c>
      <c r="D120" s="22" t="s">
        <v>380</v>
      </c>
      <c r="E120" s="22" t="s">
        <v>16</v>
      </c>
      <c r="F120" s="22" t="s">
        <v>17</v>
      </c>
      <c r="G120" s="22" t="s">
        <v>24</v>
      </c>
      <c r="H120" s="22" t="s">
        <v>17</v>
      </c>
      <c r="I1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1" spans="1:9" x14ac:dyDescent="0.2">
      <c r="A121" s="19" t="s">
        <v>11</v>
      </c>
      <c r="B121" s="23" t="s">
        <v>382</v>
      </c>
      <c r="C121" s="23" t="s">
        <v>377</v>
      </c>
      <c r="D121" s="22" t="s">
        <v>383</v>
      </c>
      <c r="E121" s="22" t="s">
        <v>16</v>
      </c>
      <c r="F121" s="22" t="s">
        <v>17</v>
      </c>
      <c r="G121" s="22" t="s">
        <v>24</v>
      </c>
      <c r="H121" s="22" t="s">
        <v>17</v>
      </c>
      <c r="I1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2" spans="1:9" x14ac:dyDescent="0.2">
      <c r="A122" s="19" t="s">
        <v>11</v>
      </c>
      <c r="B122" s="23" t="s">
        <v>385</v>
      </c>
      <c r="C122" s="23" t="s">
        <v>377</v>
      </c>
      <c r="D122" s="22" t="s">
        <v>386</v>
      </c>
      <c r="E122" s="22" t="s">
        <v>16</v>
      </c>
      <c r="F122" s="22" t="s">
        <v>17</v>
      </c>
      <c r="G122" s="22" t="s">
        <v>16</v>
      </c>
      <c r="H122" s="22" t="s">
        <v>17</v>
      </c>
      <c r="I1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3" spans="1:9" x14ac:dyDescent="0.2">
      <c r="A123" s="19" t="s">
        <v>11</v>
      </c>
      <c r="B123" s="23" t="s">
        <v>388</v>
      </c>
      <c r="C123" s="23" t="s">
        <v>377</v>
      </c>
      <c r="D123" s="22" t="s">
        <v>389</v>
      </c>
      <c r="E123" s="22" t="s">
        <v>16</v>
      </c>
      <c r="F123" s="22" t="s">
        <v>17</v>
      </c>
      <c r="G123" s="22" t="s">
        <v>24</v>
      </c>
      <c r="H123" s="22" t="s">
        <v>17</v>
      </c>
      <c r="I1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4" spans="1:9" x14ac:dyDescent="0.2">
      <c r="A124" s="19" t="s">
        <v>11</v>
      </c>
      <c r="B124" s="23" t="s">
        <v>3688</v>
      </c>
      <c r="C124" s="23" t="s">
        <v>377</v>
      </c>
      <c r="D124" s="22" t="s">
        <v>3682</v>
      </c>
      <c r="E124" s="22" t="s">
        <v>17</v>
      </c>
      <c r="F124" s="22" t="s">
        <v>17</v>
      </c>
      <c r="G124" s="22" t="s">
        <v>24</v>
      </c>
      <c r="H124" s="22" t="s">
        <v>17</v>
      </c>
      <c r="I1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5" spans="1:9" x14ac:dyDescent="0.2">
      <c r="A125" s="19" t="s">
        <v>11</v>
      </c>
      <c r="B125" s="23" t="s">
        <v>393</v>
      </c>
      <c r="C125" s="23" t="s">
        <v>391</v>
      </c>
      <c r="D125" s="22" t="s">
        <v>394</v>
      </c>
      <c r="E125" s="22" t="s">
        <v>16</v>
      </c>
      <c r="F125" s="22" t="s">
        <v>17</v>
      </c>
      <c r="G125" s="22" t="s">
        <v>16</v>
      </c>
      <c r="H125" s="22" t="s">
        <v>17</v>
      </c>
      <c r="I1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6" spans="1:9" x14ac:dyDescent="0.2">
      <c r="A126" s="19" t="s">
        <v>11</v>
      </c>
      <c r="B126" s="23" t="s">
        <v>396</v>
      </c>
      <c r="C126" s="23" t="s">
        <v>391</v>
      </c>
      <c r="D126" s="22" t="s">
        <v>2380</v>
      </c>
      <c r="E126" s="22" t="s">
        <v>16</v>
      </c>
      <c r="F126" s="22" t="s">
        <v>17</v>
      </c>
      <c r="G126" s="22" t="s">
        <v>39</v>
      </c>
      <c r="H126" s="22" t="s">
        <v>17</v>
      </c>
      <c r="I1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7" spans="1:9" x14ac:dyDescent="0.2">
      <c r="A127" s="19" t="s">
        <v>11</v>
      </c>
      <c r="B127" s="23" t="s">
        <v>399</v>
      </c>
      <c r="C127" s="23" t="s">
        <v>391</v>
      </c>
      <c r="D127" s="22" t="s">
        <v>400</v>
      </c>
      <c r="E127" s="22" t="s">
        <v>16</v>
      </c>
      <c r="F127" s="22" t="s">
        <v>17</v>
      </c>
      <c r="G127" s="22" t="s">
        <v>39</v>
      </c>
      <c r="H127" s="22" t="s">
        <v>17</v>
      </c>
      <c r="I1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8" spans="1:9" x14ac:dyDescent="0.2">
      <c r="A128" s="19" t="s">
        <v>11</v>
      </c>
      <c r="B128" s="23" t="s">
        <v>402</v>
      </c>
      <c r="C128" s="23" t="s">
        <v>391</v>
      </c>
      <c r="D128" s="22" t="s">
        <v>403</v>
      </c>
      <c r="E128" s="22" t="s">
        <v>16</v>
      </c>
      <c r="F128" s="22" t="s">
        <v>17</v>
      </c>
      <c r="G128" s="22" t="s">
        <v>16</v>
      </c>
      <c r="H128" s="22" t="s">
        <v>17</v>
      </c>
      <c r="I1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29" spans="1:9" x14ac:dyDescent="0.2">
      <c r="A129" s="19" t="s">
        <v>11</v>
      </c>
      <c r="B129" s="23" t="s">
        <v>405</v>
      </c>
      <c r="C129" s="23" t="s">
        <v>391</v>
      </c>
      <c r="D129" s="22" t="s">
        <v>2453</v>
      </c>
      <c r="E129" s="22" t="s">
        <v>16</v>
      </c>
      <c r="F129" s="22" t="s">
        <v>17</v>
      </c>
      <c r="G129" s="22" t="s">
        <v>16</v>
      </c>
      <c r="H129" s="22" t="s">
        <v>17</v>
      </c>
      <c r="I1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30" spans="1:9" x14ac:dyDescent="0.2">
      <c r="A130" s="19" t="s">
        <v>11</v>
      </c>
      <c r="B130" s="23" t="s">
        <v>408</v>
      </c>
      <c r="C130" s="23" t="s">
        <v>391</v>
      </c>
      <c r="D130" s="22" t="s">
        <v>2454</v>
      </c>
      <c r="E130" s="22" t="s">
        <v>16</v>
      </c>
      <c r="F130" s="22" t="s">
        <v>17</v>
      </c>
      <c r="G130" s="22" t="s">
        <v>16</v>
      </c>
      <c r="H130" s="22" t="s">
        <v>17</v>
      </c>
      <c r="I1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31" spans="1:9" x14ac:dyDescent="0.2">
      <c r="A131" s="19" t="s">
        <v>11</v>
      </c>
      <c r="B131" s="23" t="s">
        <v>411</v>
      </c>
      <c r="C131" s="23" t="s">
        <v>391</v>
      </c>
      <c r="D131" s="22" t="s">
        <v>2455</v>
      </c>
      <c r="E131" s="22" t="s">
        <v>16</v>
      </c>
      <c r="F131" s="22" t="s">
        <v>17</v>
      </c>
      <c r="G131" s="22" t="s">
        <v>16</v>
      </c>
      <c r="H131" s="22" t="s">
        <v>17</v>
      </c>
      <c r="I1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32" spans="1:9" x14ac:dyDescent="0.2">
      <c r="A132" s="19" t="s">
        <v>11</v>
      </c>
      <c r="B132" s="23" t="s">
        <v>416</v>
      </c>
      <c r="C132" s="23" t="s">
        <v>414</v>
      </c>
      <c r="D132" s="22" t="s">
        <v>417</v>
      </c>
      <c r="E132" s="22" t="s">
        <v>24</v>
      </c>
      <c r="F132" s="22" t="s">
        <v>24</v>
      </c>
      <c r="G132" s="22" t="s">
        <v>24</v>
      </c>
      <c r="H132" s="22" t="s">
        <v>17</v>
      </c>
      <c r="I1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3" spans="1:9" x14ac:dyDescent="0.2">
      <c r="A133" s="19" t="s">
        <v>11</v>
      </c>
      <c r="B133" s="23" t="s">
        <v>419</v>
      </c>
      <c r="C133" s="23" t="s">
        <v>414</v>
      </c>
      <c r="D133" s="22" t="s">
        <v>420</v>
      </c>
      <c r="E133" s="22" t="s">
        <v>24</v>
      </c>
      <c r="F133" s="22" t="s">
        <v>24</v>
      </c>
      <c r="G133" s="22" t="s">
        <v>24</v>
      </c>
      <c r="H133" s="22" t="s">
        <v>17</v>
      </c>
      <c r="I1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4" spans="1:9" x14ac:dyDescent="0.2">
      <c r="A134" s="19" t="s">
        <v>11</v>
      </c>
      <c r="B134" s="23" t="s">
        <v>424</v>
      </c>
      <c r="C134" s="23" t="s">
        <v>422</v>
      </c>
      <c r="D134" s="22" t="s">
        <v>2493</v>
      </c>
      <c r="E134" s="22" t="s">
        <v>16</v>
      </c>
      <c r="F134" s="22" t="s">
        <v>24</v>
      </c>
      <c r="G134" s="22" t="s">
        <v>24</v>
      </c>
      <c r="H134" s="22" t="s">
        <v>17</v>
      </c>
      <c r="I1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5" spans="1:9" x14ac:dyDescent="0.2">
      <c r="A135" s="19" t="s">
        <v>11</v>
      </c>
      <c r="B135" s="23" t="s">
        <v>427</v>
      </c>
      <c r="C135" s="23" t="s">
        <v>422</v>
      </c>
      <c r="D135" s="22" t="s">
        <v>428</v>
      </c>
      <c r="E135" s="22" t="s">
        <v>16</v>
      </c>
      <c r="F135" s="22" t="s">
        <v>24</v>
      </c>
      <c r="G135" s="22" t="s">
        <v>24</v>
      </c>
      <c r="H135" s="22" t="s">
        <v>17</v>
      </c>
      <c r="I1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6" spans="1:9" x14ac:dyDescent="0.2">
      <c r="A136" s="19" t="s">
        <v>11</v>
      </c>
      <c r="B136" s="23" t="s">
        <v>430</v>
      </c>
      <c r="C136" s="23" t="s">
        <v>422</v>
      </c>
      <c r="D136" s="22" t="s">
        <v>2494</v>
      </c>
      <c r="E136" s="22" t="s">
        <v>17</v>
      </c>
      <c r="F136" s="22" t="s">
        <v>24</v>
      </c>
      <c r="G136" s="22" t="s">
        <v>24</v>
      </c>
      <c r="H136" s="22" t="s">
        <v>17</v>
      </c>
      <c r="I1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7" spans="1:9" x14ac:dyDescent="0.2">
      <c r="A137" s="19" t="s">
        <v>11</v>
      </c>
      <c r="B137" s="23" t="s">
        <v>433</v>
      </c>
      <c r="C137" s="23" t="s">
        <v>422</v>
      </c>
      <c r="D137" s="22" t="s">
        <v>434</v>
      </c>
      <c r="E137" s="22" t="s">
        <v>16</v>
      </c>
      <c r="F137" s="22" t="s">
        <v>24</v>
      </c>
      <c r="G137" s="22" t="s">
        <v>24</v>
      </c>
      <c r="H137" s="22" t="s">
        <v>17</v>
      </c>
      <c r="I1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8" spans="1:9" x14ac:dyDescent="0.2">
      <c r="A138" s="19" t="s">
        <v>11</v>
      </c>
      <c r="B138" s="23" t="s">
        <v>436</v>
      </c>
      <c r="C138" s="23" t="s">
        <v>422</v>
      </c>
      <c r="D138" s="22" t="s">
        <v>437</v>
      </c>
      <c r="E138" s="22" t="s">
        <v>16</v>
      </c>
      <c r="F138" s="22" t="s">
        <v>24</v>
      </c>
      <c r="G138" s="22" t="s">
        <v>24</v>
      </c>
      <c r="H138" s="22" t="s">
        <v>17</v>
      </c>
      <c r="I1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39" spans="1:9" x14ac:dyDescent="0.2">
      <c r="A139" s="19" t="s">
        <v>11</v>
      </c>
      <c r="B139" s="23" t="s">
        <v>440</v>
      </c>
      <c r="C139" s="23" t="s">
        <v>438</v>
      </c>
      <c r="D139" s="22" t="s">
        <v>2432</v>
      </c>
      <c r="E139" s="22" t="s">
        <v>16</v>
      </c>
      <c r="F139" s="22" t="s">
        <v>16</v>
      </c>
      <c r="G139" s="22" t="s">
        <v>24</v>
      </c>
      <c r="H139" s="22" t="s">
        <v>17</v>
      </c>
      <c r="I1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40" spans="1:9" x14ac:dyDescent="0.2">
      <c r="A140" s="19" t="s">
        <v>11</v>
      </c>
      <c r="B140" s="23" t="s">
        <v>444</v>
      </c>
      <c r="C140" s="23" t="s">
        <v>438</v>
      </c>
      <c r="D140" s="22" t="s">
        <v>2405</v>
      </c>
      <c r="E140" s="22" t="s">
        <v>16</v>
      </c>
      <c r="F140" s="22" t="s">
        <v>17</v>
      </c>
      <c r="G140" s="22" t="s">
        <v>24</v>
      </c>
      <c r="H140" s="22" t="s">
        <v>17</v>
      </c>
      <c r="I1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1" spans="1:9" x14ac:dyDescent="0.2">
      <c r="A141" s="19" t="s">
        <v>11</v>
      </c>
      <c r="B141" s="23" t="s">
        <v>447</v>
      </c>
      <c r="C141" s="23" t="s">
        <v>438</v>
      </c>
      <c r="D141" s="22" t="s">
        <v>448</v>
      </c>
      <c r="E141" s="22" t="s">
        <v>16</v>
      </c>
      <c r="F141" s="22" t="s">
        <v>17</v>
      </c>
      <c r="G141" s="22" t="s">
        <v>24</v>
      </c>
      <c r="H141" s="22" t="s">
        <v>17</v>
      </c>
      <c r="I1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2" spans="1:9" x14ac:dyDescent="0.2">
      <c r="A142" s="19" t="s">
        <v>11</v>
      </c>
      <c r="B142" s="23" t="s">
        <v>450</v>
      </c>
      <c r="C142" s="23" t="s">
        <v>438</v>
      </c>
      <c r="D142" s="22" t="s">
        <v>451</v>
      </c>
      <c r="E142" s="22" t="s">
        <v>17</v>
      </c>
      <c r="F142" s="22" t="s">
        <v>17</v>
      </c>
      <c r="G142" s="22" t="s">
        <v>24</v>
      </c>
      <c r="H142" s="22" t="s">
        <v>17</v>
      </c>
      <c r="I1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3" spans="1:9" x14ac:dyDescent="0.2">
      <c r="A143" s="19" t="s">
        <v>11</v>
      </c>
      <c r="B143" s="23" t="s">
        <v>453</v>
      </c>
      <c r="C143" s="23" t="s">
        <v>438</v>
      </c>
      <c r="D143" s="22" t="s">
        <v>2504</v>
      </c>
      <c r="E143" s="22" t="s">
        <v>16</v>
      </c>
      <c r="F143" s="22" t="s">
        <v>17</v>
      </c>
      <c r="G143" s="22" t="s">
        <v>24</v>
      </c>
      <c r="H143" s="22" t="s">
        <v>17</v>
      </c>
      <c r="I1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4" spans="1:9" x14ac:dyDescent="0.2">
      <c r="A144" s="19" t="s">
        <v>11</v>
      </c>
      <c r="B144" s="23" t="s">
        <v>456</v>
      </c>
      <c r="C144" s="23" t="s">
        <v>438</v>
      </c>
      <c r="D144" s="22" t="s">
        <v>2433</v>
      </c>
      <c r="E144" s="22" t="s">
        <v>17</v>
      </c>
      <c r="F144" s="22" t="s">
        <v>17</v>
      </c>
      <c r="G144" s="22" t="s">
        <v>24</v>
      </c>
      <c r="H144" s="22" t="s">
        <v>17</v>
      </c>
      <c r="I1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5" spans="1:9" x14ac:dyDescent="0.2">
      <c r="A145" s="19" t="s">
        <v>11</v>
      </c>
      <c r="B145" s="23" t="s">
        <v>459</v>
      </c>
      <c r="C145" s="23" t="s">
        <v>438</v>
      </c>
      <c r="D145" s="22" t="s">
        <v>2534</v>
      </c>
      <c r="E145" s="22" t="s">
        <v>16</v>
      </c>
      <c r="F145" s="22" t="s">
        <v>17</v>
      </c>
      <c r="G145" s="22" t="s">
        <v>24</v>
      </c>
      <c r="H145" s="22" t="s">
        <v>17</v>
      </c>
      <c r="I1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6" spans="1:9" x14ac:dyDescent="0.2">
      <c r="A146" s="19" t="s">
        <v>11</v>
      </c>
      <c r="B146" s="23" t="s">
        <v>462</v>
      </c>
      <c r="C146" s="23" t="s">
        <v>438</v>
      </c>
      <c r="D146" s="22" t="s">
        <v>2535</v>
      </c>
      <c r="E146" s="22" t="s">
        <v>16</v>
      </c>
      <c r="F146" s="22" t="s">
        <v>17</v>
      </c>
      <c r="G146" s="22" t="s">
        <v>17</v>
      </c>
      <c r="H146" s="22" t="s">
        <v>17</v>
      </c>
      <c r="I1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7" spans="1:9" x14ac:dyDescent="0.2">
      <c r="A147" s="19" t="s">
        <v>11</v>
      </c>
      <c r="B147" s="23" t="s">
        <v>465</v>
      </c>
      <c r="C147" s="23" t="s">
        <v>438</v>
      </c>
      <c r="D147" s="22" t="s">
        <v>2505</v>
      </c>
      <c r="E147" s="22" t="s">
        <v>16</v>
      </c>
      <c r="F147" s="22" t="s">
        <v>17</v>
      </c>
      <c r="G147" s="22" t="s">
        <v>24</v>
      </c>
      <c r="H147" s="22" t="s">
        <v>17</v>
      </c>
      <c r="I1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8" spans="1:9" x14ac:dyDescent="0.2">
      <c r="A148" s="19" t="s">
        <v>11</v>
      </c>
      <c r="B148" s="23" t="s">
        <v>468</v>
      </c>
      <c r="C148" s="23" t="s">
        <v>438</v>
      </c>
      <c r="D148" s="22" t="s">
        <v>469</v>
      </c>
      <c r="E148" s="22" t="s">
        <v>16</v>
      </c>
      <c r="F148" s="22" t="s">
        <v>17</v>
      </c>
      <c r="G148" s="22" t="s">
        <v>24</v>
      </c>
      <c r="H148" s="22" t="s">
        <v>17</v>
      </c>
      <c r="I1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49" spans="1:9" x14ac:dyDescent="0.2">
      <c r="A149" s="19" t="s">
        <v>11</v>
      </c>
      <c r="B149" s="23" t="s">
        <v>471</v>
      </c>
      <c r="C149" s="23" t="s">
        <v>438</v>
      </c>
      <c r="D149" s="22" t="s">
        <v>472</v>
      </c>
      <c r="E149" s="22" t="s">
        <v>17</v>
      </c>
      <c r="F149" s="22" t="s">
        <v>17</v>
      </c>
      <c r="G149" s="22" t="s">
        <v>24</v>
      </c>
      <c r="H149" s="22" t="s">
        <v>17</v>
      </c>
      <c r="I1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0" spans="1:9" x14ac:dyDescent="0.2">
      <c r="A150" s="19" t="s">
        <v>11</v>
      </c>
      <c r="B150" s="23" t="s">
        <v>475</v>
      </c>
      <c r="C150" s="23" t="s">
        <v>473</v>
      </c>
      <c r="D150" s="22" t="s">
        <v>476</v>
      </c>
      <c r="E150" s="22" t="s">
        <v>17</v>
      </c>
      <c r="F150" s="22" t="s">
        <v>39</v>
      </c>
      <c r="G150" s="22" t="s">
        <v>24</v>
      </c>
      <c r="H150" s="22" t="s">
        <v>17</v>
      </c>
      <c r="I1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1" spans="1:9" x14ac:dyDescent="0.2">
      <c r="A151" s="19" t="s">
        <v>11</v>
      </c>
      <c r="B151" s="23" t="s">
        <v>478</v>
      </c>
      <c r="C151" s="23" t="s">
        <v>473</v>
      </c>
      <c r="D151" s="22" t="s">
        <v>479</v>
      </c>
      <c r="E151" s="22" t="s">
        <v>17</v>
      </c>
      <c r="F151" s="22" t="s">
        <v>39</v>
      </c>
      <c r="G151" s="22" t="s">
        <v>24</v>
      </c>
      <c r="H151" s="22" t="s">
        <v>17</v>
      </c>
      <c r="I1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2" spans="1:9" x14ac:dyDescent="0.2">
      <c r="A152" s="19" t="s">
        <v>11</v>
      </c>
      <c r="B152" s="23" t="s">
        <v>481</v>
      </c>
      <c r="C152" s="23" t="s">
        <v>473</v>
      </c>
      <c r="D152" s="22" t="s">
        <v>2434</v>
      </c>
      <c r="E152" s="22" t="s">
        <v>17</v>
      </c>
      <c r="F152" s="22" t="s">
        <v>17</v>
      </c>
      <c r="G152" s="22" t="s">
        <v>24</v>
      </c>
      <c r="H152" s="22" t="s">
        <v>17</v>
      </c>
      <c r="I1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3" spans="1:9" x14ac:dyDescent="0.2">
      <c r="A153" s="19" t="s">
        <v>11</v>
      </c>
      <c r="B153" s="23" t="s">
        <v>484</v>
      </c>
      <c r="C153" s="23" t="s">
        <v>473</v>
      </c>
      <c r="D153" s="22" t="s">
        <v>2506</v>
      </c>
      <c r="E153" s="22" t="s">
        <v>17</v>
      </c>
      <c r="F153" s="22" t="s">
        <v>39</v>
      </c>
      <c r="G153" s="22" t="s">
        <v>24</v>
      </c>
      <c r="H153" s="22" t="s">
        <v>17</v>
      </c>
      <c r="I1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4" spans="1:9" x14ac:dyDescent="0.2">
      <c r="A154" s="19" t="s">
        <v>11</v>
      </c>
      <c r="B154" s="23" t="s">
        <v>487</v>
      </c>
      <c r="C154" s="23" t="s">
        <v>473</v>
      </c>
      <c r="D154" s="22" t="s">
        <v>2507</v>
      </c>
      <c r="E154" s="22" t="s">
        <v>17</v>
      </c>
      <c r="F154" s="22" t="s">
        <v>17</v>
      </c>
      <c r="G154" s="22" t="s">
        <v>24</v>
      </c>
      <c r="H154" s="22" t="s">
        <v>17</v>
      </c>
      <c r="I1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5" spans="1:9" x14ac:dyDescent="0.2">
      <c r="A155" s="19" t="s">
        <v>11</v>
      </c>
      <c r="B155" s="23" t="s">
        <v>490</v>
      </c>
      <c r="C155" s="23" t="s">
        <v>473</v>
      </c>
      <c r="D155" s="22" t="s">
        <v>2536</v>
      </c>
      <c r="E155" s="22" t="s">
        <v>17</v>
      </c>
      <c r="F155" s="22" t="s">
        <v>17</v>
      </c>
      <c r="G155" s="22" t="s">
        <v>24</v>
      </c>
      <c r="H155" s="22" t="s">
        <v>17</v>
      </c>
      <c r="I1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6" spans="1:9" x14ac:dyDescent="0.2">
      <c r="A156" s="19" t="s">
        <v>11</v>
      </c>
      <c r="B156" s="23" t="s">
        <v>493</v>
      </c>
      <c r="C156" s="23" t="s">
        <v>473</v>
      </c>
      <c r="D156" s="22" t="s">
        <v>2495</v>
      </c>
      <c r="E156" s="22" t="s">
        <v>17</v>
      </c>
      <c r="F156" s="22" t="s">
        <v>17</v>
      </c>
      <c r="G156" s="22" t="s">
        <v>24</v>
      </c>
      <c r="H156" s="22" t="s">
        <v>17</v>
      </c>
      <c r="I1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7" spans="1:9" x14ac:dyDescent="0.2">
      <c r="A157" s="19" t="s">
        <v>11</v>
      </c>
      <c r="B157" s="23" t="s">
        <v>496</v>
      </c>
      <c r="C157" s="23" t="s">
        <v>473</v>
      </c>
      <c r="D157" s="22" t="s">
        <v>497</v>
      </c>
      <c r="E157" s="22" t="s">
        <v>17</v>
      </c>
      <c r="F157" s="22" t="s">
        <v>17</v>
      </c>
      <c r="G157" s="22" t="s">
        <v>24</v>
      </c>
      <c r="H157" s="22" t="s">
        <v>17</v>
      </c>
      <c r="I1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8" spans="1:9" x14ac:dyDescent="0.2">
      <c r="A158" s="19" t="s">
        <v>11</v>
      </c>
      <c r="B158" s="23" t="s">
        <v>499</v>
      </c>
      <c r="C158" s="23" t="s">
        <v>473</v>
      </c>
      <c r="D158" s="22" t="s">
        <v>2435</v>
      </c>
      <c r="E158" s="22" t="s">
        <v>39</v>
      </c>
      <c r="F158" s="22" t="s">
        <v>17</v>
      </c>
      <c r="G158" s="22" t="s">
        <v>24</v>
      </c>
      <c r="H158" s="22" t="s">
        <v>17</v>
      </c>
      <c r="I1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59" spans="1:9" x14ac:dyDescent="0.2">
      <c r="A159" s="19" t="s">
        <v>11</v>
      </c>
      <c r="B159" s="23" t="s">
        <v>502</v>
      </c>
      <c r="C159" s="23" t="s">
        <v>473</v>
      </c>
      <c r="D159" s="22" t="s">
        <v>503</v>
      </c>
      <c r="E159" s="22" t="s">
        <v>16</v>
      </c>
      <c r="F159" s="22" t="s">
        <v>17</v>
      </c>
      <c r="G159" s="22" t="s">
        <v>24</v>
      </c>
      <c r="H159" s="22" t="s">
        <v>17</v>
      </c>
      <c r="I1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0" spans="1:9" x14ac:dyDescent="0.2">
      <c r="A160" s="19" t="s">
        <v>11</v>
      </c>
      <c r="B160" s="23" t="s">
        <v>505</v>
      </c>
      <c r="C160" s="23" t="s">
        <v>473</v>
      </c>
      <c r="D160" s="22" t="s">
        <v>2436</v>
      </c>
      <c r="E160" s="22" t="s">
        <v>24</v>
      </c>
      <c r="F160" s="22" t="s">
        <v>17</v>
      </c>
      <c r="G160" s="22" t="s">
        <v>24</v>
      </c>
      <c r="H160" s="22" t="s">
        <v>17</v>
      </c>
      <c r="I1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61" spans="1:9" x14ac:dyDescent="0.2">
      <c r="A161" s="19" t="s">
        <v>11</v>
      </c>
      <c r="B161" s="23" t="s">
        <v>508</v>
      </c>
      <c r="C161" s="23" t="s">
        <v>473</v>
      </c>
      <c r="D161" s="22" t="s">
        <v>509</v>
      </c>
      <c r="E161" s="22" t="s">
        <v>17</v>
      </c>
      <c r="F161" s="22" t="s">
        <v>39</v>
      </c>
      <c r="G161" s="22" t="s">
        <v>24</v>
      </c>
      <c r="H161" s="22" t="s">
        <v>17</v>
      </c>
      <c r="I1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2" spans="1:9" x14ac:dyDescent="0.2">
      <c r="A162" s="19" t="s">
        <v>11</v>
      </c>
      <c r="B162" s="23" t="s">
        <v>511</v>
      </c>
      <c r="C162" s="23" t="s">
        <v>473</v>
      </c>
      <c r="D162" s="22" t="s">
        <v>2406</v>
      </c>
      <c r="E162" s="22" t="s">
        <v>17</v>
      </c>
      <c r="F162" s="22" t="s">
        <v>39</v>
      </c>
      <c r="G162" s="22" t="s">
        <v>24</v>
      </c>
      <c r="H162" s="22" t="s">
        <v>17</v>
      </c>
      <c r="I1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3" spans="1:9" x14ac:dyDescent="0.2">
      <c r="A163" s="19" t="s">
        <v>11</v>
      </c>
      <c r="B163" s="23" t="s">
        <v>514</v>
      </c>
      <c r="C163" s="23" t="s">
        <v>473</v>
      </c>
      <c r="D163" s="22" t="s">
        <v>2407</v>
      </c>
      <c r="E163" s="22" t="s">
        <v>17</v>
      </c>
      <c r="F163" s="22" t="s">
        <v>17</v>
      </c>
      <c r="G163" s="22" t="s">
        <v>24</v>
      </c>
      <c r="H163" s="22" t="s">
        <v>17</v>
      </c>
      <c r="I1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4" spans="1:9" x14ac:dyDescent="0.2">
      <c r="A164" s="19" t="s">
        <v>11</v>
      </c>
      <c r="B164" s="23" t="s">
        <v>517</v>
      </c>
      <c r="C164" s="23" t="s">
        <v>473</v>
      </c>
      <c r="D164" s="22" t="s">
        <v>2508</v>
      </c>
      <c r="E164" s="22" t="s">
        <v>17</v>
      </c>
      <c r="F164" s="22" t="s">
        <v>39</v>
      </c>
      <c r="G164" s="22" t="s">
        <v>24</v>
      </c>
      <c r="H164" s="22" t="s">
        <v>17</v>
      </c>
      <c r="I1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5" spans="1:9" x14ac:dyDescent="0.2">
      <c r="A165" s="19" t="s">
        <v>11</v>
      </c>
      <c r="B165" s="23" t="s">
        <v>520</v>
      </c>
      <c r="C165" s="23" t="s">
        <v>473</v>
      </c>
      <c r="D165" s="22" t="s">
        <v>2437</v>
      </c>
      <c r="E165" s="22" t="s">
        <v>17</v>
      </c>
      <c r="F165" s="22" t="s">
        <v>17</v>
      </c>
      <c r="G165" s="22" t="s">
        <v>24</v>
      </c>
      <c r="H165" s="22" t="s">
        <v>17</v>
      </c>
      <c r="I1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6" spans="1:9" x14ac:dyDescent="0.2">
      <c r="A166" s="19" t="s">
        <v>11</v>
      </c>
      <c r="B166" s="23" t="s">
        <v>523</v>
      </c>
      <c r="C166" s="23" t="s">
        <v>473</v>
      </c>
      <c r="D166" s="22" t="s">
        <v>524</v>
      </c>
      <c r="E166" s="22" t="s">
        <v>17</v>
      </c>
      <c r="F166" s="22" t="s">
        <v>17</v>
      </c>
      <c r="G166" s="22" t="s">
        <v>24</v>
      </c>
      <c r="H166" s="22" t="s">
        <v>17</v>
      </c>
      <c r="I1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7" spans="1:9" x14ac:dyDescent="0.2">
      <c r="A167" s="19" t="s">
        <v>11</v>
      </c>
      <c r="B167" s="23" t="s">
        <v>526</v>
      </c>
      <c r="C167" s="23" t="s">
        <v>473</v>
      </c>
      <c r="D167" s="22" t="s">
        <v>527</v>
      </c>
      <c r="E167" s="22" t="s">
        <v>17</v>
      </c>
      <c r="F167" s="22" t="s">
        <v>17</v>
      </c>
      <c r="G167" s="22" t="s">
        <v>24</v>
      </c>
      <c r="H167" s="22" t="s">
        <v>17</v>
      </c>
      <c r="I1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8" spans="1:9" x14ac:dyDescent="0.2">
      <c r="A168" s="19" t="s">
        <v>11</v>
      </c>
      <c r="B168" s="23" t="s">
        <v>529</v>
      </c>
      <c r="C168" s="23" t="s">
        <v>473</v>
      </c>
      <c r="D168" s="22" t="s">
        <v>2408</v>
      </c>
      <c r="E168" s="22" t="s">
        <v>17</v>
      </c>
      <c r="F168" s="22" t="s">
        <v>17</v>
      </c>
      <c r="G168" s="22" t="s">
        <v>24</v>
      </c>
      <c r="H168" s="22" t="s">
        <v>17</v>
      </c>
      <c r="I1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69" spans="1:9" x14ac:dyDescent="0.2">
      <c r="A169" s="19" t="s">
        <v>11</v>
      </c>
      <c r="B169" s="23" t="s">
        <v>532</v>
      </c>
      <c r="C169" s="23" t="s">
        <v>473</v>
      </c>
      <c r="D169" s="22" t="s">
        <v>2514</v>
      </c>
      <c r="E169" s="22" t="s">
        <v>39</v>
      </c>
      <c r="F169" s="22" t="s">
        <v>17</v>
      </c>
      <c r="G169" s="22" t="s">
        <v>24</v>
      </c>
      <c r="H169" s="22" t="s">
        <v>17</v>
      </c>
      <c r="I1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0" spans="1:9" x14ac:dyDescent="0.2">
      <c r="A170" s="19" t="s">
        <v>11</v>
      </c>
      <c r="B170" s="23" t="s">
        <v>535</v>
      </c>
      <c r="C170" s="23" t="s">
        <v>473</v>
      </c>
      <c r="D170" s="22" t="s">
        <v>536</v>
      </c>
      <c r="E170" s="22" t="s">
        <v>16</v>
      </c>
      <c r="F170" s="22" t="s">
        <v>17</v>
      </c>
      <c r="G170" s="22" t="s">
        <v>24</v>
      </c>
      <c r="H170" s="22" t="s">
        <v>17</v>
      </c>
      <c r="I1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1" spans="1:9" x14ac:dyDescent="0.2">
      <c r="A171" s="19" t="s">
        <v>11</v>
      </c>
      <c r="B171" s="23" t="s">
        <v>538</v>
      </c>
      <c r="C171" s="23" t="s">
        <v>473</v>
      </c>
      <c r="D171" s="22" t="s">
        <v>539</v>
      </c>
      <c r="E171" s="22" t="s">
        <v>24</v>
      </c>
      <c r="F171" s="22" t="s">
        <v>17</v>
      </c>
      <c r="G171" s="22" t="s">
        <v>24</v>
      </c>
      <c r="H171" s="22" t="s">
        <v>17</v>
      </c>
      <c r="I1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72" spans="1:9" x14ac:dyDescent="0.2">
      <c r="A172" s="19" t="s">
        <v>11</v>
      </c>
      <c r="B172" s="23" t="s">
        <v>543</v>
      </c>
      <c r="C172" s="23" t="s">
        <v>541</v>
      </c>
      <c r="D172" s="22" t="s">
        <v>544</v>
      </c>
      <c r="E172" s="22" t="s">
        <v>16</v>
      </c>
      <c r="F172" s="22" t="s">
        <v>17</v>
      </c>
      <c r="G172" s="22" t="s">
        <v>16</v>
      </c>
      <c r="H172" s="22" t="s">
        <v>39</v>
      </c>
      <c r="I1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3" spans="1:9" x14ac:dyDescent="0.2">
      <c r="A173" s="19" t="s">
        <v>11</v>
      </c>
      <c r="B173" s="23" t="s">
        <v>546</v>
      </c>
      <c r="C173" s="23" t="s">
        <v>541</v>
      </c>
      <c r="D173" s="22" t="s">
        <v>2381</v>
      </c>
      <c r="E173" s="22" t="s">
        <v>17</v>
      </c>
      <c r="F173" s="22" t="s">
        <v>17</v>
      </c>
      <c r="G173" s="22" t="s">
        <v>16</v>
      </c>
      <c r="H173" s="22" t="s">
        <v>39</v>
      </c>
      <c r="I1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4" spans="1:9" x14ac:dyDescent="0.2">
      <c r="A174" s="19" t="s">
        <v>11</v>
      </c>
      <c r="B174" s="23" t="s">
        <v>549</v>
      </c>
      <c r="C174" s="23" t="s">
        <v>541</v>
      </c>
      <c r="D174" s="22" t="s">
        <v>2456</v>
      </c>
      <c r="E174" s="22" t="s">
        <v>16</v>
      </c>
      <c r="F174" s="22" t="s">
        <v>17</v>
      </c>
      <c r="G174" s="22" t="s">
        <v>16</v>
      </c>
      <c r="H174" s="22" t="s">
        <v>39</v>
      </c>
      <c r="I1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5" spans="1:9" x14ac:dyDescent="0.2">
      <c r="A175" s="19" t="s">
        <v>11</v>
      </c>
      <c r="B175" s="23" t="s">
        <v>552</v>
      </c>
      <c r="C175" s="23" t="s">
        <v>541</v>
      </c>
      <c r="D175" s="22" t="s">
        <v>2457</v>
      </c>
      <c r="E175" s="22" t="s">
        <v>16</v>
      </c>
      <c r="F175" s="22" t="s">
        <v>17</v>
      </c>
      <c r="G175" s="22" t="s">
        <v>16</v>
      </c>
      <c r="H175" s="22" t="s">
        <v>39</v>
      </c>
      <c r="I1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6" spans="1:9" x14ac:dyDescent="0.2">
      <c r="A176" s="19" t="s">
        <v>11</v>
      </c>
      <c r="B176" s="23" t="s">
        <v>555</v>
      </c>
      <c r="C176" s="23" t="s">
        <v>541</v>
      </c>
      <c r="D176" s="22" t="s">
        <v>2458</v>
      </c>
      <c r="E176" s="22" t="s">
        <v>16</v>
      </c>
      <c r="F176" s="22" t="s">
        <v>17</v>
      </c>
      <c r="G176" s="22" t="s">
        <v>16</v>
      </c>
      <c r="H176" s="22" t="s">
        <v>39</v>
      </c>
      <c r="I1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7" spans="1:9" x14ac:dyDescent="0.2">
      <c r="A177" s="19" t="s">
        <v>11</v>
      </c>
      <c r="B177" s="23" t="s">
        <v>558</v>
      </c>
      <c r="C177" s="23" t="s">
        <v>541</v>
      </c>
      <c r="D177" s="22" t="s">
        <v>559</v>
      </c>
      <c r="E177" s="22" t="s">
        <v>17</v>
      </c>
      <c r="F177" s="22" t="s">
        <v>17</v>
      </c>
      <c r="G177" s="22" t="s">
        <v>24</v>
      </c>
      <c r="H177" s="22" t="s">
        <v>39</v>
      </c>
      <c r="I1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8" spans="1:9" x14ac:dyDescent="0.2">
      <c r="A178" s="19" t="s">
        <v>11</v>
      </c>
      <c r="B178" s="23" t="s">
        <v>561</v>
      </c>
      <c r="C178" s="23" t="s">
        <v>541</v>
      </c>
      <c r="D178" s="22" t="s">
        <v>562</v>
      </c>
      <c r="E178" s="22" t="s">
        <v>17</v>
      </c>
      <c r="F178" s="22" t="s">
        <v>39</v>
      </c>
      <c r="G178" s="22" t="s">
        <v>24</v>
      </c>
      <c r="H178" s="22" t="s">
        <v>39</v>
      </c>
      <c r="I1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79" spans="1:9" x14ac:dyDescent="0.2">
      <c r="A179" s="19" t="s">
        <v>11</v>
      </c>
      <c r="B179" s="23" t="s">
        <v>564</v>
      </c>
      <c r="C179" s="23" t="s">
        <v>541</v>
      </c>
      <c r="D179" s="22" t="s">
        <v>565</v>
      </c>
      <c r="E179" s="22" t="s">
        <v>17</v>
      </c>
      <c r="F179" s="22" t="s">
        <v>17</v>
      </c>
      <c r="G179" s="22" t="s">
        <v>24</v>
      </c>
      <c r="H179" s="22" t="s">
        <v>39</v>
      </c>
      <c r="I1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0" spans="1:9" x14ac:dyDescent="0.2">
      <c r="A180" s="19" t="s">
        <v>11</v>
      </c>
      <c r="B180" s="23" t="s">
        <v>567</v>
      </c>
      <c r="C180" s="23" t="s">
        <v>541</v>
      </c>
      <c r="D180" s="22" t="s">
        <v>2459</v>
      </c>
      <c r="E180" s="22" t="s">
        <v>17</v>
      </c>
      <c r="F180" s="22" t="s">
        <v>17</v>
      </c>
      <c r="G180" s="22" t="s">
        <v>24</v>
      </c>
      <c r="H180" s="22" t="s">
        <v>39</v>
      </c>
      <c r="I1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1" spans="1:9" x14ac:dyDescent="0.2">
      <c r="A181" s="19" t="s">
        <v>11</v>
      </c>
      <c r="B181" s="23" t="s">
        <v>570</v>
      </c>
      <c r="C181" s="23" t="s">
        <v>541</v>
      </c>
      <c r="D181" s="22" t="s">
        <v>571</v>
      </c>
      <c r="E181" s="22" t="s">
        <v>17</v>
      </c>
      <c r="F181" s="22" t="s">
        <v>17</v>
      </c>
      <c r="G181" s="22" t="s">
        <v>24</v>
      </c>
      <c r="H181" s="22" t="s">
        <v>39</v>
      </c>
      <c r="I1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2" spans="1:9" x14ac:dyDescent="0.2">
      <c r="A182" s="19" t="s">
        <v>11</v>
      </c>
      <c r="B182" s="23" t="s">
        <v>573</v>
      </c>
      <c r="C182" s="23" t="s">
        <v>541</v>
      </c>
      <c r="D182" s="22" t="s">
        <v>2409</v>
      </c>
      <c r="E182" s="22" t="s">
        <v>16</v>
      </c>
      <c r="F182" s="22" t="s">
        <v>17</v>
      </c>
      <c r="G182" s="22" t="s">
        <v>16</v>
      </c>
      <c r="H182" s="22" t="s">
        <v>39</v>
      </c>
      <c r="I1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3" spans="1:9" x14ac:dyDescent="0.2">
      <c r="A183" s="19" t="s">
        <v>11</v>
      </c>
      <c r="B183" s="23" t="s">
        <v>576</v>
      </c>
      <c r="C183" s="23" t="s">
        <v>541</v>
      </c>
      <c r="D183" s="22" t="s">
        <v>577</v>
      </c>
      <c r="E183" s="22" t="s">
        <v>16</v>
      </c>
      <c r="F183" s="22" t="s">
        <v>17</v>
      </c>
      <c r="G183" s="22" t="s">
        <v>16</v>
      </c>
      <c r="H183" s="22" t="s">
        <v>39</v>
      </c>
      <c r="I1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4" spans="1:9" x14ac:dyDescent="0.2">
      <c r="A184" s="19" t="s">
        <v>11</v>
      </c>
      <c r="B184" s="23" t="s">
        <v>579</v>
      </c>
      <c r="C184" s="23" t="s">
        <v>541</v>
      </c>
      <c r="D184" s="22" t="s">
        <v>580</v>
      </c>
      <c r="E184" s="22" t="s">
        <v>16</v>
      </c>
      <c r="F184" s="22" t="s">
        <v>17</v>
      </c>
      <c r="G184" s="22" t="s">
        <v>16</v>
      </c>
      <c r="H184" s="22" t="s">
        <v>39</v>
      </c>
      <c r="I1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5" spans="1:9" x14ac:dyDescent="0.2">
      <c r="A185" s="19" t="s">
        <v>11</v>
      </c>
      <c r="B185" s="23" t="s">
        <v>582</v>
      </c>
      <c r="C185" s="23" t="s">
        <v>541</v>
      </c>
      <c r="D185" s="22" t="s">
        <v>2460</v>
      </c>
      <c r="E185" s="22" t="s">
        <v>39</v>
      </c>
      <c r="F185" s="22" t="s">
        <v>39</v>
      </c>
      <c r="G185" s="22" t="s">
        <v>17</v>
      </c>
      <c r="H185" s="22" t="s">
        <v>39</v>
      </c>
      <c r="I18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6" spans="1:9" x14ac:dyDescent="0.2">
      <c r="A186" s="19" t="s">
        <v>11</v>
      </c>
      <c r="B186" s="23" t="s">
        <v>586</v>
      </c>
      <c r="C186" s="23" t="s">
        <v>584</v>
      </c>
      <c r="D186" s="22" t="s">
        <v>2410</v>
      </c>
      <c r="E186" s="22" t="s">
        <v>17</v>
      </c>
      <c r="F186" s="22" t="s">
        <v>39</v>
      </c>
      <c r="G186" s="22" t="s">
        <v>24</v>
      </c>
      <c r="H186" s="22" t="s">
        <v>39</v>
      </c>
      <c r="I18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7" spans="1:9" x14ac:dyDescent="0.2">
      <c r="A187" s="19" t="s">
        <v>11</v>
      </c>
      <c r="B187" s="23" t="s">
        <v>589</v>
      </c>
      <c r="C187" s="23" t="s">
        <v>584</v>
      </c>
      <c r="D187" s="22" t="s">
        <v>2438</v>
      </c>
      <c r="E187" s="22" t="s">
        <v>17</v>
      </c>
      <c r="F187" s="22" t="s">
        <v>39</v>
      </c>
      <c r="G187" s="22" t="s">
        <v>24</v>
      </c>
      <c r="H187" s="22" t="s">
        <v>39</v>
      </c>
      <c r="I18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8" spans="1:9" x14ac:dyDescent="0.2">
      <c r="A188" s="19" t="s">
        <v>11</v>
      </c>
      <c r="B188" s="23" t="s">
        <v>592</v>
      </c>
      <c r="C188" s="23" t="s">
        <v>584</v>
      </c>
      <c r="D188" s="22" t="s">
        <v>2461</v>
      </c>
      <c r="E188" s="22" t="s">
        <v>17</v>
      </c>
      <c r="F188" s="22" t="s">
        <v>17</v>
      </c>
      <c r="G188" s="22" t="s">
        <v>24</v>
      </c>
      <c r="H188" s="22" t="s">
        <v>39</v>
      </c>
      <c r="I18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89" spans="1:9" x14ac:dyDescent="0.2">
      <c r="A189" s="19" t="s">
        <v>11</v>
      </c>
      <c r="B189" s="23" t="s">
        <v>595</v>
      </c>
      <c r="C189" s="23" t="s">
        <v>584</v>
      </c>
      <c r="D189" s="22" t="s">
        <v>596</v>
      </c>
      <c r="E189" s="22" t="s">
        <v>17</v>
      </c>
      <c r="F189" s="22" t="s">
        <v>39</v>
      </c>
      <c r="G189" s="22" t="s">
        <v>24</v>
      </c>
      <c r="H189" s="22" t="s">
        <v>39</v>
      </c>
      <c r="I18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0" spans="1:9" x14ac:dyDescent="0.2">
      <c r="A190" s="19" t="s">
        <v>11</v>
      </c>
      <c r="B190" s="23" t="s">
        <v>598</v>
      </c>
      <c r="C190" s="23" t="s">
        <v>584</v>
      </c>
      <c r="D190" s="22" t="s">
        <v>599</v>
      </c>
      <c r="E190" s="22" t="s">
        <v>17</v>
      </c>
      <c r="F190" s="22" t="s">
        <v>17</v>
      </c>
      <c r="G190" s="22" t="s">
        <v>24</v>
      </c>
      <c r="H190" s="22" t="s">
        <v>17</v>
      </c>
      <c r="I19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1" spans="1:9" x14ac:dyDescent="0.2">
      <c r="A191" s="19" t="s">
        <v>11</v>
      </c>
      <c r="B191" s="23" t="s">
        <v>602</v>
      </c>
      <c r="C191" s="23" t="s">
        <v>600</v>
      </c>
      <c r="D191" s="22" t="s">
        <v>2382</v>
      </c>
      <c r="E191" s="22" t="s">
        <v>17</v>
      </c>
      <c r="F191" s="22" t="s">
        <v>17</v>
      </c>
      <c r="G191" s="22" t="s">
        <v>24</v>
      </c>
      <c r="H191" s="22" t="s">
        <v>17</v>
      </c>
      <c r="I19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2" spans="1:9" x14ac:dyDescent="0.2">
      <c r="A192" s="19" t="s">
        <v>11</v>
      </c>
      <c r="B192" s="23" t="s">
        <v>605</v>
      </c>
      <c r="C192" s="23" t="s">
        <v>600</v>
      </c>
      <c r="D192" s="22" t="s">
        <v>606</v>
      </c>
      <c r="E192" s="22" t="s">
        <v>17</v>
      </c>
      <c r="F192" s="22" t="s">
        <v>17</v>
      </c>
      <c r="G192" s="22" t="s">
        <v>24</v>
      </c>
      <c r="H192" s="22" t="s">
        <v>17</v>
      </c>
      <c r="I19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3" spans="1:9" x14ac:dyDescent="0.2">
      <c r="A193" s="19" t="s">
        <v>11</v>
      </c>
      <c r="B193" s="23" t="s">
        <v>608</v>
      </c>
      <c r="C193" s="23" t="s">
        <v>600</v>
      </c>
      <c r="D193" s="22" t="s">
        <v>609</v>
      </c>
      <c r="E193" s="22" t="s">
        <v>17</v>
      </c>
      <c r="F193" s="22" t="s">
        <v>17</v>
      </c>
      <c r="G193" s="22" t="s">
        <v>24</v>
      </c>
      <c r="H193" s="22" t="s">
        <v>17</v>
      </c>
      <c r="I19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4" spans="1:9" x14ac:dyDescent="0.2">
      <c r="A194" s="19" t="s">
        <v>11</v>
      </c>
      <c r="B194" s="23" t="s">
        <v>611</v>
      </c>
      <c r="C194" s="23" t="s">
        <v>600</v>
      </c>
      <c r="D194" s="22" t="s">
        <v>2537</v>
      </c>
      <c r="E194" s="22" t="s">
        <v>39</v>
      </c>
      <c r="F194" s="22" t="s">
        <v>17</v>
      </c>
      <c r="G194" s="22" t="s">
        <v>24</v>
      </c>
      <c r="H194" s="22" t="s">
        <v>17</v>
      </c>
      <c r="I19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5" spans="1:9" x14ac:dyDescent="0.2">
      <c r="A195" s="19" t="s">
        <v>11</v>
      </c>
      <c r="B195" s="23" t="s">
        <v>614</v>
      </c>
      <c r="C195" s="23" t="s">
        <v>600</v>
      </c>
      <c r="D195" s="22" t="s">
        <v>615</v>
      </c>
      <c r="E195" s="22" t="s">
        <v>16</v>
      </c>
      <c r="F195" s="22" t="s">
        <v>17</v>
      </c>
      <c r="G195" s="22" t="s">
        <v>24</v>
      </c>
      <c r="H195" s="22" t="s">
        <v>17</v>
      </c>
      <c r="I19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6" spans="1:9" x14ac:dyDescent="0.2">
      <c r="A196" s="19" t="s">
        <v>11</v>
      </c>
      <c r="B196" s="23" t="s">
        <v>617</v>
      </c>
      <c r="C196" s="23" t="s">
        <v>600</v>
      </c>
      <c r="D196" s="22" t="s">
        <v>618</v>
      </c>
      <c r="E196" s="22" t="s">
        <v>24</v>
      </c>
      <c r="F196" s="22" t="s">
        <v>17</v>
      </c>
      <c r="G196" s="22" t="s">
        <v>24</v>
      </c>
      <c r="H196" s="22" t="s">
        <v>17</v>
      </c>
      <c r="I19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197" spans="1:9" x14ac:dyDescent="0.2">
      <c r="A197" s="19" t="s">
        <v>11</v>
      </c>
      <c r="B197" s="23" t="s">
        <v>620</v>
      </c>
      <c r="C197" s="23" t="s">
        <v>600</v>
      </c>
      <c r="D197" s="22" t="s">
        <v>621</v>
      </c>
      <c r="E197" s="22" t="s">
        <v>16</v>
      </c>
      <c r="F197" s="22" t="s">
        <v>17</v>
      </c>
      <c r="G197" s="22" t="s">
        <v>24</v>
      </c>
      <c r="H197" s="22" t="s">
        <v>17</v>
      </c>
      <c r="I19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8" spans="1:9" x14ac:dyDescent="0.2">
      <c r="A198" s="19" t="s">
        <v>11</v>
      </c>
      <c r="B198" s="23" t="s">
        <v>623</v>
      </c>
      <c r="C198" s="23" t="s">
        <v>600</v>
      </c>
      <c r="D198" s="22" t="s">
        <v>624</v>
      </c>
      <c r="E198" s="22" t="s">
        <v>16</v>
      </c>
      <c r="F198" s="22" t="s">
        <v>17</v>
      </c>
      <c r="G198" s="22" t="s">
        <v>24</v>
      </c>
      <c r="H198" s="22" t="s">
        <v>17</v>
      </c>
      <c r="I19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199" spans="1:9" x14ac:dyDescent="0.2">
      <c r="A199" s="19" t="s">
        <v>11</v>
      </c>
      <c r="B199" s="23" t="s">
        <v>626</v>
      </c>
      <c r="C199" s="23" t="s">
        <v>600</v>
      </c>
      <c r="D199" s="22" t="s">
        <v>627</v>
      </c>
      <c r="E199" s="22" t="s">
        <v>39</v>
      </c>
      <c r="F199" s="22" t="s">
        <v>17</v>
      </c>
      <c r="G199" s="22" t="s">
        <v>24</v>
      </c>
      <c r="H199" s="22" t="s">
        <v>17</v>
      </c>
      <c r="I19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0" spans="1:9" x14ac:dyDescent="0.2">
      <c r="A200" s="19" t="s">
        <v>11</v>
      </c>
      <c r="B200" s="23" t="s">
        <v>3687</v>
      </c>
      <c r="C200" s="23" t="s">
        <v>600</v>
      </c>
      <c r="D200" s="22" t="s">
        <v>3683</v>
      </c>
      <c r="E200" s="22" t="s">
        <v>39</v>
      </c>
      <c r="F200" s="22" t="s">
        <v>16</v>
      </c>
      <c r="G200" s="22" t="s">
        <v>24</v>
      </c>
      <c r="H200" s="22" t="s">
        <v>17</v>
      </c>
      <c r="I20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1" spans="1:9" x14ac:dyDescent="0.2">
      <c r="A201" s="19" t="s">
        <v>11</v>
      </c>
      <c r="B201" s="23" t="s">
        <v>630</v>
      </c>
      <c r="C201" s="23" t="s">
        <v>628</v>
      </c>
      <c r="D201" s="22" t="s">
        <v>2496</v>
      </c>
      <c r="E201" s="22" t="s">
        <v>39</v>
      </c>
      <c r="F201" s="22" t="s">
        <v>16</v>
      </c>
      <c r="G201" s="22" t="s">
        <v>24</v>
      </c>
      <c r="H201" s="22" t="s">
        <v>39</v>
      </c>
      <c r="I20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2" spans="1:9" x14ac:dyDescent="0.2">
      <c r="A202" s="19" t="s">
        <v>11</v>
      </c>
      <c r="B202" s="23" t="s">
        <v>633</v>
      </c>
      <c r="C202" s="23" t="s">
        <v>628</v>
      </c>
      <c r="D202" s="22" t="s">
        <v>634</v>
      </c>
      <c r="E202" s="22" t="s">
        <v>3043</v>
      </c>
      <c r="F202" s="22" t="s">
        <v>17</v>
      </c>
      <c r="G202" s="22" t="s">
        <v>24</v>
      </c>
      <c r="H202" s="22" t="s">
        <v>39</v>
      </c>
      <c r="I20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3" spans="1:9" x14ac:dyDescent="0.2">
      <c r="A203" s="19" t="s">
        <v>11</v>
      </c>
      <c r="B203" s="23" t="s">
        <v>636</v>
      </c>
      <c r="C203" s="23" t="s">
        <v>628</v>
      </c>
      <c r="D203" s="22" t="s">
        <v>637</v>
      </c>
      <c r="E203" s="22" t="s">
        <v>17</v>
      </c>
      <c r="F203" s="22" t="s">
        <v>39</v>
      </c>
      <c r="G203" s="22" t="s">
        <v>17</v>
      </c>
      <c r="H203" s="22" t="s">
        <v>39</v>
      </c>
      <c r="I20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4" spans="1:9" x14ac:dyDescent="0.2">
      <c r="A204" s="19" t="s">
        <v>11</v>
      </c>
      <c r="B204" s="23" t="s">
        <v>639</v>
      </c>
      <c r="C204" s="23" t="s">
        <v>628</v>
      </c>
      <c r="D204" s="22" t="s">
        <v>640</v>
      </c>
      <c r="E204" s="22" t="s">
        <v>16</v>
      </c>
      <c r="F204" s="22" t="s">
        <v>16</v>
      </c>
      <c r="G204" s="22" t="s">
        <v>24</v>
      </c>
      <c r="H204" s="22" t="s">
        <v>39</v>
      </c>
      <c r="I20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5" spans="1:9" x14ac:dyDescent="0.2">
      <c r="A205" s="19" t="s">
        <v>11</v>
      </c>
      <c r="B205" s="23" t="s">
        <v>642</v>
      </c>
      <c r="C205" s="23" t="s">
        <v>628</v>
      </c>
      <c r="D205" s="22" t="s">
        <v>2515</v>
      </c>
      <c r="E205" s="22" t="s">
        <v>3043</v>
      </c>
      <c r="F205" s="22" t="s">
        <v>17</v>
      </c>
      <c r="G205" s="22" t="s">
        <v>24</v>
      </c>
      <c r="H205" s="22" t="s">
        <v>39</v>
      </c>
      <c r="I20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6" spans="1:9" x14ac:dyDescent="0.2">
      <c r="A206" s="19" t="s">
        <v>11</v>
      </c>
      <c r="B206" s="23" t="s">
        <v>645</v>
      </c>
      <c r="C206" s="23" t="s">
        <v>628</v>
      </c>
      <c r="D206" s="22" t="s">
        <v>2411</v>
      </c>
      <c r="E206" s="22" t="s">
        <v>16</v>
      </c>
      <c r="F206" s="22" t="s">
        <v>39</v>
      </c>
      <c r="G206" s="22" t="s">
        <v>17</v>
      </c>
      <c r="H206" s="22" t="s">
        <v>39</v>
      </c>
      <c r="I20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7" spans="1:9" x14ac:dyDescent="0.2">
      <c r="A207" s="19" t="s">
        <v>11</v>
      </c>
      <c r="B207" s="23" t="s">
        <v>648</v>
      </c>
      <c r="C207" s="23" t="s">
        <v>628</v>
      </c>
      <c r="D207" s="22" t="s">
        <v>2516</v>
      </c>
      <c r="E207" s="22" t="s">
        <v>16</v>
      </c>
      <c r="F207" s="22" t="s">
        <v>39</v>
      </c>
      <c r="G207" s="22" t="s">
        <v>24</v>
      </c>
      <c r="H207" s="22" t="s">
        <v>39</v>
      </c>
      <c r="I20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8" spans="1:9" x14ac:dyDescent="0.2">
      <c r="A208" s="19" t="s">
        <v>11</v>
      </c>
      <c r="B208" s="23" t="s">
        <v>651</v>
      </c>
      <c r="C208" s="23" t="s">
        <v>628</v>
      </c>
      <c r="D208" s="22" t="s">
        <v>2439</v>
      </c>
      <c r="E208" s="22" t="s">
        <v>16</v>
      </c>
      <c r="F208" s="22" t="s">
        <v>39</v>
      </c>
      <c r="G208" s="22" t="s">
        <v>24</v>
      </c>
      <c r="H208" s="22" t="s">
        <v>39</v>
      </c>
      <c r="I20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09" spans="1:9" x14ac:dyDescent="0.2">
      <c r="A209" s="19" t="s">
        <v>11</v>
      </c>
      <c r="B209" s="23" t="s">
        <v>654</v>
      </c>
      <c r="C209" s="23" t="s">
        <v>628</v>
      </c>
      <c r="D209" s="22" t="s">
        <v>2462</v>
      </c>
      <c r="E209" s="22" t="s">
        <v>16</v>
      </c>
      <c r="F209" s="22" t="s">
        <v>39</v>
      </c>
      <c r="G209" s="22" t="s">
        <v>24</v>
      </c>
      <c r="H209" s="22" t="s">
        <v>39</v>
      </c>
      <c r="I20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0" spans="1:9" x14ac:dyDescent="0.2">
      <c r="A210" s="19" t="s">
        <v>11</v>
      </c>
      <c r="B210" s="23" t="s">
        <v>657</v>
      </c>
      <c r="C210" s="23" t="s">
        <v>628</v>
      </c>
      <c r="D210" s="22" t="s">
        <v>2538</v>
      </c>
      <c r="E210" s="22" t="s">
        <v>39</v>
      </c>
      <c r="F210" s="22" t="s">
        <v>24</v>
      </c>
      <c r="G210" s="22" t="s">
        <v>24</v>
      </c>
      <c r="H210" s="22" t="s">
        <v>39</v>
      </c>
      <c r="I2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1" spans="1:9" x14ac:dyDescent="0.2">
      <c r="A211" s="19" t="s">
        <v>11</v>
      </c>
      <c r="B211" s="23" t="s">
        <v>661</v>
      </c>
      <c r="C211" s="23" t="s">
        <v>659</v>
      </c>
      <c r="D211" s="22" t="s">
        <v>2497</v>
      </c>
      <c r="E211" s="22" t="s">
        <v>39</v>
      </c>
      <c r="F211" s="22" t="s">
        <v>39</v>
      </c>
      <c r="G211" s="22" t="s">
        <v>24</v>
      </c>
      <c r="H211" s="22" t="s">
        <v>39</v>
      </c>
      <c r="I2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2" spans="1:9" x14ac:dyDescent="0.2">
      <c r="A212" s="19" t="s">
        <v>11</v>
      </c>
      <c r="B212" s="23" t="s">
        <v>664</v>
      </c>
      <c r="C212" s="23" t="s">
        <v>659</v>
      </c>
      <c r="D212" s="22" t="s">
        <v>2521</v>
      </c>
      <c r="E212" s="22" t="s">
        <v>39</v>
      </c>
      <c r="F212" s="22" t="s">
        <v>39</v>
      </c>
      <c r="G212" s="22" t="s">
        <v>24</v>
      </c>
      <c r="H212" s="22" t="s">
        <v>17</v>
      </c>
      <c r="I2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3" spans="1:9" x14ac:dyDescent="0.2">
      <c r="A213" s="19" t="s">
        <v>11</v>
      </c>
      <c r="B213" s="23" t="s">
        <v>666</v>
      </c>
      <c r="C213" s="23" t="s">
        <v>659</v>
      </c>
      <c r="D213" s="22" t="s">
        <v>667</v>
      </c>
      <c r="E213" s="22" t="s">
        <v>39</v>
      </c>
      <c r="F213" s="22" t="s">
        <v>39</v>
      </c>
      <c r="G213" s="22" t="s">
        <v>24</v>
      </c>
      <c r="H213" s="22" t="s">
        <v>39</v>
      </c>
      <c r="I2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4" spans="1:9" x14ac:dyDescent="0.2">
      <c r="A214" s="19" t="s">
        <v>11</v>
      </c>
      <c r="B214" s="23" t="s">
        <v>669</v>
      </c>
      <c r="C214" s="23" t="s">
        <v>659</v>
      </c>
      <c r="D214" s="22" t="s">
        <v>670</v>
      </c>
      <c r="E214" s="22" t="s">
        <v>39</v>
      </c>
      <c r="F214" s="22" t="s">
        <v>39</v>
      </c>
      <c r="G214" s="22" t="s">
        <v>24</v>
      </c>
      <c r="H214" s="22" t="s">
        <v>39</v>
      </c>
      <c r="I2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5" spans="1:9" x14ac:dyDescent="0.2">
      <c r="A215" s="19" t="s">
        <v>11</v>
      </c>
      <c r="B215" s="23" t="s">
        <v>672</v>
      </c>
      <c r="C215" s="23" t="s">
        <v>659</v>
      </c>
      <c r="D215" s="22" t="s">
        <v>673</v>
      </c>
      <c r="E215" s="22" t="s">
        <v>39</v>
      </c>
      <c r="F215" s="22" t="s">
        <v>39</v>
      </c>
      <c r="G215" s="22" t="s">
        <v>24</v>
      </c>
      <c r="H215" s="22" t="s">
        <v>39</v>
      </c>
      <c r="I2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6" spans="1:9" x14ac:dyDescent="0.2">
      <c r="A216" s="19" t="s">
        <v>11</v>
      </c>
      <c r="B216" s="23" t="s">
        <v>675</v>
      </c>
      <c r="C216" s="23" t="s">
        <v>659</v>
      </c>
      <c r="D216" s="22" t="s">
        <v>676</v>
      </c>
      <c r="E216" s="22" t="s">
        <v>39</v>
      </c>
      <c r="F216" s="22" t="s">
        <v>39</v>
      </c>
      <c r="G216" s="22" t="s">
        <v>24</v>
      </c>
      <c r="H216" s="22" t="s">
        <v>39</v>
      </c>
      <c r="I2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7" spans="1:9" x14ac:dyDescent="0.2">
      <c r="A217" s="19" t="s">
        <v>11</v>
      </c>
      <c r="B217" s="23" t="s">
        <v>679</v>
      </c>
      <c r="C217" s="23" t="s">
        <v>677</v>
      </c>
      <c r="D217" s="22" t="s">
        <v>2463</v>
      </c>
      <c r="E217" s="22" t="s">
        <v>39</v>
      </c>
      <c r="F217" s="22" t="s">
        <v>17</v>
      </c>
      <c r="G217" s="22" t="s">
        <v>16</v>
      </c>
      <c r="H217" s="22" t="s">
        <v>39</v>
      </c>
      <c r="I2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8" spans="1:9" x14ac:dyDescent="0.2">
      <c r="A218" s="19" t="s">
        <v>11</v>
      </c>
      <c r="B218" s="23" t="s">
        <v>682</v>
      </c>
      <c r="C218" s="23" t="s">
        <v>677</v>
      </c>
      <c r="D218" s="22" t="s">
        <v>683</v>
      </c>
      <c r="E218" s="22" t="s">
        <v>17</v>
      </c>
      <c r="F218" s="22" t="s">
        <v>17</v>
      </c>
      <c r="G218" s="22" t="s">
        <v>16</v>
      </c>
      <c r="H218" s="22" t="s">
        <v>39</v>
      </c>
      <c r="I2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19" spans="1:9" x14ac:dyDescent="0.2">
      <c r="A219" s="19" t="s">
        <v>11</v>
      </c>
      <c r="B219" s="23" t="s">
        <v>685</v>
      </c>
      <c r="C219" s="23" t="s">
        <v>677</v>
      </c>
      <c r="D219" s="22" t="s">
        <v>686</v>
      </c>
      <c r="E219" s="22" t="s">
        <v>17</v>
      </c>
      <c r="F219" s="22" t="s">
        <v>17</v>
      </c>
      <c r="G219" s="22" t="s">
        <v>16</v>
      </c>
      <c r="H219" s="22" t="s">
        <v>39</v>
      </c>
      <c r="I2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0" spans="1:9" x14ac:dyDescent="0.2">
      <c r="A220" s="19" t="s">
        <v>11</v>
      </c>
      <c r="B220" s="23" t="s">
        <v>688</v>
      </c>
      <c r="C220" s="23" t="s">
        <v>677</v>
      </c>
      <c r="D220" s="22" t="s">
        <v>2412</v>
      </c>
      <c r="E220" s="22" t="s">
        <v>17</v>
      </c>
      <c r="F220" s="22" t="s">
        <v>17</v>
      </c>
      <c r="G220" s="22" t="s">
        <v>16</v>
      </c>
      <c r="H220" s="22" t="s">
        <v>39</v>
      </c>
      <c r="I2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1" spans="1:9" x14ac:dyDescent="0.2">
      <c r="A221" s="19" t="s">
        <v>11</v>
      </c>
      <c r="B221" s="23" t="s">
        <v>691</v>
      </c>
      <c r="C221" s="23" t="s">
        <v>677</v>
      </c>
      <c r="D221" s="22" t="s">
        <v>2498</v>
      </c>
      <c r="E221" s="22" t="s">
        <v>17</v>
      </c>
      <c r="F221" s="22" t="s">
        <v>17</v>
      </c>
      <c r="G221" s="22" t="s">
        <v>16</v>
      </c>
      <c r="H221" s="22" t="s">
        <v>39</v>
      </c>
      <c r="I2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2" spans="1:9" x14ac:dyDescent="0.2">
      <c r="A222" s="19" t="s">
        <v>11</v>
      </c>
      <c r="B222" s="23" t="s">
        <v>694</v>
      </c>
      <c r="C222" s="23" t="s">
        <v>677</v>
      </c>
      <c r="D222" s="22" t="s">
        <v>695</v>
      </c>
      <c r="E222" s="22" t="s">
        <v>17</v>
      </c>
      <c r="F222" s="22" t="s">
        <v>17</v>
      </c>
      <c r="G222" s="22" t="s">
        <v>16</v>
      </c>
      <c r="H222" s="22" t="s">
        <v>39</v>
      </c>
      <c r="I2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3" spans="1:9" x14ac:dyDescent="0.2">
      <c r="A223" s="19" t="s">
        <v>11</v>
      </c>
      <c r="B223" s="23" t="s">
        <v>697</v>
      </c>
      <c r="C223" s="23" t="s">
        <v>677</v>
      </c>
      <c r="D223" s="22" t="s">
        <v>2464</v>
      </c>
      <c r="E223" s="22" t="s">
        <v>17</v>
      </c>
      <c r="F223" s="22" t="s">
        <v>17</v>
      </c>
      <c r="G223" s="22" t="s">
        <v>16</v>
      </c>
      <c r="H223" s="22" t="s">
        <v>39</v>
      </c>
      <c r="I2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4" spans="1:9" x14ac:dyDescent="0.2">
      <c r="A224" s="19" t="s">
        <v>11</v>
      </c>
      <c r="B224" s="23" t="s">
        <v>700</v>
      </c>
      <c r="C224" s="23" t="s">
        <v>677</v>
      </c>
      <c r="D224" s="22" t="s">
        <v>701</v>
      </c>
      <c r="E224" s="22" t="s">
        <v>17</v>
      </c>
      <c r="F224" s="22" t="s">
        <v>17</v>
      </c>
      <c r="G224" s="22" t="s">
        <v>16</v>
      </c>
      <c r="H224" s="22" t="s">
        <v>39</v>
      </c>
      <c r="I2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5" spans="1:9" x14ac:dyDescent="0.2">
      <c r="A225" s="19" t="s">
        <v>11</v>
      </c>
      <c r="B225" s="23" t="s">
        <v>703</v>
      </c>
      <c r="C225" s="23" t="s">
        <v>677</v>
      </c>
      <c r="D225" s="22" t="s">
        <v>704</v>
      </c>
      <c r="E225" s="22" t="s">
        <v>17</v>
      </c>
      <c r="F225" s="22" t="s">
        <v>17</v>
      </c>
      <c r="G225" s="22" t="s">
        <v>16</v>
      </c>
      <c r="H225" s="22" t="s">
        <v>39</v>
      </c>
      <c r="I2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6" spans="1:9" x14ac:dyDescent="0.2">
      <c r="A226" s="19" t="s">
        <v>11</v>
      </c>
      <c r="B226" s="23" t="s">
        <v>706</v>
      </c>
      <c r="C226" s="23" t="s">
        <v>677</v>
      </c>
      <c r="D226" s="22" t="s">
        <v>707</v>
      </c>
      <c r="E226" s="22" t="s">
        <v>17</v>
      </c>
      <c r="F226" s="22" t="s">
        <v>17</v>
      </c>
      <c r="G226" s="22" t="s">
        <v>16</v>
      </c>
      <c r="H226" s="22" t="s">
        <v>39</v>
      </c>
      <c r="I2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7" spans="1:9" x14ac:dyDescent="0.2">
      <c r="A227" s="19" t="s">
        <v>11</v>
      </c>
      <c r="B227" s="23" t="s">
        <v>709</v>
      </c>
      <c r="C227" s="23" t="s">
        <v>677</v>
      </c>
      <c r="D227" s="22" t="s">
        <v>710</v>
      </c>
      <c r="E227" s="22" t="s">
        <v>17</v>
      </c>
      <c r="F227" s="22" t="s">
        <v>17</v>
      </c>
      <c r="G227" s="22" t="s">
        <v>16</v>
      </c>
      <c r="H227" s="22" t="s">
        <v>39</v>
      </c>
      <c r="I2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8" spans="1:9" x14ac:dyDescent="0.2">
      <c r="A228" s="19" t="s">
        <v>11</v>
      </c>
      <c r="B228" s="23" t="s">
        <v>712</v>
      </c>
      <c r="C228" s="23" t="s">
        <v>677</v>
      </c>
      <c r="D228" s="22" t="s">
        <v>713</v>
      </c>
      <c r="E228" s="22" t="s">
        <v>17</v>
      </c>
      <c r="F228" s="22" t="s">
        <v>17</v>
      </c>
      <c r="G228" s="22" t="s">
        <v>16</v>
      </c>
      <c r="H228" s="22" t="s">
        <v>39</v>
      </c>
      <c r="I2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29" spans="1:9" x14ac:dyDescent="0.2">
      <c r="A229" s="19" t="s">
        <v>11</v>
      </c>
      <c r="B229" s="23" t="s">
        <v>715</v>
      </c>
      <c r="C229" s="23" t="s">
        <v>677</v>
      </c>
      <c r="D229" s="22" t="s">
        <v>716</v>
      </c>
      <c r="E229" s="22" t="s">
        <v>17</v>
      </c>
      <c r="F229" s="22" t="s">
        <v>17</v>
      </c>
      <c r="G229" s="22" t="s">
        <v>16</v>
      </c>
      <c r="H229" s="22" t="s">
        <v>39</v>
      </c>
      <c r="I2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0" spans="1:9" x14ac:dyDescent="0.2">
      <c r="A230" s="19" t="s">
        <v>11</v>
      </c>
      <c r="B230" s="23" t="s">
        <v>718</v>
      </c>
      <c r="C230" s="23" t="s">
        <v>677</v>
      </c>
      <c r="D230" s="22" t="s">
        <v>719</v>
      </c>
      <c r="E230" s="22" t="s">
        <v>17</v>
      </c>
      <c r="F230" s="22" t="s">
        <v>17</v>
      </c>
      <c r="G230" s="22" t="s">
        <v>16</v>
      </c>
      <c r="H230" s="22" t="s">
        <v>39</v>
      </c>
      <c r="I2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1" spans="1:9" x14ac:dyDescent="0.2">
      <c r="A231" s="19" t="s">
        <v>11</v>
      </c>
      <c r="B231" s="23" t="s">
        <v>721</v>
      </c>
      <c r="C231" s="23" t="s">
        <v>677</v>
      </c>
      <c r="D231" s="22" t="s">
        <v>722</v>
      </c>
      <c r="E231" s="22" t="s">
        <v>17</v>
      </c>
      <c r="F231" s="22" t="s">
        <v>17</v>
      </c>
      <c r="G231" s="22" t="s">
        <v>16</v>
      </c>
      <c r="H231" s="22" t="s">
        <v>39</v>
      </c>
      <c r="I2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2" spans="1:9" x14ac:dyDescent="0.2">
      <c r="A232" s="19" t="s">
        <v>11</v>
      </c>
      <c r="B232" s="23" t="s">
        <v>724</v>
      </c>
      <c r="C232" s="23" t="s">
        <v>677</v>
      </c>
      <c r="D232" s="22" t="s">
        <v>2413</v>
      </c>
      <c r="E232" s="22" t="s">
        <v>17</v>
      </c>
      <c r="F232" s="22" t="s">
        <v>17</v>
      </c>
      <c r="G232" s="22" t="s">
        <v>16</v>
      </c>
      <c r="H232" s="22" t="s">
        <v>39</v>
      </c>
      <c r="I2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3" spans="1:9" x14ac:dyDescent="0.2">
      <c r="A233" s="19" t="s">
        <v>11</v>
      </c>
      <c r="B233" s="23" t="s">
        <v>727</v>
      </c>
      <c r="C233" s="23" t="s">
        <v>677</v>
      </c>
      <c r="D233" s="22" t="s">
        <v>728</v>
      </c>
      <c r="E233" s="22" t="s">
        <v>17</v>
      </c>
      <c r="F233" s="22" t="s">
        <v>17</v>
      </c>
      <c r="G233" s="22" t="s">
        <v>16</v>
      </c>
      <c r="H233" s="22" t="s">
        <v>39</v>
      </c>
      <c r="I2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4" spans="1:9" x14ac:dyDescent="0.2">
      <c r="A234" s="19" t="s">
        <v>11</v>
      </c>
      <c r="B234" s="23" t="s">
        <v>730</v>
      </c>
      <c r="C234" s="23" t="s">
        <v>677</v>
      </c>
      <c r="D234" s="22" t="s">
        <v>731</v>
      </c>
      <c r="E234" s="22" t="s">
        <v>17</v>
      </c>
      <c r="F234" s="22" t="s">
        <v>17</v>
      </c>
      <c r="G234" s="22" t="s">
        <v>16</v>
      </c>
      <c r="H234" s="22" t="s">
        <v>39</v>
      </c>
      <c r="I2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5" spans="1:9" x14ac:dyDescent="0.2">
      <c r="A235" s="19" t="s">
        <v>11</v>
      </c>
      <c r="B235" s="23" t="s">
        <v>733</v>
      </c>
      <c r="C235" s="23" t="s">
        <v>677</v>
      </c>
      <c r="D235" s="22" t="s">
        <v>734</v>
      </c>
      <c r="E235" s="22" t="s">
        <v>17</v>
      </c>
      <c r="F235" s="22" t="s">
        <v>17</v>
      </c>
      <c r="G235" s="22" t="s">
        <v>16</v>
      </c>
      <c r="H235" s="22" t="s">
        <v>39</v>
      </c>
      <c r="I2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6" spans="1:9" x14ac:dyDescent="0.2">
      <c r="A236" s="19" t="s">
        <v>11</v>
      </c>
      <c r="B236" s="23" t="s">
        <v>736</v>
      </c>
      <c r="C236" s="23" t="s">
        <v>677</v>
      </c>
      <c r="D236" s="22" t="s">
        <v>2539</v>
      </c>
      <c r="E236" s="22" t="s">
        <v>17</v>
      </c>
      <c r="F236" s="22" t="s">
        <v>17</v>
      </c>
      <c r="G236" s="22" t="s">
        <v>16</v>
      </c>
      <c r="H236" s="22" t="s">
        <v>39</v>
      </c>
      <c r="I2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7" spans="1:9" x14ac:dyDescent="0.2">
      <c r="A237" s="19" t="s">
        <v>11</v>
      </c>
      <c r="B237" s="23" t="s">
        <v>739</v>
      </c>
      <c r="C237" s="23" t="s">
        <v>677</v>
      </c>
      <c r="D237" s="22" t="s">
        <v>740</v>
      </c>
      <c r="E237" s="22" t="s">
        <v>39</v>
      </c>
      <c r="F237" s="22" t="s">
        <v>17</v>
      </c>
      <c r="G237" s="22" t="s">
        <v>16</v>
      </c>
      <c r="H237" s="22" t="s">
        <v>39</v>
      </c>
      <c r="I2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8" spans="1:9" x14ac:dyDescent="0.2">
      <c r="A238" s="19" t="s">
        <v>11</v>
      </c>
      <c r="B238" s="23" t="s">
        <v>742</v>
      </c>
      <c r="C238" s="23" t="s">
        <v>677</v>
      </c>
      <c r="D238" s="22" t="s">
        <v>743</v>
      </c>
      <c r="E238" s="22" t="s">
        <v>39</v>
      </c>
      <c r="F238" s="22" t="s">
        <v>17</v>
      </c>
      <c r="G238" s="22" t="s">
        <v>16</v>
      </c>
      <c r="H238" s="22" t="s">
        <v>39</v>
      </c>
      <c r="I2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39" spans="1:9" x14ac:dyDescent="0.2">
      <c r="A239" s="19" t="s">
        <v>11</v>
      </c>
      <c r="B239" s="23" t="s">
        <v>745</v>
      </c>
      <c r="C239" s="23" t="s">
        <v>677</v>
      </c>
      <c r="D239" s="22" t="s">
        <v>2499</v>
      </c>
      <c r="E239" s="22" t="s">
        <v>39</v>
      </c>
      <c r="F239" s="22" t="s">
        <v>17</v>
      </c>
      <c r="G239" s="22" t="s">
        <v>16</v>
      </c>
      <c r="H239" s="22" t="s">
        <v>39</v>
      </c>
      <c r="I2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0" spans="1:9" x14ac:dyDescent="0.2">
      <c r="A240" s="19" t="s">
        <v>11</v>
      </c>
      <c r="B240" s="23" t="s">
        <v>748</v>
      </c>
      <c r="C240" s="23" t="s">
        <v>677</v>
      </c>
      <c r="D240" s="22" t="s">
        <v>2414</v>
      </c>
      <c r="E240" s="22" t="s">
        <v>17</v>
      </c>
      <c r="F240" s="22" t="s">
        <v>17</v>
      </c>
      <c r="G240" s="22" t="s">
        <v>16</v>
      </c>
      <c r="H240" s="22" t="s">
        <v>39</v>
      </c>
      <c r="I2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1" spans="1:9" x14ac:dyDescent="0.2">
      <c r="A241" s="19" t="s">
        <v>11</v>
      </c>
      <c r="B241" s="23" t="s">
        <v>751</v>
      </c>
      <c r="C241" s="23" t="s">
        <v>677</v>
      </c>
      <c r="D241" s="22" t="s">
        <v>2415</v>
      </c>
      <c r="E241" s="22" t="s">
        <v>17</v>
      </c>
      <c r="F241" s="22" t="s">
        <v>17</v>
      </c>
      <c r="G241" s="22" t="s">
        <v>16</v>
      </c>
      <c r="H241" s="22" t="s">
        <v>39</v>
      </c>
      <c r="I2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2" spans="1:9" x14ac:dyDescent="0.2">
      <c r="A242" s="19" t="s">
        <v>11</v>
      </c>
      <c r="B242" s="23" t="s">
        <v>754</v>
      </c>
      <c r="C242" s="23" t="s">
        <v>677</v>
      </c>
      <c r="D242" s="22" t="s">
        <v>2440</v>
      </c>
      <c r="E242" s="22" t="s">
        <v>17</v>
      </c>
      <c r="F242" s="22" t="s">
        <v>17</v>
      </c>
      <c r="G242" s="22" t="s">
        <v>16</v>
      </c>
      <c r="H242" s="22" t="s">
        <v>39</v>
      </c>
      <c r="I2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3" spans="1:9" x14ac:dyDescent="0.2">
      <c r="A243" s="19" t="s">
        <v>11</v>
      </c>
      <c r="B243" s="23" t="s">
        <v>757</v>
      </c>
      <c r="C243" s="23" t="s">
        <v>677</v>
      </c>
      <c r="D243" s="22" t="s">
        <v>2416</v>
      </c>
      <c r="E243" s="22" t="s">
        <v>17</v>
      </c>
      <c r="F243" s="22" t="s">
        <v>17</v>
      </c>
      <c r="G243" s="22" t="s">
        <v>16</v>
      </c>
      <c r="H243" s="22" t="s">
        <v>39</v>
      </c>
      <c r="I2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4" spans="1:9" x14ac:dyDescent="0.2">
      <c r="A244" s="19" t="s">
        <v>11</v>
      </c>
      <c r="B244" s="23" t="s">
        <v>760</v>
      </c>
      <c r="C244" s="23" t="s">
        <v>677</v>
      </c>
      <c r="D244" s="22" t="s">
        <v>761</v>
      </c>
      <c r="E244" s="22" t="s">
        <v>17</v>
      </c>
      <c r="F244" s="22" t="s">
        <v>17</v>
      </c>
      <c r="G244" s="22" t="s">
        <v>16</v>
      </c>
      <c r="H244" s="22" t="s">
        <v>39</v>
      </c>
      <c r="I2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5" spans="1:9" x14ac:dyDescent="0.2">
      <c r="A245" s="19" t="s">
        <v>11</v>
      </c>
      <c r="B245" s="23" t="s">
        <v>763</v>
      </c>
      <c r="C245" s="23" t="s">
        <v>677</v>
      </c>
      <c r="D245" s="22" t="s">
        <v>764</v>
      </c>
      <c r="E245" s="22" t="s">
        <v>17</v>
      </c>
      <c r="F245" s="22" t="s">
        <v>17</v>
      </c>
      <c r="G245" s="22" t="s">
        <v>16</v>
      </c>
      <c r="H245" s="22" t="s">
        <v>39</v>
      </c>
      <c r="I2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6" spans="1:9" x14ac:dyDescent="0.2">
      <c r="A246" s="19" t="s">
        <v>11</v>
      </c>
      <c r="B246" s="23" t="s">
        <v>766</v>
      </c>
      <c r="C246" s="23" t="s">
        <v>677</v>
      </c>
      <c r="D246" s="22" t="s">
        <v>767</v>
      </c>
      <c r="E246" s="22" t="s">
        <v>39</v>
      </c>
      <c r="F246" s="22" t="s">
        <v>17</v>
      </c>
      <c r="G246" s="22" t="s">
        <v>16</v>
      </c>
      <c r="H246" s="22" t="s">
        <v>39</v>
      </c>
      <c r="I2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7" spans="1:9" x14ac:dyDescent="0.2">
      <c r="A247" s="19" t="s">
        <v>11</v>
      </c>
      <c r="B247" s="23" t="s">
        <v>769</v>
      </c>
      <c r="C247" s="23" t="s">
        <v>677</v>
      </c>
      <c r="D247" s="22" t="s">
        <v>770</v>
      </c>
      <c r="E247" s="22" t="s">
        <v>17</v>
      </c>
      <c r="F247" s="22" t="s">
        <v>17</v>
      </c>
      <c r="G247" s="22" t="s">
        <v>16</v>
      </c>
      <c r="H247" s="22" t="s">
        <v>39</v>
      </c>
      <c r="I2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8" spans="1:9" x14ac:dyDescent="0.2">
      <c r="A248" s="19" t="s">
        <v>11</v>
      </c>
      <c r="B248" s="23" t="s">
        <v>772</v>
      </c>
      <c r="C248" s="23" t="s">
        <v>677</v>
      </c>
      <c r="D248" s="22" t="s">
        <v>773</v>
      </c>
      <c r="E248" s="22" t="s">
        <v>17</v>
      </c>
      <c r="F248" s="22" t="s">
        <v>17</v>
      </c>
      <c r="G248" s="22" t="s">
        <v>16</v>
      </c>
      <c r="H248" s="22" t="s">
        <v>39</v>
      </c>
      <c r="I2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49" spans="1:9" x14ac:dyDescent="0.2">
      <c r="A249" s="19" t="s">
        <v>11</v>
      </c>
      <c r="B249" s="23" t="s">
        <v>776</v>
      </c>
      <c r="C249" s="23" t="s">
        <v>774</v>
      </c>
      <c r="D249" s="22" t="s">
        <v>2517</v>
      </c>
      <c r="E249" s="22" t="s">
        <v>16</v>
      </c>
      <c r="F249" s="22" t="s">
        <v>39</v>
      </c>
      <c r="G249" s="22" t="s">
        <v>24</v>
      </c>
      <c r="H249" s="22" t="s">
        <v>17</v>
      </c>
      <c r="I2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0" spans="1:9" x14ac:dyDescent="0.2">
      <c r="A250" s="19" t="s">
        <v>11</v>
      </c>
      <c r="B250" s="23" t="s">
        <v>780</v>
      </c>
      <c r="C250" s="23" t="s">
        <v>778</v>
      </c>
      <c r="D250" s="22" t="s">
        <v>2500</v>
      </c>
      <c r="E250" s="22" t="s">
        <v>16</v>
      </c>
      <c r="F250" s="22" t="s">
        <v>17</v>
      </c>
      <c r="G250" s="22" t="s">
        <v>24</v>
      </c>
      <c r="H250" s="22" t="s">
        <v>17</v>
      </c>
      <c r="I2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1" spans="1:9" x14ac:dyDescent="0.2">
      <c r="A251" s="19" t="s">
        <v>11</v>
      </c>
      <c r="B251" s="23" t="s">
        <v>783</v>
      </c>
      <c r="C251" s="23" t="s">
        <v>778</v>
      </c>
      <c r="D251" s="22" t="s">
        <v>784</v>
      </c>
      <c r="E251" s="22" t="s">
        <v>16</v>
      </c>
      <c r="F251" s="22" t="s">
        <v>17</v>
      </c>
      <c r="G251" s="22" t="s">
        <v>24</v>
      </c>
      <c r="H251" s="22" t="s">
        <v>17</v>
      </c>
      <c r="I2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2" spans="1:9" x14ac:dyDescent="0.2">
      <c r="A252" s="19" t="s">
        <v>11</v>
      </c>
      <c r="B252" s="23" t="s">
        <v>786</v>
      </c>
      <c r="C252" s="23" t="s">
        <v>778</v>
      </c>
      <c r="D252" s="22" t="s">
        <v>787</v>
      </c>
      <c r="E252" s="22" t="s">
        <v>16</v>
      </c>
      <c r="F252" s="22" t="s">
        <v>17</v>
      </c>
      <c r="G252" s="22" t="s">
        <v>24</v>
      </c>
      <c r="H252" s="22" t="s">
        <v>17</v>
      </c>
      <c r="I2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3" spans="1:9" x14ac:dyDescent="0.2">
      <c r="A253" s="19" t="s">
        <v>11</v>
      </c>
      <c r="B253" s="23" t="s">
        <v>789</v>
      </c>
      <c r="C253" s="23" t="s">
        <v>778</v>
      </c>
      <c r="D253" s="22" t="s">
        <v>790</v>
      </c>
      <c r="E253" s="22" t="s">
        <v>16</v>
      </c>
      <c r="F253" s="22" t="s">
        <v>17</v>
      </c>
      <c r="G253" s="22" t="s">
        <v>24</v>
      </c>
      <c r="H253" s="22" t="s">
        <v>17</v>
      </c>
      <c r="I2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4" spans="1:9" x14ac:dyDescent="0.2">
      <c r="A254" s="19" t="s">
        <v>11</v>
      </c>
      <c r="B254" s="23" t="s">
        <v>792</v>
      </c>
      <c r="C254" s="23" t="s">
        <v>778</v>
      </c>
      <c r="D254" s="22" t="s">
        <v>2509</v>
      </c>
      <c r="E254" s="22" t="s">
        <v>16</v>
      </c>
      <c r="F254" s="22" t="s">
        <v>17</v>
      </c>
      <c r="G254" s="22" t="s">
        <v>24</v>
      </c>
      <c r="H254" s="22" t="s">
        <v>17</v>
      </c>
      <c r="I2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5" spans="1:9" x14ac:dyDescent="0.2">
      <c r="A255" s="19" t="s">
        <v>11</v>
      </c>
      <c r="B255" s="23" t="s">
        <v>795</v>
      </c>
      <c r="C255" s="23" t="s">
        <v>778</v>
      </c>
      <c r="D255" s="22" t="s">
        <v>796</v>
      </c>
      <c r="E255" s="22" t="s">
        <v>16</v>
      </c>
      <c r="F255" s="22" t="s">
        <v>17</v>
      </c>
      <c r="G255" s="22" t="s">
        <v>24</v>
      </c>
      <c r="H255" s="22" t="s">
        <v>17</v>
      </c>
      <c r="I2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6" spans="1:9" x14ac:dyDescent="0.2">
      <c r="A256" s="19" t="s">
        <v>11</v>
      </c>
      <c r="B256" s="23" t="s">
        <v>798</v>
      </c>
      <c r="C256" s="23" t="s">
        <v>778</v>
      </c>
      <c r="D256" s="22" t="s">
        <v>799</v>
      </c>
      <c r="E256" s="22" t="s">
        <v>16</v>
      </c>
      <c r="F256" s="22" t="s">
        <v>17</v>
      </c>
      <c r="G256" s="22" t="s">
        <v>24</v>
      </c>
      <c r="H256" s="22" t="s">
        <v>17</v>
      </c>
      <c r="I2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7" spans="1:9" x14ac:dyDescent="0.2">
      <c r="A257" s="19" t="s">
        <v>11</v>
      </c>
      <c r="B257" s="23" t="s">
        <v>802</v>
      </c>
      <c r="C257" s="23" t="s">
        <v>800</v>
      </c>
      <c r="D257" s="22" t="s">
        <v>803</v>
      </c>
      <c r="E257" s="22" t="s">
        <v>24</v>
      </c>
      <c r="F257" s="22" t="s">
        <v>39</v>
      </c>
      <c r="G257" s="22" t="s">
        <v>39</v>
      </c>
      <c r="H257" s="22" t="s">
        <v>39</v>
      </c>
      <c r="I2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8" spans="1:9" x14ac:dyDescent="0.2">
      <c r="A258" s="19" t="s">
        <v>11</v>
      </c>
      <c r="B258" s="23" t="s">
        <v>805</v>
      </c>
      <c r="C258" s="23" t="s">
        <v>800</v>
      </c>
      <c r="D258" s="22" t="s">
        <v>2465</v>
      </c>
      <c r="E258" s="22" t="s">
        <v>24</v>
      </c>
      <c r="F258" s="22" t="s">
        <v>17</v>
      </c>
      <c r="G258" s="22" t="s">
        <v>17</v>
      </c>
      <c r="H258" s="22" t="s">
        <v>39</v>
      </c>
      <c r="I2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59" spans="1:9" x14ac:dyDescent="0.2">
      <c r="A259" s="19" t="s">
        <v>11</v>
      </c>
      <c r="B259" s="23" t="s">
        <v>808</v>
      </c>
      <c r="C259" s="23" t="s">
        <v>800</v>
      </c>
      <c r="D259" s="22" t="s">
        <v>809</v>
      </c>
      <c r="E259" s="22" t="s">
        <v>24</v>
      </c>
      <c r="F259" s="22" t="s">
        <v>17</v>
      </c>
      <c r="G259" s="22" t="s">
        <v>17</v>
      </c>
      <c r="H259" s="22" t="s">
        <v>39</v>
      </c>
      <c r="I2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0" spans="1:9" x14ac:dyDescent="0.2">
      <c r="A260" s="19" t="s">
        <v>11</v>
      </c>
      <c r="B260" s="23" t="s">
        <v>811</v>
      </c>
      <c r="C260" s="23" t="s">
        <v>800</v>
      </c>
      <c r="D260" s="22" t="s">
        <v>812</v>
      </c>
      <c r="E260" s="22" t="s">
        <v>24</v>
      </c>
      <c r="F260" s="22" t="s">
        <v>17</v>
      </c>
      <c r="G260" s="22" t="s">
        <v>16</v>
      </c>
      <c r="H260" s="22" t="s">
        <v>39</v>
      </c>
      <c r="I2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1" spans="1:9" x14ac:dyDescent="0.2">
      <c r="A261" s="19" t="s">
        <v>11</v>
      </c>
      <c r="B261" s="23" t="s">
        <v>814</v>
      </c>
      <c r="C261" s="23" t="s">
        <v>800</v>
      </c>
      <c r="D261" s="22" t="s">
        <v>815</v>
      </c>
      <c r="E261" s="22" t="s">
        <v>24</v>
      </c>
      <c r="F261" s="22" t="s">
        <v>17</v>
      </c>
      <c r="G261" s="22" t="s">
        <v>16</v>
      </c>
      <c r="H261" s="22" t="s">
        <v>39</v>
      </c>
      <c r="I2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2" spans="1:9" x14ac:dyDescent="0.2">
      <c r="A262" s="19" t="s">
        <v>11</v>
      </c>
      <c r="B262" s="23" t="s">
        <v>817</v>
      </c>
      <c r="C262" s="23" t="s">
        <v>800</v>
      </c>
      <c r="D262" s="22" t="s">
        <v>2372</v>
      </c>
      <c r="E262" s="22" t="s">
        <v>24</v>
      </c>
      <c r="F262" s="22" t="s">
        <v>17</v>
      </c>
      <c r="G262" s="22" t="s">
        <v>16</v>
      </c>
      <c r="H262" s="22" t="s">
        <v>39</v>
      </c>
      <c r="I2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3" spans="1:9" x14ac:dyDescent="0.2">
      <c r="A263" s="19" t="s">
        <v>11</v>
      </c>
      <c r="B263" s="23" t="s">
        <v>820</v>
      </c>
      <c r="C263" s="23" t="s">
        <v>800</v>
      </c>
      <c r="D263" s="22" t="s">
        <v>821</v>
      </c>
      <c r="E263" s="22" t="s">
        <v>24</v>
      </c>
      <c r="F263" s="22" t="s">
        <v>17</v>
      </c>
      <c r="G263" s="22" t="s">
        <v>16</v>
      </c>
      <c r="H263" s="22" t="s">
        <v>39</v>
      </c>
      <c r="I2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4" spans="1:9" x14ac:dyDescent="0.2">
      <c r="A264" s="19" t="s">
        <v>11</v>
      </c>
      <c r="B264" s="23" t="s">
        <v>823</v>
      </c>
      <c r="C264" s="23" t="s">
        <v>800</v>
      </c>
      <c r="D264" s="22" t="s">
        <v>2373</v>
      </c>
      <c r="E264" s="22" t="s">
        <v>24</v>
      </c>
      <c r="F264" s="22" t="s">
        <v>17</v>
      </c>
      <c r="G264" s="22" t="s">
        <v>16</v>
      </c>
      <c r="H264" s="22" t="s">
        <v>39</v>
      </c>
      <c r="I2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5" spans="1:9" x14ac:dyDescent="0.2">
      <c r="A265" s="19" t="s">
        <v>11</v>
      </c>
      <c r="B265" s="23" t="s">
        <v>826</v>
      </c>
      <c r="C265" s="23" t="s">
        <v>800</v>
      </c>
      <c r="D265" s="22" t="s">
        <v>2501</v>
      </c>
      <c r="E265" s="22" t="s">
        <v>24</v>
      </c>
      <c r="F265" s="22" t="s">
        <v>17</v>
      </c>
      <c r="G265" s="22" t="s">
        <v>16</v>
      </c>
      <c r="H265" s="22" t="s">
        <v>39</v>
      </c>
      <c r="I2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6" spans="1:9" x14ac:dyDescent="0.2">
      <c r="A266" s="19" t="s">
        <v>11</v>
      </c>
      <c r="B266" s="23" t="s">
        <v>829</v>
      </c>
      <c r="C266" s="23" t="s">
        <v>800</v>
      </c>
      <c r="D266" s="22" t="s">
        <v>2502</v>
      </c>
      <c r="E266" s="22" t="s">
        <v>24</v>
      </c>
      <c r="F266" s="22" t="s">
        <v>17</v>
      </c>
      <c r="G266" s="22" t="s">
        <v>17</v>
      </c>
      <c r="H266" s="22" t="s">
        <v>39</v>
      </c>
      <c r="I2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7" spans="1:9" x14ac:dyDescent="0.2">
      <c r="A267" s="19" t="s">
        <v>11</v>
      </c>
      <c r="B267" s="23" t="s">
        <v>832</v>
      </c>
      <c r="C267" s="23" t="s">
        <v>800</v>
      </c>
      <c r="D267" s="22" t="s">
        <v>833</v>
      </c>
      <c r="E267" s="22" t="s">
        <v>24</v>
      </c>
      <c r="F267" s="22" t="s">
        <v>17</v>
      </c>
      <c r="G267" s="22" t="s">
        <v>39</v>
      </c>
      <c r="H267" s="22" t="s">
        <v>39</v>
      </c>
      <c r="I2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8" spans="1:9" x14ac:dyDescent="0.2">
      <c r="A268" s="19" t="s">
        <v>11</v>
      </c>
      <c r="B268" s="23" t="s">
        <v>835</v>
      </c>
      <c r="C268" s="23" t="s">
        <v>800</v>
      </c>
      <c r="D268" s="22" t="s">
        <v>836</v>
      </c>
      <c r="E268" s="22" t="s">
        <v>24</v>
      </c>
      <c r="F268" s="22" t="s">
        <v>17</v>
      </c>
      <c r="G268" s="22" t="s">
        <v>3043</v>
      </c>
      <c r="H268" s="22" t="s">
        <v>39</v>
      </c>
      <c r="I2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69" spans="1:9" x14ac:dyDescent="0.2">
      <c r="A269" s="19" t="s">
        <v>11</v>
      </c>
      <c r="B269" s="23" t="s">
        <v>838</v>
      </c>
      <c r="C269" s="23" t="s">
        <v>800</v>
      </c>
      <c r="D269" s="22" t="s">
        <v>839</v>
      </c>
      <c r="E269" s="22" t="s">
        <v>24</v>
      </c>
      <c r="F269" s="22" t="s">
        <v>17</v>
      </c>
      <c r="G269" s="22" t="s">
        <v>39</v>
      </c>
      <c r="H269" s="22" t="s">
        <v>39</v>
      </c>
      <c r="I2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0" spans="1:9" x14ac:dyDescent="0.2">
      <c r="A270" s="19" t="s">
        <v>11</v>
      </c>
      <c r="B270" s="23" t="s">
        <v>841</v>
      </c>
      <c r="C270" s="23" t="s">
        <v>800</v>
      </c>
      <c r="D270" s="22" t="s">
        <v>2417</v>
      </c>
      <c r="E270" s="22" t="s">
        <v>24</v>
      </c>
      <c r="F270" s="22" t="s">
        <v>17</v>
      </c>
      <c r="G270" s="22" t="s">
        <v>3043</v>
      </c>
      <c r="H270" s="22" t="s">
        <v>39</v>
      </c>
      <c r="I2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1" spans="1:9" x14ac:dyDescent="0.2">
      <c r="A271" s="19" t="s">
        <v>11</v>
      </c>
      <c r="B271" s="23" t="s">
        <v>844</v>
      </c>
      <c r="C271" s="23" t="s">
        <v>800</v>
      </c>
      <c r="D271" s="22" t="s">
        <v>845</v>
      </c>
      <c r="E271" s="22" t="s">
        <v>24</v>
      </c>
      <c r="F271" s="22" t="s">
        <v>17</v>
      </c>
      <c r="G271" s="22" t="s">
        <v>16</v>
      </c>
      <c r="H271" s="22" t="s">
        <v>39</v>
      </c>
      <c r="I2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2" spans="1:9" x14ac:dyDescent="0.2">
      <c r="A272" s="19" t="s">
        <v>11</v>
      </c>
      <c r="B272" s="23" t="s">
        <v>847</v>
      </c>
      <c r="C272" s="23" t="s">
        <v>800</v>
      </c>
      <c r="D272" s="22" t="s">
        <v>848</v>
      </c>
      <c r="E272" s="22" t="s">
        <v>24</v>
      </c>
      <c r="F272" s="22" t="s">
        <v>17</v>
      </c>
      <c r="G272" s="22" t="s">
        <v>16</v>
      </c>
      <c r="H272" s="22" t="s">
        <v>39</v>
      </c>
      <c r="I2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3" spans="1:9" x14ac:dyDescent="0.2">
      <c r="A273" s="19" t="s">
        <v>11</v>
      </c>
      <c r="B273" s="23" t="s">
        <v>850</v>
      </c>
      <c r="C273" s="23" t="s">
        <v>800</v>
      </c>
      <c r="D273" s="22" t="s">
        <v>851</v>
      </c>
      <c r="E273" s="22" t="s">
        <v>24</v>
      </c>
      <c r="F273" s="22" t="s">
        <v>17</v>
      </c>
      <c r="G273" s="22" t="s">
        <v>39</v>
      </c>
      <c r="H273" s="22" t="s">
        <v>39</v>
      </c>
      <c r="I2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4" spans="1:9" x14ac:dyDescent="0.2">
      <c r="A274" s="19" t="s">
        <v>11</v>
      </c>
      <c r="B274" s="23" t="s">
        <v>853</v>
      </c>
      <c r="C274" s="23" t="s">
        <v>800</v>
      </c>
      <c r="D274" s="22" t="s">
        <v>854</v>
      </c>
      <c r="E274" s="22" t="s">
        <v>24</v>
      </c>
      <c r="F274" s="22" t="s">
        <v>17</v>
      </c>
      <c r="G274" s="22" t="s">
        <v>24</v>
      </c>
      <c r="H274" s="22" t="s">
        <v>39</v>
      </c>
      <c r="I2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5" spans="1:9" x14ac:dyDescent="0.2">
      <c r="A275" s="19" t="s">
        <v>11</v>
      </c>
      <c r="B275" s="23" t="s">
        <v>856</v>
      </c>
      <c r="C275" s="23" t="s">
        <v>800</v>
      </c>
      <c r="D275" s="22" t="s">
        <v>857</v>
      </c>
      <c r="E275" s="22" t="s">
        <v>24</v>
      </c>
      <c r="F275" s="22" t="s">
        <v>17</v>
      </c>
      <c r="G275" s="22" t="s">
        <v>24</v>
      </c>
      <c r="H275" s="22" t="s">
        <v>39</v>
      </c>
      <c r="I2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6" spans="1:9" x14ac:dyDescent="0.2">
      <c r="A276" s="19" t="s">
        <v>11</v>
      </c>
      <c r="B276" s="23" t="s">
        <v>859</v>
      </c>
      <c r="C276" s="23" t="s">
        <v>800</v>
      </c>
      <c r="D276" s="22" t="s">
        <v>2466</v>
      </c>
      <c r="E276" s="22" t="s">
        <v>24</v>
      </c>
      <c r="F276" s="22" t="s">
        <v>17</v>
      </c>
      <c r="G276" s="22" t="s">
        <v>39</v>
      </c>
      <c r="H276" s="22" t="s">
        <v>39</v>
      </c>
      <c r="I2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7" spans="1:9" x14ac:dyDescent="0.2">
      <c r="A277" s="19" t="s">
        <v>11</v>
      </c>
      <c r="B277" s="23" t="s">
        <v>862</v>
      </c>
      <c r="C277" s="23" t="s">
        <v>800</v>
      </c>
      <c r="D277" s="22" t="s">
        <v>863</v>
      </c>
      <c r="E277" s="22" t="s">
        <v>24</v>
      </c>
      <c r="F277" s="22" t="s">
        <v>17</v>
      </c>
      <c r="G277" s="22" t="s">
        <v>17</v>
      </c>
      <c r="H277" s="22" t="s">
        <v>39</v>
      </c>
      <c r="I2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8" spans="1:9" x14ac:dyDescent="0.2">
      <c r="A278" s="19" t="s">
        <v>11</v>
      </c>
      <c r="B278" s="23" t="s">
        <v>865</v>
      </c>
      <c r="C278" s="23" t="s">
        <v>800</v>
      </c>
      <c r="D278" s="22" t="s">
        <v>2418</v>
      </c>
      <c r="E278" s="22" t="s">
        <v>24</v>
      </c>
      <c r="F278" s="22" t="s">
        <v>17</v>
      </c>
      <c r="G278" s="22" t="s">
        <v>17</v>
      </c>
      <c r="H278" s="22" t="s">
        <v>39</v>
      </c>
      <c r="I2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79" spans="1:9" x14ac:dyDescent="0.2">
      <c r="A279" s="19" t="s">
        <v>11</v>
      </c>
      <c r="B279" s="23" t="s">
        <v>868</v>
      </c>
      <c r="C279" s="23" t="s">
        <v>800</v>
      </c>
      <c r="D279" s="22" t="s">
        <v>2467</v>
      </c>
      <c r="E279" s="22" t="s">
        <v>24</v>
      </c>
      <c r="F279" s="22" t="s">
        <v>17</v>
      </c>
      <c r="G279" s="22" t="s">
        <v>17</v>
      </c>
      <c r="H279" s="22" t="s">
        <v>39</v>
      </c>
      <c r="I2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0" spans="1:9" x14ac:dyDescent="0.2">
      <c r="A280" s="19" t="s">
        <v>11</v>
      </c>
      <c r="B280" s="23" t="s">
        <v>871</v>
      </c>
      <c r="C280" s="23" t="s">
        <v>800</v>
      </c>
      <c r="D280" s="22" t="s">
        <v>2419</v>
      </c>
      <c r="E280" s="22" t="s">
        <v>24</v>
      </c>
      <c r="F280" s="22" t="s">
        <v>17</v>
      </c>
      <c r="G280" s="22" t="s">
        <v>17</v>
      </c>
      <c r="H280" s="22" t="s">
        <v>39</v>
      </c>
      <c r="I2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1" spans="1:9" x14ac:dyDescent="0.2">
      <c r="A281" s="19" t="s">
        <v>11</v>
      </c>
      <c r="B281" s="23" t="s">
        <v>874</v>
      </c>
      <c r="C281" s="23" t="s">
        <v>800</v>
      </c>
      <c r="D281" s="22" t="s">
        <v>2468</v>
      </c>
      <c r="E281" s="22" t="s">
        <v>24</v>
      </c>
      <c r="F281" s="22" t="s">
        <v>17</v>
      </c>
      <c r="G281" s="22" t="s">
        <v>17</v>
      </c>
      <c r="H281" s="22" t="s">
        <v>39</v>
      </c>
      <c r="I2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2" spans="1:9" x14ac:dyDescent="0.2">
      <c r="A282" s="19" t="s">
        <v>11</v>
      </c>
      <c r="B282" s="23" t="s">
        <v>878</v>
      </c>
      <c r="C282" s="23" t="s">
        <v>876</v>
      </c>
      <c r="D282" s="22" t="s">
        <v>2371</v>
      </c>
      <c r="E282" s="22" t="s">
        <v>24</v>
      </c>
      <c r="F282" s="22" t="s">
        <v>39</v>
      </c>
      <c r="G282" s="22" t="s">
        <v>16</v>
      </c>
      <c r="H282" s="22" t="s">
        <v>39</v>
      </c>
      <c r="I2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3" spans="1:9" x14ac:dyDescent="0.2">
      <c r="A283" s="19" t="s">
        <v>11</v>
      </c>
      <c r="B283" s="23" t="s">
        <v>881</v>
      </c>
      <c r="C283" s="23" t="s">
        <v>876</v>
      </c>
      <c r="D283" s="22" t="s">
        <v>2540</v>
      </c>
      <c r="E283" s="22" t="s">
        <v>24</v>
      </c>
      <c r="F283" s="22" t="s">
        <v>39</v>
      </c>
      <c r="G283" s="22" t="s">
        <v>17</v>
      </c>
      <c r="H283" s="22" t="s">
        <v>39</v>
      </c>
      <c r="I2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4" spans="1:9" x14ac:dyDescent="0.2">
      <c r="A284" s="19" t="s">
        <v>11</v>
      </c>
      <c r="B284" s="23" t="s">
        <v>884</v>
      </c>
      <c r="C284" s="23" t="s">
        <v>876</v>
      </c>
      <c r="D284" s="22" t="s">
        <v>2541</v>
      </c>
      <c r="E284" s="22" t="s">
        <v>24</v>
      </c>
      <c r="F284" s="22" t="s">
        <v>39</v>
      </c>
      <c r="G284" s="22" t="s">
        <v>39</v>
      </c>
      <c r="H284" s="22" t="s">
        <v>39</v>
      </c>
      <c r="I2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5" spans="1:9" x14ac:dyDescent="0.2">
      <c r="A285" s="19" t="s">
        <v>11</v>
      </c>
      <c r="B285" s="23" t="s">
        <v>887</v>
      </c>
      <c r="C285" s="23" t="s">
        <v>876</v>
      </c>
      <c r="D285" s="22" t="s">
        <v>2469</v>
      </c>
      <c r="E285" s="22" t="s">
        <v>24</v>
      </c>
      <c r="F285" s="22" t="s">
        <v>39</v>
      </c>
      <c r="G285" s="22" t="s">
        <v>3043</v>
      </c>
      <c r="H285" s="22" t="s">
        <v>39</v>
      </c>
      <c r="I28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6" spans="1:9" x14ac:dyDescent="0.2">
      <c r="A286" s="19" t="s">
        <v>11</v>
      </c>
      <c r="B286" s="23" t="s">
        <v>890</v>
      </c>
      <c r="C286" s="23" t="s">
        <v>876</v>
      </c>
      <c r="D286" s="22" t="s">
        <v>2542</v>
      </c>
      <c r="E286" s="22" t="s">
        <v>24</v>
      </c>
      <c r="F286" s="22" t="s">
        <v>39</v>
      </c>
      <c r="G286" s="22" t="s">
        <v>39</v>
      </c>
      <c r="H286" s="22" t="s">
        <v>39</v>
      </c>
      <c r="I28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7" spans="1:9" x14ac:dyDescent="0.2">
      <c r="A287" s="19" t="s">
        <v>11</v>
      </c>
      <c r="B287" s="23" t="s">
        <v>893</v>
      </c>
      <c r="C287" s="23" t="s">
        <v>876</v>
      </c>
      <c r="D287" s="22" t="s">
        <v>2543</v>
      </c>
      <c r="E287" s="22" t="s">
        <v>24</v>
      </c>
      <c r="F287" s="22" t="s">
        <v>39</v>
      </c>
      <c r="G287" s="22" t="s">
        <v>3043</v>
      </c>
      <c r="H287" s="22" t="s">
        <v>39</v>
      </c>
      <c r="I28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8" spans="1:9" x14ac:dyDescent="0.2">
      <c r="A288" s="19" t="s">
        <v>11</v>
      </c>
      <c r="B288" s="23" t="s">
        <v>896</v>
      </c>
      <c r="C288" s="23" t="s">
        <v>876</v>
      </c>
      <c r="D288" s="22" t="s">
        <v>2544</v>
      </c>
      <c r="E288" s="22" t="s">
        <v>24</v>
      </c>
      <c r="F288" s="22" t="s">
        <v>39</v>
      </c>
      <c r="G288" s="22" t="s">
        <v>16</v>
      </c>
      <c r="H288" s="22" t="s">
        <v>39</v>
      </c>
      <c r="I28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89" spans="1:9" x14ac:dyDescent="0.2">
      <c r="A289" s="19" t="s">
        <v>11</v>
      </c>
      <c r="B289" s="23" t="s">
        <v>899</v>
      </c>
      <c r="C289" s="23" t="s">
        <v>876</v>
      </c>
      <c r="D289" s="22" t="s">
        <v>2545</v>
      </c>
      <c r="E289" s="22" t="s">
        <v>24</v>
      </c>
      <c r="F289" s="22" t="s">
        <v>39</v>
      </c>
      <c r="G289" s="22" t="s">
        <v>16</v>
      </c>
      <c r="H289" s="22" t="s">
        <v>39</v>
      </c>
      <c r="I28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90" spans="1:9" x14ac:dyDescent="0.2">
      <c r="A290" s="19" t="s">
        <v>11</v>
      </c>
      <c r="B290" s="23" t="s">
        <v>902</v>
      </c>
      <c r="C290" s="23" t="s">
        <v>876</v>
      </c>
      <c r="D290" s="22" t="s">
        <v>2546</v>
      </c>
      <c r="E290" s="22" t="s">
        <v>24</v>
      </c>
      <c r="F290" s="22" t="s">
        <v>39</v>
      </c>
      <c r="G290" s="22" t="s">
        <v>39</v>
      </c>
      <c r="H290" s="22" t="s">
        <v>39</v>
      </c>
      <c r="I29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91" spans="1:9" x14ac:dyDescent="0.2">
      <c r="A291" s="19" t="s">
        <v>11</v>
      </c>
      <c r="B291" s="23" t="s">
        <v>905</v>
      </c>
      <c r="C291" s="23" t="s">
        <v>876</v>
      </c>
      <c r="D291" s="22" t="s">
        <v>906</v>
      </c>
      <c r="E291" s="22" t="s">
        <v>24</v>
      </c>
      <c r="F291" s="22" t="s">
        <v>39</v>
      </c>
      <c r="G291" s="22" t="s">
        <v>24</v>
      </c>
      <c r="H291" s="22" t="s">
        <v>39</v>
      </c>
      <c r="I29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92" spans="1:9" x14ac:dyDescent="0.2">
      <c r="A292" s="19" t="s">
        <v>11</v>
      </c>
      <c r="B292" s="23" t="s">
        <v>908</v>
      </c>
      <c r="C292" s="23" t="s">
        <v>876</v>
      </c>
      <c r="D292" s="22" t="s">
        <v>909</v>
      </c>
      <c r="E292" s="22" t="s">
        <v>24</v>
      </c>
      <c r="F292" s="22" t="s">
        <v>39</v>
      </c>
      <c r="G292" s="22" t="s">
        <v>24</v>
      </c>
      <c r="H292" s="22" t="s">
        <v>39</v>
      </c>
      <c r="I29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293" spans="1:9" x14ac:dyDescent="0.2">
      <c r="A293" s="19" t="s">
        <v>11</v>
      </c>
      <c r="B293" s="23" t="s">
        <v>912</v>
      </c>
      <c r="C293" s="23" t="s">
        <v>910</v>
      </c>
      <c r="D293" s="22" t="s">
        <v>2470</v>
      </c>
      <c r="E293" s="22" t="s">
        <v>24</v>
      </c>
      <c r="F293" s="22" t="s">
        <v>24</v>
      </c>
      <c r="G293" s="22" t="s">
        <v>24</v>
      </c>
      <c r="H293" s="22" t="s">
        <v>17</v>
      </c>
      <c r="I29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4" spans="1:9" x14ac:dyDescent="0.2">
      <c r="A294" s="19" t="s">
        <v>11</v>
      </c>
      <c r="B294" s="23" t="s">
        <v>915</v>
      </c>
      <c r="C294" s="23" t="s">
        <v>910</v>
      </c>
      <c r="D294" s="22" t="s">
        <v>2518</v>
      </c>
      <c r="E294" s="22" t="s">
        <v>24</v>
      </c>
      <c r="F294" s="22" t="s">
        <v>24</v>
      </c>
      <c r="G294" s="22" t="s">
        <v>24</v>
      </c>
      <c r="H294" s="22" t="s">
        <v>17</v>
      </c>
      <c r="I29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5" spans="1:9" x14ac:dyDescent="0.2">
      <c r="A295" s="19" t="s">
        <v>11</v>
      </c>
      <c r="B295" s="23" t="s">
        <v>918</v>
      </c>
      <c r="C295" s="23" t="s">
        <v>910</v>
      </c>
      <c r="D295" s="22" t="s">
        <v>2441</v>
      </c>
      <c r="E295" s="22" t="s">
        <v>24</v>
      </c>
      <c r="F295" s="22" t="s">
        <v>24</v>
      </c>
      <c r="G295" s="22" t="s">
        <v>24</v>
      </c>
      <c r="H295" s="22" t="s">
        <v>17</v>
      </c>
      <c r="I29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6" spans="1:9" x14ac:dyDescent="0.2">
      <c r="A296" s="19" t="s">
        <v>11</v>
      </c>
      <c r="B296" s="23" t="s">
        <v>921</v>
      </c>
      <c r="C296" s="23" t="s">
        <v>910</v>
      </c>
      <c r="D296" s="22" t="s">
        <v>922</v>
      </c>
      <c r="E296" s="22" t="s">
        <v>24</v>
      </c>
      <c r="F296" s="22" t="s">
        <v>24</v>
      </c>
      <c r="G296" s="22" t="s">
        <v>24</v>
      </c>
      <c r="H296" s="22" t="s">
        <v>17</v>
      </c>
      <c r="I29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7" spans="1:9" x14ac:dyDescent="0.2">
      <c r="A297" s="19" t="s">
        <v>11</v>
      </c>
      <c r="B297" s="23" t="s">
        <v>925</v>
      </c>
      <c r="C297" s="23" t="s">
        <v>923</v>
      </c>
      <c r="D297" s="22" t="s">
        <v>926</v>
      </c>
      <c r="E297" s="22" t="s">
        <v>24</v>
      </c>
      <c r="F297" s="22" t="s">
        <v>24</v>
      </c>
      <c r="G297" s="22" t="s">
        <v>24</v>
      </c>
      <c r="H297" s="22" t="s">
        <v>17</v>
      </c>
      <c r="I29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8" spans="1:9" x14ac:dyDescent="0.2">
      <c r="A298" s="19" t="s">
        <v>11</v>
      </c>
      <c r="B298" s="23" t="s">
        <v>928</v>
      </c>
      <c r="C298" s="23" t="s">
        <v>923</v>
      </c>
      <c r="D298" s="22" t="s">
        <v>929</v>
      </c>
      <c r="E298" s="22" t="s">
        <v>24</v>
      </c>
      <c r="F298" s="22" t="s">
        <v>24</v>
      </c>
      <c r="G298" s="22" t="s">
        <v>24</v>
      </c>
      <c r="H298" s="22" t="s">
        <v>17</v>
      </c>
      <c r="I29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299" spans="1:9" x14ac:dyDescent="0.2">
      <c r="A299" s="19" t="s">
        <v>11</v>
      </c>
      <c r="B299" s="23" t="s">
        <v>931</v>
      </c>
      <c r="C299" s="23" t="s">
        <v>923</v>
      </c>
      <c r="D299" s="22" t="s">
        <v>932</v>
      </c>
      <c r="E299" s="22" t="s">
        <v>24</v>
      </c>
      <c r="F299" s="22" t="s">
        <v>24</v>
      </c>
      <c r="G299" s="22" t="s">
        <v>24</v>
      </c>
      <c r="H299" s="22" t="s">
        <v>17</v>
      </c>
      <c r="I29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00" spans="1:9" x14ac:dyDescent="0.2">
      <c r="A300" s="19" t="s">
        <v>11</v>
      </c>
      <c r="B300" s="23" t="s">
        <v>935</v>
      </c>
      <c r="C300" s="23" t="s">
        <v>933</v>
      </c>
      <c r="D300" s="22" t="s">
        <v>936</v>
      </c>
      <c r="E300" s="22" t="s">
        <v>16</v>
      </c>
      <c r="F300" s="22" t="s">
        <v>17</v>
      </c>
      <c r="G300" s="22" t="s">
        <v>24</v>
      </c>
      <c r="H300" s="22" t="s">
        <v>17</v>
      </c>
      <c r="I30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1" spans="1:9" x14ac:dyDescent="0.2">
      <c r="A301" s="19" t="s">
        <v>11</v>
      </c>
      <c r="B301" s="23" t="s">
        <v>938</v>
      </c>
      <c r="C301" s="23" t="s">
        <v>933</v>
      </c>
      <c r="D301" s="22" t="s">
        <v>939</v>
      </c>
      <c r="E301" s="22" t="s">
        <v>16</v>
      </c>
      <c r="F301" s="22" t="s">
        <v>17</v>
      </c>
      <c r="G301" s="22" t="s">
        <v>24</v>
      </c>
      <c r="H301" s="22" t="s">
        <v>17</v>
      </c>
      <c r="I30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2" spans="1:9" x14ac:dyDescent="0.2">
      <c r="A302" s="19" t="s">
        <v>11</v>
      </c>
      <c r="B302" s="23" t="s">
        <v>941</v>
      </c>
      <c r="C302" s="23" t="s">
        <v>933</v>
      </c>
      <c r="D302" s="22" t="s">
        <v>942</v>
      </c>
      <c r="E302" s="22" t="s">
        <v>16</v>
      </c>
      <c r="F302" s="22" t="s">
        <v>17</v>
      </c>
      <c r="G302" s="22" t="s">
        <v>24</v>
      </c>
      <c r="H302" s="22" t="s">
        <v>17</v>
      </c>
      <c r="I30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3" spans="1:9" x14ac:dyDescent="0.2">
      <c r="A303" s="19" t="s">
        <v>11</v>
      </c>
      <c r="B303" s="23" t="s">
        <v>944</v>
      </c>
      <c r="C303" s="23" t="s">
        <v>933</v>
      </c>
      <c r="D303" s="22" t="s">
        <v>945</v>
      </c>
      <c r="E303" s="22" t="s">
        <v>16</v>
      </c>
      <c r="F303" s="22" t="s">
        <v>39</v>
      </c>
      <c r="G303" s="22" t="s">
        <v>24</v>
      </c>
      <c r="H303" s="22" t="s">
        <v>17</v>
      </c>
      <c r="I30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4" spans="1:9" x14ac:dyDescent="0.2">
      <c r="A304" s="19" t="s">
        <v>11</v>
      </c>
      <c r="B304" s="23" t="s">
        <v>947</v>
      </c>
      <c r="C304" s="23" t="s">
        <v>933</v>
      </c>
      <c r="D304" s="22" t="s">
        <v>948</v>
      </c>
      <c r="E304" s="22" t="s">
        <v>16</v>
      </c>
      <c r="F304" s="22" t="s">
        <v>17</v>
      </c>
      <c r="G304" s="22" t="s">
        <v>24</v>
      </c>
      <c r="H304" s="22" t="s">
        <v>17</v>
      </c>
      <c r="I30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5" spans="1:9" x14ac:dyDescent="0.2">
      <c r="A305" s="19" t="s">
        <v>11</v>
      </c>
      <c r="B305" s="23" t="s">
        <v>951</v>
      </c>
      <c r="C305" s="23" t="s">
        <v>949</v>
      </c>
      <c r="D305" s="22" t="s">
        <v>952</v>
      </c>
      <c r="E305" s="22" t="s">
        <v>17</v>
      </c>
      <c r="F305" s="22" t="s">
        <v>17</v>
      </c>
      <c r="G305" s="22" t="s">
        <v>17</v>
      </c>
      <c r="H305" s="22" t="s">
        <v>17</v>
      </c>
      <c r="I30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6" spans="1:9" x14ac:dyDescent="0.2">
      <c r="A306" s="19" t="s">
        <v>11</v>
      </c>
      <c r="B306" s="23" t="s">
        <v>954</v>
      </c>
      <c r="C306" s="23" t="s">
        <v>949</v>
      </c>
      <c r="D306" s="22" t="s">
        <v>1019</v>
      </c>
      <c r="E306" s="22" t="s">
        <v>17</v>
      </c>
      <c r="F306" s="22" t="s">
        <v>17</v>
      </c>
      <c r="G306" s="22" t="s">
        <v>17</v>
      </c>
      <c r="H306" s="22" t="s">
        <v>17</v>
      </c>
      <c r="I30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7" spans="1:9" x14ac:dyDescent="0.2">
      <c r="A307" s="19" t="s">
        <v>11</v>
      </c>
      <c r="B307" s="23" t="s">
        <v>957</v>
      </c>
      <c r="C307" s="23" t="s">
        <v>949</v>
      </c>
      <c r="D307" s="22" t="s">
        <v>2519</v>
      </c>
      <c r="E307" s="22" t="s">
        <v>17</v>
      </c>
      <c r="F307" s="22" t="s">
        <v>17</v>
      </c>
      <c r="G307" s="22" t="s">
        <v>17</v>
      </c>
      <c r="H307" s="22" t="s">
        <v>17</v>
      </c>
      <c r="I30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8" spans="1:9" x14ac:dyDescent="0.2">
      <c r="A308" s="19" t="s">
        <v>11</v>
      </c>
      <c r="B308" s="23" t="s">
        <v>960</v>
      </c>
      <c r="C308" s="23" t="s">
        <v>949</v>
      </c>
      <c r="D308" s="22" t="s">
        <v>961</v>
      </c>
      <c r="E308" s="22" t="s">
        <v>17</v>
      </c>
      <c r="F308" s="22" t="s">
        <v>17</v>
      </c>
      <c r="G308" s="22" t="s">
        <v>17</v>
      </c>
      <c r="H308" s="22" t="s">
        <v>17</v>
      </c>
      <c r="I30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09" spans="1:9" x14ac:dyDescent="0.2">
      <c r="A309" s="19" t="s">
        <v>11</v>
      </c>
      <c r="B309" s="23" t="s">
        <v>963</v>
      </c>
      <c r="C309" s="23" t="s">
        <v>949</v>
      </c>
      <c r="D309" s="22" t="s">
        <v>2383</v>
      </c>
      <c r="E309" s="22" t="s">
        <v>17</v>
      </c>
      <c r="F309" s="22" t="s">
        <v>17</v>
      </c>
      <c r="G309" s="22" t="s">
        <v>17</v>
      </c>
      <c r="H309" s="22" t="s">
        <v>17</v>
      </c>
      <c r="I30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0" spans="1:9" x14ac:dyDescent="0.2">
      <c r="A310" s="19" t="s">
        <v>11</v>
      </c>
      <c r="B310" s="23" t="s">
        <v>966</v>
      </c>
      <c r="C310" s="23" t="s">
        <v>949</v>
      </c>
      <c r="D310" s="22" t="s">
        <v>967</v>
      </c>
      <c r="E310" s="22" t="s">
        <v>17</v>
      </c>
      <c r="F310" s="22" t="s">
        <v>17</v>
      </c>
      <c r="G310" s="22" t="s">
        <v>17</v>
      </c>
      <c r="H310" s="22" t="s">
        <v>17</v>
      </c>
      <c r="I3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1" spans="1:9" x14ac:dyDescent="0.2">
      <c r="A311" s="19" t="s">
        <v>11</v>
      </c>
      <c r="B311" s="23" t="s">
        <v>969</v>
      </c>
      <c r="C311" s="23" t="s">
        <v>949</v>
      </c>
      <c r="D311" s="22" t="s">
        <v>2384</v>
      </c>
      <c r="E311" s="22" t="s">
        <v>17</v>
      </c>
      <c r="F311" s="22" t="s">
        <v>17</v>
      </c>
      <c r="G311" s="22" t="s">
        <v>17</v>
      </c>
      <c r="H311" s="22" t="s">
        <v>17</v>
      </c>
      <c r="I3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2" spans="1:9" x14ac:dyDescent="0.2">
      <c r="A312" s="19" t="s">
        <v>11</v>
      </c>
      <c r="B312" s="23" t="s">
        <v>972</v>
      </c>
      <c r="C312" s="23" t="s">
        <v>949</v>
      </c>
      <c r="D312" s="22" t="s">
        <v>2385</v>
      </c>
      <c r="E312" s="22" t="s">
        <v>17</v>
      </c>
      <c r="F312" s="22" t="s">
        <v>17</v>
      </c>
      <c r="G312" s="22" t="s">
        <v>17</v>
      </c>
      <c r="H312" s="22" t="s">
        <v>17</v>
      </c>
      <c r="I3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3" spans="1:9" x14ac:dyDescent="0.2">
      <c r="A313" s="19" t="s">
        <v>11</v>
      </c>
      <c r="B313" s="23" t="s">
        <v>975</v>
      </c>
      <c r="C313" s="23" t="s">
        <v>949</v>
      </c>
      <c r="D313" s="22" t="s">
        <v>2386</v>
      </c>
      <c r="E313" s="22" t="s">
        <v>17</v>
      </c>
      <c r="F313" s="22" t="s">
        <v>17</v>
      </c>
      <c r="G313" s="22" t="s">
        <v>17</v>
      </c>
      <c r="H313" s="22" t="s">
        <v>17</v>
      </c>
      <c r="I3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4" spans="1:9" x14ac:dyDescent="0.2">
      <c r="A314" s="19" t="s">
        <v>11</v>
      </c>
      <c r="B314" s="23" t="s">
        <v>978</v>
      </c>
      <c r="C314" s="23" t="s">
        <v>949</v>
      </c>
      <c r="D314" s="22" t="s">
        <v>2547</v>
      </c>
      <c r="E314" s="22" t="s">
        <v>17</v>
      </c>
      <c r="F314" s="22" t="s">
        <v>17</v>
      </c>
      <c r="G314" s="22" t="s">
        <v>17</v>
      </c>
      <c r="H314" s="22" t="s">
        <v>17</v>
      </c>
      <c r="I3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5" spans="1:9" x14ac:dyDescent="0.2">
      <c r="A315" s="19" t="s">
        <v>11</v>
      </c>
      <c r="B315" s="23" t="s">
        <v>981</v>
      </c>
      <c r="C315" s="23" t="s">
        <v>949</v>
      </c>
      <c r="D315" s="22" t="s">
        <v>2420</v>
      </c>
      <c r="E315" s="22" t="s">
        <v>17</v>
      </c>
      <c r="F315" s="22" t="s">
        <v>17</v>
      </c>
      <c r="G315" s="22" t="s">
        <v>17</v>
      </c>
      <c r="H315" s="22" t="s">
        <v>17</v>
      </c>
      <c r="I3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6" spans="1:9" x14ac:dyDescent="0.2">
      <c r="A316" s="19" t="s">
        <v>11</v>
      </c>
      <c r="B316" s="23" t="s">
        <v>984</v>
      </c>
      <c r="C316" s="23" t="s">
        <v>949</v>
      </c>
      <c r="D316" s="22" t="s">
        <v>2387</v>
      </c>
      <c r="E316" s="22" t="s">
        <v>17</v>
      </c>
      <c r="F316" s="22" t="s">
        <v>17</v>
      </c>
      <c r="G316" s="22" t="s">
        <v>17</v>
      </c>
      <c r="H316" s="22" t="s">
        <v>17</v>
      </c>
      <c r="I3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7" spans="1:9" x14ac:dyDescent="0.2">
      <c r="A317" s="19" t="s">
        <v>11</v>
      </c>
      <c r="B317" s="23" t="s">
        <v>987</v>
      </c>
      <c r="C317" s="23" t="s">
        <v>949</v>
      </c>
      <c r="D317" s="22" t="s">
        <v>2388</v>
      </c>
      <c r="E317" s="22" t="s">
        <v>17</v>
      </c>
      <c r="F317" s="22" t="s">
        <v>17</v>
      </c>
      <c r="G317" s="22" t="s">
        <v>17</v>
      </c>
      <c r="H317" s="22" t="s">
        <v>17</v>
      </c>
      <c r="I3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8" spans="1:9" x14ac:dyDescent="0.2">
      <c r="A318" s="19" t="s">
        <v>11</v>
      </c>
      <c r="B318" s="23" t="s">
        <v>990</v>
      </c>
      <c r="C318" s="23" t="s">
        <v>949</v>
      </c>
      <c r="D318" s="22" t="s">
        <v>2421</v>
      </c>
      <c r="E318" s="22" t="s">
        <v>17</v>
      </c>
      <c r="F318" s="22" t="s">
        <v>17</v>
      </c>
      <c r="G318" s="22" t="s">
        <v>17</v>
      </c>
      <c r="H318" s="22" t="s">
        <v>17</v>
      </c>
      <c r="I3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19" spans="1:9" x14ac:dyDescent="0.2">
      <c r="A319" s="19" t="s">
        <v>11</v>
      </c>
      <c r="B319" s="23" t="s">
        <v>993</v>
      </c>
      <c r="C319" s="23" t="s">
        <v>949</v>
      </c>
      <c r="D319" s="22" t="s">
        <v>994</v>
      </c>
      <c r="E319" s="22" t="s">
        <v>17</v>
      </c>
      <c r="F319" s="22" t="s">
        <v>17</v>
      </c>
      <c r="G319" s="22" t="s">
        <v>17</v>
      </c>
      <c r="H319" s="22" t="s">
        <v>17</v>
      </c>
      <c r="I3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0" spans="1:9" x14ac:dyDescent="0.2">
      <c r="A320" s="19" t="s">
        <v>11</v>
      </c>
      <c r="B320" s="23" t="s">
        <v>996</v>
      </c>
      <c r="C320" s="23" t="s">
        <v>949</v>
      </c>
      <c r="D320" s="22" t="s">
        <v>2548</v>
      </c>
      <c r="E320" s="22" t="s">
        <v>17</v>
      </c>
      <c r="F320" s="22" t="s">
        <v>17</v>
      </c>
      <c r="G320" s="22" t="s">
        <v>17</v>
      </c>
      <c r="H320" s="22" t="s">
        <v>17</v>
      </c>
      <c r="I3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1" spans="1:9" x14ac:dyDescent="0.2">
      <c r="A321" s="19" t="s">
        <v>11</v>
      </c>
      <c r="B321" s="23" t="s">
        <v>999</v>
      </c>
      <c r="C321" s="23" t="s">
        <v>949</v>
      </c>
      <c r="D321" s="22" t="s">
        <v>1000</v>
      </c>
      <c r="E321" s="22" t="s">
        <v>17</v>
      </c>
      <c r="F321" s="22" t="s">
        <v>17</v>
      </c>
      <c r="G321" s="22" t="s">
        <v>17</v>
      </c>
      <c r="H321" s="22" t="s">
        <v>17</v>
      </c>
      <c r="I3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2" spans="1:9" x14ac:dyDescent="0.2">
      <c r="A322" s="19" t="s">
        <v>11</v>
      </c>
      <c r="B322" s="23" t="s">
        <v>1002</v>
      </c>
      <c r="C322" s="23" t="s">
        <v>949</v>
      </c>
      <c r="D322" s="22" t="s">
        <v>2471</v>
      </c>
      <c r="E322" s="22" t="s">
        <v>17</v>
      </c>
      <c r="F322" s="22" t="s">
        <v>17</v>
      </c>
      <c r="G322" s="22" t="s">
        <v>17</v>
      </c>
      <c r="H322" s="22" t="s">
        <v>17</v>
      </c>
      <c r="I3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3" spans="1:9" x14ac:dyDescent="0.2">
      <c r="A323" s="19" t="s">
        <v>11</v>
      </c>
      <c r="B323" s="23" t="s">
        <v>3690</v>
      </c>
      <c r="C323" s="23" t="s">
        <v>949</v>
      </c>
      <c r="D323" s="22" t="s">
        <v>3684</v>
      </c>
      <c r="E323" s="22" t="s">
        <v>17</v>
      </c>
      <c r="F323" s="22" t="s">
        <v>17</v>
      </c>
      <c r="G323" s="22" t="s">
        <v>17</v>
      </c>
      <c r="H323" s="22" t="s">
        <v>17</v>
      </c>
      <c r="I3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4" spans="1:9" x14ac:dyDescent="0.2">
      <c r="A324" s="19" t="s">
        <v>11</v>
      </c>
      <c r="B324" s="23" t="s">
        <v>1006</v>
      </c>
      <c r="C324" s="23" t="s">
        <v>1004</v>
      </c>
      <c r="D324" s="22" t="s">
        <v>1007</v>
      </c>
      <c r="E324" s="22" t="s">
        <v>16</v>
      </c>
      <c r="F324" s="22" t="s">
        <v>16</v>
      </c>
      <c r="G324" s="22" t="s">
        <v>24</v>
      </c>
      <c r="H324" s="22" t="s">
        <v>17</v>
      </c>
      <c r="I3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25" spans="1:9" x14ac:dyDescent="0.2">
      <c r="A325" s="19" t="s">
        <v>11</v>
      </c>
      <c r="B325" s="23" t="s">
        <v>1009</v>
      </c>
      <c r="C325" s="23" t="s">
        <v>1004</v>
      </c>
      <c r="D325" s="22" t="s">
        <v>2422</v>
      </c>
      <c r="E325" s="22" t="s">
        <v>16</v>
      </c>
      <c r="F325" s="22" t="s">
        <v>16</v>
      </c>
      <c r="G325" s="22" t="s">
        <v>24</v>
      </c>
      <c r="H325" s="22" t="s">
        <v>17</v>
      </c>
      <c r="I3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26" spans="1:9" x14ac:dyDescent="0.2">
      <c r="A326" s="19" t="s">
        <v>11</v>
      </c>
      <c r="B326" s="23" t="s">
        <v>1012</v>
      </c>
      <c r="C326" s="23" t="s">
        <v>1004</v>
      </c>
      <c r="D326" s="22" t="s">
        <v>1013</v>
      </c>
      <c r="E326" s="22" t="s">
        <v>16</v>
      </c>
      <c r="F326" s="22" t="s">
        <v>17</v>
      </c>
      <c r="G326" s="22" t="s">
        <v>24</v>
      </c>
      <c r="H326" s="22" t="s">
        <v>17</v>
      </c>
      <c r="I3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7" spans="1:9" x14ac:dyDescent="0.2">
      <c r="A327" s="19" t="s">
        <v>11</v>
      </c>
      <c r="B327" s="23" t="s">
        <v>1015</v>
      </c>
      <c r="C327" s="23" t="s">
        <v>1004</v>
      </c>
      <c r="D327" s="22" t="s">
        <v>2423</v>
      </c>
      <c r="E327" s="22" t="s">
        <v>16</v>
      </c>
      <c r="F327" s="22" t="s">
        <v>16</v>
      </c>
      <c r="G327" s="22" t="s">
        <v>24</v>
      </c>
      <c r="H327" s="22" t="s">
        <v>17</v>
      </c>
      <c r="I3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28" spans="1:9" x14ac:dyDescent="0.2">
      <c r="A328" s="19" t="s">
        <v>11</v>
      </c>
      <c r="B328" s="23" t="s">
        <v>1018</v>
      </c>
      <c r="C328" s="23" t="s">
        <v>1004</v>
      </c>
      <c r="D328" s="22" t="s">
        <v>1019</v>
      </c>
      <c r="E328" s="22" t="s">
        <v>16</v>
      </c>
      <c r="F328" s="22" t="s">
        <v>17</v>
      </c>
      <c r="G328" s="22" t="s">
        <v>24</v>
      </c>
      <c r="H328" s="22" t="s">
        <v>17</v>
      </c>
      <c r="I3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29" spans="1:9" x14ac:dyDescent="0.2">
      <c r="A329" s="19" t="s">
        <v>11</v>
      </c>
      <c r="B329" s="23" t="s">
        <v>1021</v>
      </c>
      <c r="C329" s="23" t="s">
        <v>1004</v>
      </c>
      <c r="D329" s="22" t="s">
        <v>2472</v>
      </c>
      <c r="E329" s="22" t="s">
        <v>16</v>
      </c>
      <c r="F329" s="22" t="s">
        <v>16</v>
      </c>
      <c r="G329" s="22" t="s">
        <v>24</v>
      </c>
      <c r="H329" s="22" t="s">
        <v>17</v>
      </c>
      <c r="I3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0" spans="1:9" x14ac:dyDescent="0.2">
      <c r="A330" s="19" t="s">
        <v>11</v>
      </c>
      <c r="B330" s="23" t="s">
        <v>1024</v>
      </c>
      <c r="C330" s="23" t="s">
        <v>1004</v>
      </c>
      <c r="D330" s="22" t="s">
        <v>1025</v>
      </c>
      <c r="E330" s="22" t="s">
        <v>16</v>
      </c>
      <c r="F330" s="22" t="s">
        <v>17</v>
      </c>
      <c r="G330" s="22" t="s">
        <v>24</v>
      </c>
      <c r="H330" s="22" t="s">
        <v>17</v>
      </c>
      <c r="I3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31" spans="1:9" x14ac:dyDescent="0.2">
      <c r="A331" s="19" t="s">
        <v>11</v>
      </c>
      <c r="B331" s="23" t="s">
        <v>1027</v>
      </c>
      <c r="C331" s="23" t="s">
        <v>1004</v>
      </c>
      <c r="D331" s="22" t="s">
        <v>2473</v>
      </c>
      <c r="E331" s="22" t="s">
        <v>16</v>
      </c>
      <c r="F331" s="22" t="s">
        <v>16</v>
      </c>
      <c r="G331" s="22" t="s">
        <v>24</v>
      </c>
      <c r="H331" s="22" t="s">
        <v>17</v>
      </c>
      <c r="I3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2" spans="1:9" x14ac:dyDescent="0.2">
      <c r="A332" s="19" t="s">
        <v>11</v>
      </c>
      <c r="B332" s="23" t="s">
        <v>1030</v>
      </c>
      <c r="C332" s="23" t="s">
        <v>1004</v>
      </c>
      <c r="D332" s="22" t="s">
        <v>2474</v>
      </c>
      <c r="E332" s="22" t="s">
        <v>16</v>
      </c>
      <c r="F332" s="22" t="s">
        <v>16</v>
      </c>
      <c r="G332" s="22" t="s">
        <v>24</v>
      </c>
      <c r="H332" s="22" t="s">
        <v>17</v>
      </c>
      <c r="I3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3" spans="1:9" x14ac:dyDescent="0.2">
      <c r="A333" s="19" t="s">
        <v>11</v>
      </c>
      <c r="B333" s="23" t="s">
        <v>1033</v>
      </c>
      <c r="C333" s="23" t="s">
        <v>1004</v>
      </c>
      <c r="D333" s="22" t="s">
        <v>2424</v>
      </c>
      <c r="E333" s="22" t="s">
        <v>16</v>
      </c>
      <c r="F333" s="22" t="s">
        <v>16</v>
      </c>
      <c r="G333" s="22" t="s">
        <v>24</v>
      </c>
      <c r="H333" s="22" t="s">
        <v>17</v>
      </c>
      <c r="I3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4" spans="1:9" x14ac:dyDescent="0.2">
      <c r="A334" s="19" t="s">
        <v>11</v>
      </c>
      <c r="B334" s="23" t="s">
        <v>1037</v>
      </c>
      <c r="C334" s="23" t="s">
        <v>1882</v>
      </c>
      <c r="D334" s="22" t="s">
        <v>2510</v>
      </c>
      <c r="E334" s="22" t="s">
        <v>24</v>
      </c>
      <c r="F334" s="22" t="s">
        <v>24</v>
      </c>
      <c r="G334" s="22" t="s">
        <v>24</v>
      </c>
      <c r="H334" s="22" t="s">
        <v>16</v>
      </c>
      <c r="I3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5" spans="1:9" x14ac:dyDescent="0.2">
      <c r="A335" s="19" t="s">
        <v>11</v>
      </c>
      <c r="B335" s="23" t="s">
        <v>1040</v>
      </c>
      <c r="C335" s="23" t="s">
        <v>1882</v>
      </c>
      <c r="D335" s="22" t="s">
        <v>2549</v>
      </c>
      <c r="E335" s="22" t="s">
        <v>24</v>
      </c>
      <c r="F335" s="22" t="s">
        <v>24</v>
      </c>
      <c r="G335" s="22" t="s">
        <v>24</v>
      </c>
      <c r="H335" s="22" t="s">
        <v>16</v>
      </c>
      <c r="I3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6" spans="1:9" x14ac:dyDescent="0.2">
      <c r="A336" s="19" t="s">
        <v>11</v>
      </c>
      <c r="B336" s="23" t="s">
        <v>1043</v>
      </c>
      <c r="C336" s="23" t="s">
        <v>1882</v>
      </c>
      <c r="D336" s="22" t="s">
        <v>2503</v>
      </c>
      <c r="E336" s="22" t="s">
        <v>24</v>
      </c>
      <c r="F336" s="22" t="s">
        <v>24</v>
      </c>
      <c r="G336" s="22" t="s">
        <v>24</v>
      </c>
      <c r="H336" s="22" t="s">
        <v>16</v>
      </c>
      <c r="I3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7" spans="1:9" x14ac:dyDescent="0.2">
      <c r="A337" s="19" t="s">
        <v>11</v>
      </c>
      <c r="B337" s="23" t="s">
        <v>1046</v>
      </c>
      <c r="C337" s="23" t="s">
        <v>1882</v>
      </c>
      <c r="D337" s="22" t="s">
        <v>1047</v>
      </c>
      <c r="E337" s="22" t="s">
        <v>24</v>
      </c>
      <c r="F337" s="22" t="s">
        <v>24</v>
      </c>
      <c r="G337" s="22" t="s">
        <v>24</v>
      </c>
      <c r="H337" s="22" t="s">
        <v>16</v>
      </c>
      <c r="I3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8" spans="1:9" x14ac:dyDescent="0.2">
      <c r="A338" s="19" t="s">
        <v>11</v>
      </c>
      <c r="B338" s="23" t="s">
        <v>1049</v>
      </c>
      <c r="C338" s="23" t="s">
        <v>1882</v>
      </c>
      <c r="D338" s="22" t="s">
        <v>1050</v>
      </c>
      <c r="E338" s="22" t="s">
        <v>24</v>
      </c>
      <c r="F338" s="22" t="s">
        <v>24</v>
      </c>
      <c r="G338" s="22" t="s">
        <v>24</v>
      </c>
      <c r="H338" s="22" t="s">
        <v>16</v>
      </c>
      <c r="I3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39" spans="1:9" x14ac:dyDescent="0.2">
      <c r="A339" s="19" t="s">
        <v>11</v>
      </c>
      <c r="B339" s="23" t="s">
        <v>1052</v>
      </c>
      <c r="C339" s="23" t="s">
        <v>1882</v>
      </c>
      <c r="D339" s="22" t="s">
        <v>2550</v>
      </c>
      <c r="E339" s="22" t="s">
        <v>24</v>
      </c>
      <c r="F339" s="22" t="s">
        <v>24</v>
      </c>
      <c r="G339" s="22" t="s">
        <v>24</v>
      </c>
      <c r="H339" s="22" t="s">
        <v>16</v>
      </c>
      <c r="I3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40" spans="1:9" x14ac:dyDescent="0.2">
      <c r="A340" s="19" t="s">
        <v>11</v>
      </c>
      <c r="B340" s="23" t="s">
        <v>1056</v>
      </c>
      <c r="C340" s="23" t="s">
        <v>1054</v>
      </c>
      <c r="D340" s="22" t="s">
        <v>1057</v>
      </c>
      <c r="E340" s="22" t="s">
        <v>16</v>
      </c>
      <c r="F340" s="22" t="s">
        <v>17</v>
      </c>
      <c r="G340" s="22" t="s">
        <v>16</v>
      </c>
      <c r="H340" s="22" t="s">
        <v>17</v>
      </c>
      <c r="I3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1" spans="1:9" x14ac:dyDescent="0.2">
      <c r="A341" s="19" t="s">
        <v>11</v>
      </c>
      <c r="B341" s="23" t="s">
        <v>1059</v>
      </c>
      <c r="C341" s="23" t="s">
        <v>1054</v>
      </c>
      <c r="D341" s="22" t="s">
        <v>1060</v>
      </c>
      <c r="E341" s="22" t="s">
        <v>17</v>
      </c>
      <c r="F341" s="22" t="s">
        <v>17</v>
      </c>
      <c r="G341" s="22" t="s">
        <v>17</v>
      </c>
      <c r="H341" s="22" t="s">
        <v>17</v>
      </c>
      <c r="I3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2" spans="1:9" x14ac:dyDescent="0.2">
      <c r="A342" s="19" t="s">
        <v>11</v>
      </c>
      <c r="B342" s="23" t="s">
        <v>1062</v>
      </c>
      <c r="C342" s="23" t="s">
        <v>1054</v>
      </c>
      <c r="D342" s="22" t="s">
        <v>2475</v>
      </c>
      <c r="E342" s="22" t="s">
        <v>17</v>
      </c>
      <c r="F342" s="22" t="s">
        <v>17</v>
      </c>
      <c r="G342" s="22" t="s">
        <v>16</v>
      </c>
      <c r="H342" s="22" t="s">
        <v>17</v>
      </c>
      <c r="I3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3" spans="1:9" x14ac:dyDescent="0.2">
      <c r="A343" s="19" t="s">
        <v>11</v>
      </c>
      <c r="B343" s="23" t="s">
        <v>1065</v>
      </c>
      <c r="C343" s="23" t="s">
        <v>1054</v>
      </c>
      <c r="D343" s="22" t="s">
        <v>2476</v>
      </c>
      <c r="E343" s="22" t="s">
        <v>17</v>
      </c>
      <c r="F343" s="22" t="s">
        <v>39</v>
      </c>
      <c r="G343" s="22" t="s">
        <v>16</v>
      </c>
      <c r="H343" s="22" t="s">
        <v>17</v>
      </c>
      <c r="I3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4" spans="1:9" x14ac:dyDescent="0.2">
      <c r="A344" s="19" t="s">
        <v>11</v>
      </c>
      <c r="B344" s="23" t="s">
        <v>1068</v>
      </c>
      <c r="C344" s="23" t="s">
        <v>1054</v>
      </c>
      <c r="D344" s="22" t="s">
        <v>2551</v>
      </c>
      <c r="E344" s="22" t="s">
        <v>39</v>
      </c>
      <c r="F344" s="22" t="s">
        <v>39</v>
      </c>
      <c r="G344" s="22" t="s">
        <v>16</v>
      </c>
      <c r="H344" s="22" t="s">
        <v>17</v>
      </c>
      <c r="I3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5" spans="1:9" x14ac:dyDescent="0.2">
      <c r="A345" s="19" t="s">
        <v>11</v>
      </c>
      <c r="B345" s="23" t="s">
        <v>1071</v>
      </c>
      <c r="C345" s="23" t="s">
        <v>1054</v>
      </c>
      <c r="D345" s="22" t="s">
        <v>2477</v>
      </c>
      <c r="E345" s="22" t="s">
        <v>17</v>
      </c>
      <c r="F345" s="22" t="s">
        <v>39</v>
      </c>
      <c r="G345" s="22" t="s">
        <v>16</v>
      </c>
      <c r="H345" s="22" t="s">
        <v>17</v>
      </c>
      <c r="I3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6" spans="1:9" x14ac:dyDescent="0.2">
      <c r="A346" s="19" t="s">
        <v>11</v>
      </c>
      <c r="B346" s="23" t="s">
        <v>1074</v>
      </c>
      <c r="C346" s="23" t="s">
        <v>1054</v>
      </c>
      <c r="D346" s="22" t="s">
        <v>2478</v>
      </c>
      <c r="E346" s="22" t="s">
        <v>17</v>
      </c>
      <c r="F346" s="22" t="s">
        <v>39</v>
      </c>
      <c r="G346" s="22" t="s">
        <v>16</v>
      </c>
      <c r="H346" s="22" t="s">
        <v>17</v>
      </c>
      <c r="I3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7" spans="1:9" x14ac:dyDescent="0.2">
      <c r="A347" s="19" t="s">
        <v>11</v>
      </c>
      <c r="B347" s="23" t="s">
        <v>1077</v>
      </c>
      <c r="C347" s="23" t="s">
        <v>1054</v>
      </c>
      <c r="D347" s="22" t="s">
        <v>2479</v>
      </c>
      <c r="E347" s="22" t="s">
        <v>17</v>
      </c>
      <c r="F347" s="22" t="s">
        <v>17</v>
      </c>
      <c r="G347" s="22" t="s">
        <v>16</v>
      </c>
      <c r="H347" s="22" t="s">
        <v>17</v>
      </c>
      <c r="I3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8" spans="1:9" x14ac:dyDescent="0.2">
      <c r="A348" s="19" t="s">
        <v>11</v>
      </c>
      <c r="B348" s="23" t="s">
        <v>1080</v>
      </c>
      <c r="C348" s="23" t="s">
        <v>1054</v>
      </c>
      <c r="D348" s="22" t="s">
        <v>2480</v>
      </c>
      <c r="E348" s="22" t="s">
        <v>17</v>
      </c>
      <c r="F348" s="22" t="s">
        <v>17</v>
      </c>
      <c r="G348" s="22" t="s">
        <v>16</v>
      </c>
      <c r="H348" s="22" t="s">
        <v>17</v>
      </c>
      <c r="I3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49" spans="1:9" x14ac:dyDescent="0.2">
      <c r="A349" s="19" t="s">
        <v>11</v>
      </c>
      <c r="B349" s="23" t="s">
        <v>1083</v>
      </c>
      <c r="C349" s="23" t="s">
        <v>1054</v>
      </c>
      <c r="D349" s="22" t="s">
        <v>2481</v>
      </c>
      <c r="E349" s="22" t="s">
        <v>16</v>
      </c>
      <c r="F349" s="22" t="s">
        <v>16</v>
      </c>
      <c r="G349" s="22" t="s">
        <v>16</v>
      </c>
      <c r="H349" s="22" t="s">
        <v>17</v>
      </c>
      <c r="I3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0" spans="1:9" x14ac:dyDescent="0.2">
      <c r="A350" s="19" t="s">
        <v>11</v>
      </c>
      <c r="B350" s="23" t="s">
        <v>1086</v>
      </c>
      <c r="C350" s="23" t="s">
        <v>1054</v>
      </c>
      <c r="D350" s="22" t="s">
        <v>2482</v>
      </c>
      <c r="E350" s="22" t="s">
        <v>16</v>
      </c>
      <c r="F350" s="22" t="s">
        <v>16</v>
      </c>
      <c r="G350" s="22" t="s">
        <v>16</v>
      </c>
      <c r="H350" s="22" t="s">
        <v>17</v>
      </c>
      <c r="I3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1" spans="1:9" x14ac:dyDescent="0.2">
      <c r="A351" s="19" t="s">
        <v>11</v>
      </c>
      <c r="B351" s="23" t="s">
        <v>1089</v>
      </c>
      <c r="C351" s="23" t="s">
        <v>1054</v>
      </c>
      <c r="D351" s="22" t="s">
        <v>2483</v>
      </c>
      <c r="E351" s="22" t="s">
        <v>17</v>
      </c>
      <c r="F351" s="22" t="s">
        <v>17</v>
      </c>
      <c r="G351" s="22" t="s">
        <v>16</v>
      </c>
      <c r="H351" s="22" t="s">
        <v>17</v>
      </c>
      <c r="I3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2" spans="1:9" x14ac:dyDescent="0.2">
      <c r="A352" s="19" t="s">
        <v>11</v>
      </c>
      <c r="B352" s="23" t="s">
        <v>1092</v>
      </c>
      <c r="C352" s="23" t="s">
        <v>1054</v>
      </c>
      <c r="D352" s="22" t="s">
        <v>2484</v>
      </c>
      <c r="E352" s="22" t="s">
        <v>16</v>
      </c>
      <c r="F352" s="22" t="s">
        <v>39</v>
      </c>
      <c r="G352" s="22" t="s">
        <v>16</v>
      </c>
      <c r="H352" s="22" t="s">
        <v>17</v>
      </c>
      <c r="I3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3" spans="1:9" x14ac:dyDescent="0.2">
      <c r="A353" s="19" t="s">
        <v>11</v>
      </c>
      <c r="B353" s="23" t="s">
        <v>1095</v>
      </c>
      <c r="C353" s="23" t="s">
        <v>1054</v>
      </c>
      <c r="D353" s="22" t="s">
        <v>2485</v>
      </c>
      <c r="E353" s="22" t="s">
        <v>16</v>
      </c>
      <c r="F353" s="22" t="s">
        <v>39</v>
      </c>
      <c r="G353" s="22" t="s">
        <v>16</v>
      </c>
      <c r="H353" s="22" t="s">
        <v>17</v>
      </c>
      <c r="I3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54" spans="1:9" x14ac:dyDescent="0.2">
      <c r="A354" s="19" t="s">
        <v>2389</v>
      </c>
      <c r="B354" s="23" t="s">
        <v>1100</v>
      </c>
      <c r="C354" s="23" t="s">
        <v>1098</v>
      </c>
      <c r="D354" s="22" t="s">
        <v>2520</v>
      </c>
      <c r="E354" s="22" t="s">
        <v>24</v>
      </c>
      <c r="F354" s="22" t="s">
        <v>24</v>
      </c>
      <c r="G354" s="22" t="s">
        <v>24</v>
      </c>
      <c r="H354" s="22" t="s">
        <v>17</v>
      </c>
      <c r="I3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55" spans="1:9" x14ac:dyDescent="0.2">
      <c r="A355" s="19" t="s">
        <v>2389</v>
      </c>
      <c r="B355" s="23" t="s">
        <v>1103</v>
      </c>
      <c r="C355" s="23" t="s">
        <v>1098</v>
      </c>
      <c r="D355" s="22" t="s">
        <v>1104</v>
      </c>
      <c r="E355" s="22" t="s">
        <v>24</v>
      </c>
      <c r="F355" s="22" t="s">
        <v>24</v>
      </c>
      <c r="G355" s="22" t="s">
        <v>24</v>
      </c>
      <c r="H355" s="22" t="s">
        <v>16</v>
      </c>
      <c r="I3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56" spans="1:9" x14ac:dyDescent="0.2">
      <c r="A356" s="19" t="s">
        <v>2389</v>
      </c>
      <c r="B356" s="23" t="s">
        <v>1106</v>
      </c>
      <c r="C356" s="23" t="s">
        <v>1098</v>
      </c>
      <c r="D356" s="22" t="s">
        <v>1107</v>
      </c>
      <c r="E356" s="22" t="s">
        <v>24</v>
      </c>
      <c r="F356" s="22" t="s">
        <v>24</v>
      </c>
      <c r="G356" s="22" t="s">
        <v>24</v>
      </c>
      <c r="H356" s="22" t="s">
        <v>16</v>
      </c>
      <c r="I3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57" spans="1:9" x14ac:dyDescent="0.2">
      <c r="A357" s="19" t="s">
        <v>2389</v>
      </c>
      <c r="B357" s="23" t="s">
        <v>1109</v>
      </c>
      <c r="C357" s="23" t="s">
        <v>1098</v>
      </c>
      <c r="D357" s="22" t="s">
        <v>1110</v>
      </c>
      <c r="E357" s="22" t="s">
        <v>24</v>
      </c>
      <c r="F357" s="22" t="s">
        <v>24</v>
      </c>
      <c r="G357" s="22" t="s">
        <v>24</v>
      </c>
      <c r="H357" s="22" t="s">
        <v>16</v>
      </c>
      <c r="I3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58" spans="1:9" x14ac:dyDescent="0.2">
      <c r="A358" s="19" t="s">
        <v>2389</v>
      </c>
      <c r="B358" s="23" t="s">
        <v>1112</v>
      </c>
      <c r="C358" s="23" t="s">
        <v>1098</v>
      </c>
      <c r="D358" s="22" t="s">
        <v>1113</v>
      </c>
      <c r="E358" s="22" t="s">
        <v>24</v>
      </c>
      <c r="F358" s="22" t="s">
        <v>24</v>
      </c>
      <c r="G358" s="22" t="s">
        <v>24</v>
      </c>
      <c r="H358" s="22" t="s">
        <v>16</v>
      </c>
      <c r="I3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59" spans="1:9" x14ac:dyDescent="0.2">
      <c r="A359" s="19" t="s">
        <v>2389</v>
      </c>
      <c r="B359" s="23" t="s">
        <v>1116</v>
      </c>
      <c r="C359" s="23" t="s">
        <v>1114</v>
      </c>
      <c r="D359" s="22" t="s">
        <v>1117</v>
      </c>
      <c r="E359" s="22" t="s">
        <v>24</v>
      </c>
      <c r="F359" s="22" t="s">
        <v>24</v>
      </c>
      <c r="G359" s="22" t="s">
        <v>24</v>
      </c>
      <c r="H359" s="22" t="s">
        <v>17</v>
      </c>
      <c r="I3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60" spans="1:9" x14ac:dyDescent="0.2">
      <c r="A360" s="19" t="s">
        <v>2389</v>
      </c>
      <c r="B360" s="23" t="s">
        <v>1119</v>
      </c>
      <c r="C360" s="23" t="s">
        <v>1114</v>
      </c>
      <c r="D360" s="22" t="s">
        <v>1120</v>
      </c>
      <c r="E360" s="22" t="s">
        <v>24</v>
      </c>
      <c r="F360" s="22" t="s">
        <v>24</v>
      </c>
      <c r="G360" s="22" t="s">
        <v>16</v>
      </c>
      <c r="H360" s="22" t="s">
        <v>17</v>
      </c>
      <c r="I3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61" spans="1:9" x14ac:dyDescent="0.2">
      <c r="A361" s="19" t="s">
        <v>2389</v>
      </c>
      <c r="B361" s="23" t="s">
        <v>1122</v>
      </c>
      <c r="C361" s="23" t="s">
        <v>1114</v>
      </c>
      <c r="D361" s="22" t="s">
        <v>1123</v>
      </c>
      <c r="E361" s="22" t="s">
        <v>24</v>
      </c>
      <c r="F361" s="22" t="s">
        <v>24</v>
      </c>
      <c r="G361" s="22" t="s">
        <v>24</v>
      </c>
      <c r="H361" s="22" t="s">
        <v>17</v>
      </c>
      <c r="I3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62" spans="1:9" x14ac:dyDescent="0.2">
      <c r="A362" s="19" t="s">
        <v>2389</v>
      </c>
      <c r="B362" s="23" t="s">
        <v>1126</v>
      </c>
      <c r="C362" s="23" t="s">
        <v>1124</v>
      </c>
      <c r="D362" s="22" t="s">
        <v>1127</v>
      </c>
      <c r="E362" s="22" t="s">
        <v>24</v>
      </c>
      <c r="F362" s="22" t="s">
        <v>24</v>
      </c>
      <c r="G362" s="22" t="s">
        <v>24</v>
      </c>
      <c r="H362" s="22" t="s">
        <v>3043</v>
      </c>
      <c r="I3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3" spans="1:9" x14ac:dyDescent="0.2">
      <c r="A363" s="19" t="s">
        <v>2389</v>
      </c>
      <c r="B363" s="23" t="s">
        <v>1129</v>
      </c>
      <c r="C363" s="23" t="s">
        <v>1124</v>
      </c>
      <c r="D363" s="22" t="s">
        <v>1130</v>
      </c>
      <c r="E363" s="22" t="s">
        <v>24</v>
      </c>
      <c r="F363" s="22" t="s">
        <v>24</v>
      </c>
      <c r="G363" s="22" t="s">
        <v>24</v>
      </c>
      <c r="H363" s="22" t="s">
        <v>3043</v>
      </c>
      <c r="I3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4" spans="1:9" x14ac:dyDescent="0.2">
      <c r="A364" s="19" t="s">
        <v>2389</v>
      </c>
      <c r="B364" s="23" t="s">
        <v>1132</v>
      </c>
      <c r="C364" s="23" t="s">
        <v>1124</v>
      </c>
      <c r="D364" s="22" t="s">
        <v>1133</v>
      </c>
      <c r="E364" s="22" t="s">
        <v>24</v>
      </c>
      <c r="F364" s="22" t="s">
        <v>24</v>
      </c>
      <c r="G364" s="22" t="s">
        <v>24</v>
      </c>
      <c r="H364" s="22" t="s">
        <v>3043</v>
      </c>
      <c r="I3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5" spans="1:9" x14ac:dyDescent="0.2">
      <c r="A365" s="19" t="s">
        <v>2389</v>
      </c>
      <c r="B365" s="23" t="s">
        <v>1135</v>
      </c>
      <c r="C365" s="23" t="s">
        <v>1124</v>
      </c>
      <c r="D365" s="22" t="s">
        <v>1136</v>
      </c>
      <c r="E365" s="22" t="s">
        <v>24</v>
      </c>
      <c r="F365" s="22" t="s">
        <v>24</v>
      </c>
      <c r="G365" s="22" t="s">
        <v>24</v>
      </c>
      <c r="H365" s="22" t="s">
        <v>3043</v>
      </c>
      <c r="I3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6" spans="1:9" x14ac:dyDescent="0.2">
      <c r="A366" s="19" t="s">
        <v>2389</v>
      </c>
      <c r="B366" s="23" t="s">
        <v>1138</v>
      </c>
      <c r="C366" s="23" t="s">
        <v>1124</v>
      </c>
      <c r="D366" s="22" t="s">
        <v>1139</v>
      </c>
      <c r="E366" s="22" t="s">
        <v>24</v>
      </c>
      <c r="F366" s="22" t="s">
        <v>24</v>
      </c>
      <c r="G366" s="22" t="s">
        <v>24</v>
      </c>
      <c r="H366" s="22" t="s">
        <v>3043</v>
      </c>
      <c r="I3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7" spans="1:9" x14ac:dyDescent="0.2">
      <c r="A367" s="19" t="s">
        <v>2389</v>
      </c>
      <c r="B367" s="23" t="s">
        <v>1141</v>
      </c>
      <c r="C367" s="23" t="s">
        <v>1124</v>
      </c>
      <c r="D367" s="22" t="s">
        <v>1142</v>
      </c>
      <c r="E367" s="22" t="s">
        <v>24</v>
      </c>
      <c r="F367" s="22" t="s">
        <v>24</v>
      </c>
      <c r="G367" s="22" t="s">
        <v>24</v>
      </c>
      <c r="H367" s="22" t="s">
        <v>3043</v>
      </c>
      <c r="I3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8" spans="1:9" x14ac:dyDescent="0.2">
      <c r="A368" s="19" t="s">
        <v>2389</v>
      </c>
      <c r="B368" s="23" t="s">
        <v>1144</v>
      </c>
      <c r="C368" s="23" t="s">
        <v>1124</v>
      </c>
      <c r="D368" s="22" t="s">
        <v>1145</v>
      </c>
      <c r="E368" s="22" t="s">
        <v>24</v>
      </c>
      <c r="F368" s="22" t="s">
        <v>24</v>
      </c>
      <c r="G368" s="22" t="s">
        <v>24</v>
      </c>
      <c r="H368" s="22" t="s">
        <v>3043</v>
      </c>
      <c r="I3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69" spans="1:9" x14ac:dyDescent="0.2">
      <c r="A369" s="19" t="s">
        <v>2389</v>
      </c>
      <c r="B369" s="23" t="s">
        <v>1147</v>
      </c>
      <c r="C369" s="23" t="s">
        <v>1124</v>
      </c>
      <c r="D369" s="22" t="s">
        <v>1148</v>
      </c>
      <c r="E369" s="22" t="s">
        <v>24</v>
      </c>
      <c r="F369" s="22" t="s">
        <v>24</v>
      </c>
      <c r="G369" s="22" t="s">
        <v>24</v>
      </c>
      <c r="H369" s="22" t="s">
        <v>3043</v>
      </c>
      <c r="I3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0" spans="1:9" x14ac:dyDescent="0.2">
      <c r="A370" s="19" t="s">
        <v>2389</v>
      </c>
      <c r="B370" s="23" t="s">
        <v>1150</v>
      </c>
      <c r="C370" s="23" t="s">
        <v>1124</v>
      </c>
      <c r="D370" s="22" t="s">
        <v>1151</v>
      </c>
      <c r="E370" s="22" t="s">
        <v>24</v>
      </c>
      <c r="F370" s="22" t="s">
        <v>24</v>
      </c>
      <c r="G370" s="22" t="s">
        <v>24</v>
      </c>
      <c r="H370" s="22" t="s">
        <v>3043</v>
      </c>
      <c r="I3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1" spans="1:9" x14ac:dyDescent="0.2">
      <c r="A371" s="19" t="s">
        <v>2389</v>
      </c>
      <c r="B371" s="23" t="s">
        <v>1153</v>
      </c>
      <c r="C371" s="23" t="s">
        <v>1124</v>
      </c>
      <c r="D371" s="22" t="s">
        <v>1154</v>
      </c>
      <c r="E371" s="22" t="s">
        <v>24</v>
      </c>
      <c r="F371" s="22" t="s">
        <v>24</v>
      </c>
      <c r="G371" s="22" t="s">
        <v>24</v>
      </c>
      <c r="H371" s="22" t="s">
        <v>3043</v>
      </c>
      <c r="I3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2" spans="1:9" x14ac:dyDescent="0.2">
      <c r="A372" s="19" t="s">
        <v>2389</v>
      </c>
      <c r="B372" s="23" t="s">
        <v>1156</v>
      </c>
      <c r="C372" s="23" t="s">
        <v>1124</v>
      </c>
      <c r="D372" s="22" t="s">
        <v>1157</v>
      </c>
      <c r="E372" s="22" t="s">
        <v>24</v>
      </c>
      <c r="F372" s="22" t="s">
        <v>16</v>
      </c>
      <c r="G372" s="22" t="s">
        <v>24</v>
      </c>
      <c r="H372" s="22" t="s">
        <v>3043</v>
      </c>
      <c r="I3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3" spans="1:9" x14ac:dyDescent="0.2">
      <c r="A373" s="19" t="s">
        <v>2389</v>
      </c>
      <c r="B373" s="23" t="s">
        <v>1159</v>
      </c>
      <c r="C373" s="23" t="s">
        <v>1124</v>
      </c>
      <c r="D373" s="22" t="s">
        <v>1160</v>
      </c>
      <c r="E373" s="22" t="s">
        <v>24</v>
      </c>
      <c r="F373" s="22" t="s">
        <v>24</v>
      </c>
      <c r="G373" s="22" t="s">
        <v>24</v>
      </c>
      <c r="H373" s="22" t="s">
        <v>3043</v>
      </c>
      <c r="I3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4" spans="1:9" x14ac:dyDescent="0.2">
      <c r="A374" s="19" t="s">
        <v>2389</v>
      </c>
      <c r="B374" s="23" t="s">
        <v>1162</v>
      </c>
      <c r="C374" s="23" t="s">
        <v>1124</v>
      </c>
      <c r="D374" s="22" t="s">
        <v>1163</v>
      </c>
      <c r="E374" s="22" t="s">
        <v>24</v>
      </c>
      <c r="F374" s="22" t="s">
        <v>24</v>
      </c>
      <c r="G374" s="22" t="s">
        <v>24</v>
      </c>
      <c r="H374" s="22" t="s">
        <v>3043</v>
      </c>
      <c r="I3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5" spans="1:9" x14ac:dyDescent="0.2">
      <c r="A375" s="19" t="s">
        <v>2389</v>
      </c>
      <c r="B375" s="23" t="s">
        <v>1165</v>
      </c>
      <c r="C375" s="23" t="s">
        <v>1124</v>
      </c>
      <c r="D375" s="22" t="s">
        <v>1166</v>
      </c>
      <c r="E375" s="22" t="s">
        <v>24</v>
      </c>
      <c r="F375" s="22" t="s">
        <v>24</v>
      </c>
      <c r="G375" s="22" t="s">
        <v>24</v>
      </c>
      <c r="H375" s="22" t="s">
        <v>3043</v>
      </c>
      <c r="I3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6" spans="1:9" x14ac:dyDescent="0.2">
      <c r="A376" s="19" t="s">
        <v>2389</v>
      </c>
      <c r="B376" s="23" t="s">
        <v>3685</v>
      </c>
      <c r="C376" s="23" t="s">
        <v>1124</v>
      </c>
      <c r="D376" s="22" t="s">
        <v>3686</v>
      </c>
      <c r="E376" s="22" t="s">
        <v>24</v>
      </c>
      <c r="F376" s="22" t="s">
        <v>24</v>
      </c>
      <c r="G376" s="22" t="s">
        <v>24</v>
      </c>
      <c r="H376" s="22" t="s">
        <v>3043</v>
      </c>
      <c r="I3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77" spans="1:9" x14ac:dyDescent="0.2">
      <c r="A377" s="19" t="s">
        <v>2389</v>
      </c>
      <c r="B377" s="23" t="s">
        <v>1169</v>
      </c>
      <c r="C377" s="23" t="s">
        <v>1167</v>
      </c>
      <c r="D377" s="22" t="s">
        <v>1170</v>
      </c>
      <c r="E377" s="22" t="s">
        <v>24</v>
      </c>
      <c r="F377" s="22" t="s">
        <v>24</v>
      </c>
      <c r="G377" s="22" t="s">
        <v>24</v>
      </c>
      <c r="H377" s="22" t="s">
        <v>16</v>
      </c>
      <c r="I3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78" spans="1:9" x14ac:dyDescent="0.2">
      <c r="A378" s="19" t="s">
        <v>2389</v>
      </c>
      <c r="B378" s="23" t="s">
        <v>1172</v>
      </c>
      <c r="C378" s="23" t="s">
        <v>1167</v>
      </c>
      <c r="D378" s="22" t="s">
        <v>1173</v>
      </c>
      <c r="E378" s="22" t="s">
        <v>24</v>
      </c>
      <c r="F378" s="22" t="s">
        <v>24</v>
      </c>
      <c r="G378" s="22" t="s">
        <v>24</v>
      </c>
      <c r="H378" s="22" t="s">
        <v>16</v>
      </c>
      <c r="I3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79" spans="1:9" x14ac:dyDescent="0.2">
      <c r="A379" s="19" t="s">
        <v>2389</v>
      </c>
      <c r="B379" s="23" t="s">
        <v>1175</v>
      </c>
      <c r="C379" s="23" t="s">
        <v>1167</v>
      </c>
      <c r="D379" s="22" t="s">
        <v>1176</v>
      </c>
      <c r="E379" s="22" t="s">
        <v>24</v>
      </c>
      <c r="F379" s="22" t="s">
        <v>24</v>
      </c>
      <c r="G379" s="22" t="s">
        <v>24</v>
      </c>
      <c r="H379" s="22" t="s">
        <v>16</v>
      </c>
      <c r="I3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0" spans="1:9" x14ac:dyDescent="0.2">
      <c r="A380" s="19" t="s">
        <v>2389</v>
      </c>
      <c r="B380" s="23" t="s">
        <v>1178</v>
      </c>
      <c r="C380" s="23" t="s">
        <v>1167</v>
      </c>
      <c r="D380" s="22" t="s">
        <v>1179</v>
      </c>
      <c r="E380" s="22" t="s">
        <v>24</v>
      </c>
      <c r="F380" s="22" t="s">
        <v>24</v>
      </c>
      <c r="G380" s="22" t="s">
        <v>24</v>
      </c>
      <c r="H380" s="22" t="s">
        <v>16</v>
      </c>
      <c r="I3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1" spans="1:9" x14ac:dyDescent="0.2">
      <c r="A381" s="19" t="s">
        <v>2389</v>
      </c>
      <c r="B381" s="23" t="s">
        <v>1181</v>
      </c>
      <c r="C381" s="23" t="s">
        <v>1167</v>
      </c>
      <c r="D381" s="22" t="s">
        <v>1182</v>
      </c>
      <c r="E381" s="22" t="s">
        <v>24</v>
      </c>
      <c r="F381" s="22" t="s">
        <v>24</v>
      </c>
      <c r="G381" s="22" t="s">
        <v>24</v>
      </c>
      <c r="H381" s="22" t="s">
        <v>16</v>
      </c>
      <c r="I3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2" spans="1:9" x14ac:dyDescent="0.2">
      <c r="A382" s="19" t="s">
        <v>2389</v>
      </c>
      <c r="B382" s="23" t="s">
        <v>1184</v>
      </c>
      <c r="C382" s="23" t="s">
        <v>1167</v>
      </c>
      <c r="D382" s="22" t="s">
        <v>1185</v>
      </c>
      <c r="E382" s="22" t="s">
        <v>24</v>
      </c>
      <c r="F382" s="22" t="s">
        <v>24</v>
      </c>
      <c r="G382" s="22" t="s">
        <v>24</v>
      </c>
      <c r="H382" s="22" t="s">
        <v>16</v>
      </c>
      <c r="I3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3" spans="1:9" x14ac:dyDescent="0.2">
      <c r="A383" s="19" t="s">
        <v>2389</v>
      </c>
      <c r="B383" s="23" t="s">
        <v>1187</v>
      </c>
      <c r="C383" s="23" t="s">
        <v>1167</v>
      </c>
      <c r="D383" s="22" t="s">
        <v>1188</v>
      </c>
      <c r="E383" s="22" t="s">
        <v>24</v>
      </c>
      <c r="F383" s="22" t="s">
        <v>24</v>
      </c>
      <c r="G383" s="22" t="s">
        <v>24</v>
      </c>
      <c r="H383" s="22" t="s">
        <v>16</v>
      </c>
      <c r="I3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4" spans="1:9" x14ac:dyDescent="0.2">
      <c r="A384" s="19" t="s">
        <v>2389</v>
      </c>
      <c r="B384" s="23" t="s">
        <v>1190</v>
      </c>
      <c r="C384" s="23" t="s">
        <v>1167</v>
      </c>
      <c r="D384" s="22" t="s">
        <v>1191</v>
      </c>
      <c r="E384" s="22" t="s">
        <v>24</v>
      </c>
      <c r="F384" s="22" t="s">
        <v>24</v>
      </c>
      <c r="G384" s="22" t="s">
        <v>24</v>
      </c>
      <c r="H384" s="22" t="s">
        <v>16</v>
      </c>
      <c r="I3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5" spans="1:9" x14ac:dyDescent="0.2">
      <c r="A385" s="19" t="s">
        <v>2389</v>
      </c>
      <c r="B385" s="23" t="s">
        <v>1193</v>
      </c>
      <c r="C385" s="23" t="s">
        <v>1167</v>
      </c>
      <c r="D385" s="22" t="s">
        <v>1194</v>
      </c>
      <c r="E385" s="22" t="s">
        <v>24</v>
      </c>
      <c r="F385" s="22" t="s">
        <v>24</v>
      </c>
      <c r="G385" s="22" t="s">
        <v>24</v>
      </c>
      <c r="H385" s="22" t="s">
        <v>16</v>
      </c>
      <c r="I38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6" spans="1:9" x14ac:dyDescent="0.2">
      <c r="A386" s="19" t="s">
        <v>2389</v>
      </c>
      <c r="B386" s="23" t="s">
        <v>1196</v>
      </c>
      <c r="C386" s="23" t="s">
        <v>1167</v>
      </c>
      <c r="D386" s="22" t="s">
        <v>1197</v>
      </c>
      <c r="E386" s="22" t="s">
        <v>24</v>
      </c>
      <c r="F386" s="22" t="s">
        <v>24</v>
      </c>
      <c r="G386" s="22" t="s">
        <v>24</v>
      </c>
      <c r="H386" s="22" t="s">
        <v>16</v>
      </c>
      <c r="I38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7" spans="1:9" x14ac:dyDescent="0.2">
      <c r="A387" s="19" t="s">
        <v>2389</v>
      </c>
      <c r="B387" s="23" t="s">
        <v>1199</v>
      </c>
      <c r="C387" s="23" t="s">
        <v>1167</v>
      </c>
      <c r="D387" s="22" t="s">
        <v>1200</v>
      </c>
      <c r="E387" s="22" t="s">
        <v>24</v>
      </c>
      <c r="F387" s="22" t="s">
        <v>24</v>
      </c>
      <c r="G387" s="22" t="s">
        <v>24</v>
      </c>
      <c r="H387" s="22" t="s">
        <v>16</v>
      </c>
      <c r="I38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8" spans="1:9" x14ac:dyDescent="0.2">
      <c r="A388" s="19" t="s">
        <v>2389</v>
      </c>
      <c r="B388" s="23" t="s">
        <v>1202</v>
      </c>
      <c r="C388" s="23" t="s">
        <v>1167</v>
      </c>
      <c r="D388" s="22" t="s">
        <v>1203</v>
      </c>
      <c r="E388" s="22" t="s">
        <v>24</v>
      </c>
      <c r="F388" s="22" t="s">
        <v>24</v>
      </c>
      <c r="G388" s="22" t="s">
        <v>24</v>
      </c>
      <c r="H388" s="22" t="s">
        <v>16</v>
      </c>
      <c r="I38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89" spans="1:9" x14ac:dyDescent="0.2">
      <c r="A389" s="19" t="s">
        <v>2389</v>
      </c>
      <c r="B389" s="23" t="s">
        <v>1205</v>
      </c>
      <c r="C389" s="23" t="s">
        <v>1167</v>
      </c>
      <c r="D389" s="22" t="s">
        <v>1206</v>
      </c>
      <c r="E389" s="22" t="s">
        <v>24</v>
      </c>
      <c r="F389" s="22" t="s">
        <v>24</v>
      </c>
      <c r="G389" s="22" t="s">
        <v>24</v>
      </c>
      <c r="H389" s="22" t="s">
        <v>16</v>
      </c>
      <c r="I38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0" spans="1:9" x14ac:dyDescent="0.2">
      <c r="A390" s="19" t="s">
        <v>2389</v>
      </c>
      <c r="B390" s="23" t="s">
        <v>1208</v>
      </c>
      <c r="C390" s="23" t="s">
        <v>1167</v>
      </c>
      <c r="D390" s="22" t="s">
        <v>1209</v>
      </c>
      <c r="E390" s="22" t="s">
        <v>24</v>
      </c>
      <c r="F390" s="22" t="s">
        <v>24</v>
      </c>
      <c r="G390" s="22" t="s">
        <v>24</v>
      </c>
      <c r="H390" s="22" t="s">
        <v>16</v>
      </c>
      <c r="I39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1" spans="1:9" x14ac:dyDescent="0.2">
      <c r="A391" s="19" t="s">
        <v>2389</v>
      </c>
      <c r="B391" s="23" t="s">
        <v>1211</v>
      </c>
      <c r="C391" s="23" t="s">
        <v>1167</v>
      </c>
      <c r="D391" s="22" t="s">
        <v>1212</v>
      </c>
      <c r="E391" s="22" t="s">
        <v>24</v>
      </c>
      <c r="F391" s="22" t="s">
        <v>24</v>
      </c>
      <c r="G391" s="22" t="s">
        <v>24</v>
      </c>
      <c r="H391" s="22" t="s">
        <v>16</v>
      </c>
      <c r="I39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2" spans="1:9" x14ac:dyDescent="0.2">
      <c r="A392" s="19" t="s">
        <v>2389</v>
      </c>
      <c r="B392" s="23" t="s">
        <v>1215</v>
      </c>
      <c r="C392" s="23" t="s">
        <v>1213</v>
      </c>
      <c r="D392" s="22" t="s">
        <v>1216</v>
      </c>
      <c r="E392" s="22" t="s">
        <v>24</v>
      </c>
      <c r="F392" s="22" t="s">
        <v>24</v>
      </c>
      <c r="G392" s="22" t="s">
        <v>24</v>
      </c>
      <c r="H392" s="22" t="s">
        <v>3043</v>
      </c>
      <c r="I39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93" spans="1:9" x14ac:dyDescent="0.2">
      <c r="A393" s="19" t="s">
        <v>2389</v>
      </c>
      <c r="B393" s="23" t="s">
        <v>1218</v>
      </c>
      <c r="C393" s="23" t="s">
        <v>1213</v>
      </c>
      <c r="D393" s="22" t="s">
        <v>1219</v>
      </c>
      <c r="E393" s="22" t="s">
        <v>24</v>
      </c>
      <c r="F393" s="22" t="s">
        <v>24</v>
      </c>
      <c r="G393" s="22" t="s">
        <v>24</v>
      </c>
      <c r="H393" s="22" t="s">
        <v>16</v>
      </c>
      <c r="I39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4" spans="1:9" x14ac:dyDescent="0.2">
      <c r="A394" s="19" t="s">
        <v>2389</v>
      </c>
      <c r="B394" s="23" t="s">
        <v>1221</v>
      </c>
      <c r="C394" s="23" t="s">
        <v>1213</v>
      </c>
      <c r="D394" s="22" t="s">
        <v>1222</v>
      </c>
      <c r="E394" s="22" t="s">
        <v>24</v>
      </c>
      <c r="F394" s="22" t="s">
        <v>24</v>
      </c>
      <c r="G394" s="22" t="s">
        <v>24</v>
      </c>
      <c r="H394" s="22" t="s">
        <v>39</v>
      </c>
      <c r="I39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5" spans="1:9" x14ac:dyDescent="0.2">
      <c r="A395" s="19" t="s">
        <v>2389</v>
      </c>
      <c r="B395" s="23" t="s">
        <v>1224</v>
      </c>
      <c r="C395" s="23" t="s">
        <v>1213</v>
      </c>
      <c r="D395" s="22" t="s">
        <v>1225</v>
      </c>
      <c r="E395" s="22" t="s">
        <v>24</v>
      </c>
      <c r="F395" s="22" t="s">
        <v>24</v>
      </c>
      <c r="G395" s="22" t="s">
        <v>24</v>
      </c>
      <c r="H395" s="22" t="s">
        <v>3043</v>
      </c>
      <c r="I39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96" spans="1:9" x14ac:dyDescent="0.2">
      <c r="A396" s="19" t="s">
        <v>2389</v>
      </c>
      <c r="B396" s="23" t="s">
        <v>1227</v>
      </c>
      <c r="C396" s="23" t="s">
        <v>1213</v>
      </c>
      <c r="D396" s="22" t="s">
        <v>1228</v>
      </c>
      <c r="E396" s="22" t="s">
        <v>24</v>
      </c>
      <c r="F396" s="22" t="s">
        <v>24</v>
      </c>
      <c r="G396" s="22" t="s">
        <v>24</v>
      </c>
      <c r="H396" s="22" t="s">
        <v>3043</v>
      </c>
      <c r="I39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397" spans="1:9" x14ac:dyDescent="0.2">
      <c r="A397" s="19" t="s">
        <v>2389</v>
      </c>
      <c r="B397" s="23" t="s">
        <v>1230</v>
      </c>
      <c r="C397" s="23" t="s">
        <v>1213</v>
      </c>
      <c r="D397" s="22" t="s">
        <v>1231</v>
      </c>
      <c r="E397" s="22" t="s">
        <v>24</v>
      </c>
      <c r="F397" s="22" t="s">
        <v>24</v>
      </c>
      <c r="G397" s="22" t="s">
        <v>24</v>
      </c>
      <c r="H397" s="22" t="s">
        <v>39</v>
      </c>
      <c r="I39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8" spans="1:9" x14ac:dyDescent="0.2">
      <c r="A398" s="19" t="s">
        <v>2389</v>
      </c>
      <c r="B398" s="23" t="s">
        <v>1233</v>
      </c>
      <c r="C398" s="23" t="s">
        <v>1213</v>
      </c>
      <c r="D398" s="22" t="s">
        <v>1234</v>
      </c>
      <c r="E398" s="22" t="s">
        <v>24</v>
      </c>
      <c r="F398" s="22" t="s">
        <v>24</v>
      </c>
      <c r="G398" s="22" t="s">
        <v>24</v>
      </c>
      <c r="H398" s="22" t="s">
        <v>39</v>
      </c>
      <c r="I39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399" spans="1:9" x14ac:dyDescent="0.2">
      <c r="A399" s="19" t="s">
        <v>2389</v>
      </c>
      <c r="B399" s="23" t="s">
        <v>1237</v>
      </c>
      <c r="C399" s="23" t="s">
        <v>1235</v>
      </c>
      <c r="D399" s="22" t="s">
        <v>1238</v>
      </c>
      <c r="E399" s="22" t="s">
        <v>16</v>
      </c>
      <c r="F399" s="22" t="s">
        <v>24</v>
      </c>
      <c r="G399" s="22" t="s">
        <v>16</v>
      </c>
      <c r="H399" s="22" t="s">
        <v>39</v>
      </c>
      <c r="I39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00" spans="1:9" x14ac:dyDescent="0.2">
      <c r="A400" s="19" t="s">
        <v>2389</v>
      </c>
      <c r="B400" s="23" t="s">
        <v>1240</v>
      </c>
      <c r="C400" s="23" t="s">
        <v>1235</v>
      </c>
      <c r="D400" s="22" t="s">
        <v>1241</v>
      </c>
      <c r="E400" s="22" t="s">
        <v>24</v>
      </c>
      <c r="F400" s="22" t="s">
        <v>24</v>
      </c>
      <c r="G400" s="22" t="s">
        <v>24</v>
      </c>
      <c r="H400" s="22" t="s">
        <v>16</v>
      </c>
      <c r="I40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1" spans="1:9" x14ac:dyDescent="0.2">
      <c r="A401" s="19" t="s">
        <v>2389</v>
      </c>
      <c r="B401" s="23" t="s">
        <v>1243</v>
      </c>
      <c r="C401" s="23" t="s">
        <v>1235</v>
      </c>
      <c r="D401" s="22" t="s">
        <v>1244</v>
      </c>
      <c r="E401" s="22" t="s">
        <v>24</v>
      </c>
      <c r="F401" s="22" t="s">
        <v>24</v>
      </c>
      <c r="G401" s="22" t="s">
        <v>24</v>
      </c>
      <c r="H401" s="22" t="s">
        <v>16</v>
      </c>
      <c r="I40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2" spans="1:9" x14ac:dyDescent="0.2">
      <c r="A402" s="19" t="s">
        <v>2389</v>
      </c>
      <c r="B402" s="23" t="s">
        <v>1246</v>
      </c>
      <c r="C402" s="23" t="s">
        <v>1235</v>
      </c>
      <c r="D402" s="22" t="s">
        <v>1247</v>
      </c>
      <c r="E402" s="22" t="s">
        <v>24</v>
      </c>
      <c r="F402" s="22" t="s">
        <v>24</v>
      </c>
      <c r="G402" s="22" t="s">
        <v>24</v>
      </c>
      <c r="H402" s="22" t="s">
        <v>16</v>
      </c>
      <c r="I40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3" spans="1:9" x14ac:dyDescent="0.2">
      <c r="A403" s="19" t="s">
        <v>2389</v>
      </c>
      <c r="B403" s="23" t="s">
        <v>1249</v>
      </c>
      <c r="C403" s="23" t="s">
        <v>1235</v>
      </c>
      <c r="D403" s="22" t="s">
        <v>1250</v>
      </c>
      <c r="E403" s="22" t="s">
        <v>24</v>
      </c>
      <c r="F403" s="22" t="s">
        <v>24</v>
      </c>
      <c r="G403" s="22" t="s">
        <v>24</v>
      </c>
      <c r="H403" s="22" t="s">
        <v>17</v>
      </c>
      <c r="I40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4" spans="1:9" x14ac:dyDescent="0.2">
      <c r="A404" s="19" t="s">
        <v>2389</v>
      </c>
      <c r="B404" s="23" t="s">
        <v>1252</v>
      </c>
      <c r="C404" s="23" t="s">
        <v>1235</v>
      </c>
      <c r="D404" s="22" t="s">
        <v>1253</v>
      </c>
      <c r="E404" s="22" t="s">
        <v>24</v>
      </c>
      <c r="F404" s="22" t="s">
        <v>24</v>
      </c>
      <c r="G404" s="22" t="s">
        <v>24</v>
      </c>
      <c r="H404" s="22" t="s">
        <v>17</v>
      </c>
      <c r="I40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5" spans="1:9" x14ac:dyDescent="0.2">
      <c r="A405" s="19" t="s">
        <v>2389</v>
      </c>
      <c r="B405" s="23" t="s">
        <v>1255</v>
      </c>
      <c r="C405" s="23" t="s">
        <v>1235</v>
      </c>
      <c r="D405" s="22" t="s">
        <v>1256</v>
      </c>
      <c r="E405" s="22" t="s">
        <v>24</v>
      </c>
      <c r="F405" s="22" t="s">
        <v>24</v>
      </c>
      <c r="G405" s="22" t="s">
        <v>24</v>
      </c>
      <c r="H405" s="22" t="s">
        <v>17</v>
      </c>
      <c r="I40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6" spans="1:9" x14ac:dyDescent="0.2">
      <c r="A406" s="19" t="s">
        <v>2389</v>
      </c>
      <c r="B406" s="23" t="s">
        <v>1258</v>
      </c>
      <c r="C406" s="23" t="s">
        <v>1235</v>
      </c>
      <c r="D406" s="22" t="s">
        <v>1259</v>
      </c>
      <c r="E406" s="22" t="s">
        <v>24</v>
      </c>
      <c r="F406" s="22" t="s">
        <v>24</v>
      </c>
      <c r="G406" s="22" t="s">
        <v>24</v>
      </c>
      <c r="H406" s="22" t="s">
        <v>17</v>
      </c>
      <c r="I40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7" spans="1:9" x14ac:dyDescent="0.2">
      <c r="A407" s="19" t="s">
        <v>2389</v>
      </c>
      <c r="B407" s="23" t="s">
        <v>1261</v>
      </c>
      <c r="C407" s="23" t="s">
        <v>1235</v>
      </c>
      <c r="D407" s="22" t="s">
        <v>1262</v>
      </c>
      <c r="E407" s="22" t="s">
        <v>24</v>
      </c>
      <c r="F407" s="22" t="s">
        <v>24</v>
      </c>
      <c r="G407" s="22" t="s">
        <v>24</v>
      </c>
      <c r="H407" s="22" t="s">
        <v>16</v>
      </c>
      <c r="I40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8" spans="1:9" x14ac:dyDescent="0.2">
      <c r="A408" s="19" t="s">
        <v>2389</v>
      </c>
      <c r="B408" s="23" t="s">
        <v>1264</v>
      </c>
      <c r="C408" s="23" t="s">
        <v>1235</v>
      </c>
      <c r="D408" s="22" t="s">
        <v>1265</v>
      </c>
      <c r="E408" s="22" t="s">
        <v>24</v>
      </c>
      <c r="F408" s="22" t="s">
        <v>24</v>
      </c>
      <c r="G408" s="22" t="s">
        <v>24</v>
      </c>
      <c r="H408" s="22" t="s">
        <v>17</v>
      </c>
      <c r="I40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09" spans="1:9" x14ac:dyDescent="0.2">
      <c r="A409" s="19" t="s">
        <v>2389</v>
      </c>
      <c r="B409" s="23" t="s">
        <v>1267</v>
      </c>
      <c r="C409" s="23" t="s">
        <v>1235</v>
      </c>
      <c r="D409" s="22" t="s">
        <v>1268</v>
      </c>
      <c r="E409" s="22" t="s">
        <v>24</v>
      </c>
      <c r="F409" s="22" t="s">
        <v>24</v>
      </c>
      <c r="G409" s="22" t="s">
        <v>24</v>
      </c>
      <c r="H409" s="22" t="s">
        <v>16</v>
      </c>
      <c r="I40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0" spans="1:9" x14ac:dyDescent="0.2">
      <c r="A410" s="19" t="s">
        <v>2389</v>
      </c>
      <c r="B410" s="23" t="s">
        <v>1271</v>
      </c>
      <c r="C410" s="23" t="s">
        <v>1269</v>
      </c>
      <c r="D410" s="22" t="s">
        <v>1272</v>
      </c>
      <c r="E410" s="22" t="s">
        <v>24</v>
      </c>
      <c r="F410" s="22" t="s">
        <v>17</v>
      </c>
      <c r="G410" s="22" t="s">
        <v>24</v>
      </c>
      <c r="H410" s="22" t="s">
        <v>39</v>
      </c>
      <c r="I4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11" spans="1:9" x14ac:dyDescent="0.2">
      <c r="A411" s="19" t="s">
        <v>2389</v>
      </c>
      <c r="B411" s="23" t="s">
        <v>1275</v>
      </c>
      <c r="C411" s="23" t="s">
        <v>1273</v>
      </c>
      <c r="D411" s="22" t="s">
        <v>1276</v>
      </c>
      <c r="E411" s="22" t="s">
        <v>24</v>
      </c>
      <c r="F411" s="22" t="s">
        <v>24</v>
      </c>
      <c r="G411" s="22" t="s">
        <v>24</v>
      </c>
      <c r="H411" s="22" t="s">
        <v>17</v>
      </c>
      <c r="I4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2" spans="1:9" x14ac:dyDescent="0.2">
      <c r="A412" s="19" t="s">
        <v>2389</v>
      </c>
      <c r="B412" s="23" t="s">
        <v>1278</v>
      </c>
      <c r="C412" s="23" t="s">
        <v>1273</v>
      </c>
      <c r="D412" s="22" t="s">
        <v>1279</v>
      </c>
      <c r="E412" s="22" t="s">
        <v>24</v>
      </c>
      <c r="F412" s="22" t="s">
        <v>24</v>
      </c>
      <c r="G412" s="22" t="s">
        <v>24</v>
      </c>
      <c r="H412" s="22" t="s">
        <v>3043</v>
      </c>
      <c r="I4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13" spans="1:9" x14ac:dyDescent="0.2">
      <c r="A413" s="19" t="s">
        <v>2389</v>
      </c>
      <c r="B413" s="23" t="s">
        <v>1281</v>
      </c>
      <c r="C413" s="23" t="s">
        <v>1273</v>
      </c>
      <c r="D413" s="22" t="s">
        <v>1282</v>
      </c>
      <c r="E413" s="22" t="s">
        <v>24</v>
      </c>
      <c r="F413" s="22" t="s">
        <v>24</v>
      </c>
      <c r="G413" s="22" t="s">
        <v>24</v>
      </c>
      <c r="H413" s="22" t="s">
        <v>3043</v>
      </c>
      <c r="I4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14" spans="1:9" x14ac:dyDescent="0.2">
      <c r="A414" s="19" t="s">
        <v>2389</v>
      </c>
      <c r="B414" s="23" t="s">
        <v>1285</v>
      </c>
      <c r="C414" s="23" t="s">
        <v>1283</v>
      </c>
      <c r="D414" s="22" t="s">
        <v>1286</v>
      </c>
      <c r="E414" s="22" t="s">
        <v>24</v>
      </c>
      <c r="F414" s="22" t="s">
        <v>24</v>
      </c>
      <c r="G414" s="22" t="s">
        <v>24</v>
      </c>
      <c r="H414" s="22" t="s">
        <v>39</v>
      </c>
      <c r="I4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5" spans="1:9" x14ac:dyDescent="0.2">
      <c r="A415" s="19" t="s">
        <v>2389</v>
      </c>
      <c r="B415" s="23" t="s">
        <v>1288</v>
      </c>
      <c r="C415" s="23" t="s">
        <v>1283</v>
      </c>
      <c r="D415" s="22" t="s">
        <v>1289</v>
      </c>
      <c r="E415" s="22" t="s">
        <v>24</v>
      </c>
      <c r="F415" s="22" t="s">
        <v>24</v>
      </c>
      <c r="G415" s="22" t="s">
        <v>24</v>
      </c>
      <c r="H415" s="22" t="s">
        <v>39</v>
      </c>
      <c r="I4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6" spans="1:9" x14ac:dyDescent="0.2">
      <c r="A416" s="19" t="s">
        <v>2389</v>
      </c>
      <c r="B416" s="23" t="s">
        <v>1291</v>
      </c>
      <c r="C416" s="23" t="s">
        <v>1283</v>
      </c>
      <c r="D416" s="22" t="s">
        <v>1292</v>
      </c>
      <c r="E416" s="22" t="s">
        <v>24</v>
      </c>
      <c r="F416" s="22" t="s">
        <v>24</v>
      </c>
      <c r="G416" s="22" t="s">
        <v>24</v>
      </c>
      <c r="H416" s="22" t="s">
        <v>39</v>
      </c>
      <c r="I4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7" spans="1:9" x14ac:dyDescent="0.2">
      <c r="A417" s="19" t="s">
        <v>2389</v>
      </c>
      <c r="B417" s="23" t="s">
        <v>1294</v>
      </c>
      <c r="C417" s="23" t="s">
        <v>1283</v>
      </c>
      <c r="D417" s="22" t="s">
        <v>1295</v>
      </c>
      <c r="E417" s="22" t="s">
        <v>24</v>
      </c>
      <c r="F417" s="22" t="s">
        <v>24</v>
      </c>
      <c r="G417" s="22" t="s">
        <v>24</v>
      </c>
      <c r="H417" s="22" t="s">
        <v>39</v>
      </c>
      <c r="I4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8" spans="1:9" x14ac:dyDescent="0.2">
      <c r="A418" s="19" t="s">
        <v>2389</v>
      </c>
      <c r="B418" s="23" t="s">
        <v>1297</v>
      </c>
      <c r="C418" s="23" t="s">
        <v>1283</v>
      </c>
      <c r="D418" s="22" t="s">
        <v>2390</v>
      </c>
      <c r="E418" s="22" t="s">
        <v>24</v>
      </c>
      <c r="F418" s="22" t="s">
        <v>24</v>
      </c>
      <c r="G418" s="22" t="s">
        <v>24</v>
      </c>
      <c r="H418" s="22" t="s">
        <v>39</v>
      </c>
      <c r="I4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19" spans="1:9" x14ac:dyDescent="0.2">
      <c r="A419" s="19" t="s">
        <v>2389</v>
      </c>
      <c r="B419" s="23" t="s">
        <v>1300</v>
      </c>
      <c r="C419" s="23" t="s">
        <v>1283</v>
      </c>
      <c r="D419" s="22" t="s">
        <v>1301</v>
      </c>
      <c r="E419" s="22" t="s">
        <v>24</v>
      </c>
      <c r="F419" s="22" t="s">
        <v>24</v>
      </c>
      <c r="G419" s="22" t="s">
        <v>24</v>
      </c>
      <c r="H419" s="22" t="s">
        <v>39</v>
      </c>
      <c r="I4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0" spans="1:9" x14ac:dyDescent="0.2">
      <c r="A420" s="19" t="s">
        <v>2389</v>
      </c>
      <c r="B420" s="23" t="s">
        <v>1303</v>
      </c>
      <c r="C420" s="23" t="s">
        <v>1283</v>
      </c>
      <c r="D420" s="22" t="s">
        <v>1304</v>
      </c>
      <c r="E420" s="22" t="s">
        <v>24</v>
      </c>
      <c r="F420" s="22" t="s">
        <v>24</v>
      </c>
      <c r="G420" s="22" t="s">
        <v>24</v>
      </c>
      <c r="H420" s="22" t="s">
        <v>39</v>
      </c>
      <c r="I4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1" spans="1:9" x14ac:dyDescent="0.2">
      <c r="A421" s="19" t="s">
        <v>2389</v>
      </c>
      <c r="B421" s="23" t="s">
        <v>1306</v>
      </c>
      <c r="C421" s="23" t="s">
        <v>1283</v>
      </c>
      <c r="D421" s="22" t="s">
        <v>1307</v>
      </c>
      <c r="E421" s="22" t="s">
        <v>24</v>
      </c>
      <c r="F421" s="22" t="s">
        <v>24</v>
      </c>
      <c r="G421" s="22" t="s">
        <v>24</v>
      </c>
      <c r="H421" s="22" t="s">
        <v>39</v>
      </c>
      <c r="I4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2" spans="1:9" x14ac:dyDescent="0.2">
      <c r="A422" s="19" t="s">
        <v>2389</v>
      </c>
      <c r="B422" s="23" t="s">
        <v>1309</v>
      </c>
      <c r="C422" s="23" t="s">
        <v>1283</v>
      </c>
      <c r="D422" s="22" t="s">
        <v>1310</v>
      </c>
      <c r="E422" s="22" t="s">
        <v>24</v>
      </c>
      <c r="F422" s="22" t="s">
        <v>24</v>
      </c>
      <c r="G422" s="22" t="s">
        <v>24</v>
      </c>
      <c r="H422" s="22" t="s">
        <v>39</v>
      </c>
      <c r="I4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3" spans="1:9" x14ac:dyDescent="0.2">
      <c r="A423" s="19" t="s">
        <v>2389</v>
      </c>
      <c r="B423" s="23" t="s">
        <v>1312</v>
      </c>
      <c r="C423" s="23" t="s">
        <v>1283</v>
      </c>
      <c r="D423" s="22" t="s">
        <v>1313</v>
      </c>
      <c r="E423" s="22" t="s">
        <v>24</v>
      </c>
      <c r="F423" s="22" t="s">
        <v>24</v>
      </c>
      <c r="G423" s="22" t="s">
        <v>24</v>
      </c>
      <c r="H423" s="22" t="s">
        <v>39</v>
      </c>
      <c r="I4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4" spans="1:9" x14ac:dyDescent="0.2">
      <c r="A424" s="19" t="s">
        <v>2389</v>
      </c>
      <c r="B424" s="23" t="s">
        <v>1315</v>
      </c>
      <c r="C424" s="23" t="s">
        <v>1283</v>
      </c>
      <c r="D424" s="22" t="s">
        <v>1316</v>
      </c>
      <c r="E424" s="22" t="s">
        <v>24</v>
      </c>
      <c r="F424" s="22" t="s">
        <v>24</v>
      </c>
      <c r="G424" s="22" t="s">
        <v>24</v>
      </c>
      <c r="H424" s="22" t="s">
        <v>39</v>
      </c>
      <c r="I4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5" spans="1:9" x14ac:dyDescent="0.2">
      <c r="A425" s="19" t="s">
        <v>2389</v>
      </c>
      <c r="B425" s="23" t="s">
        <v>1319</v>
      </c>
      <c r="C425" s="23" t="s">
        <v>1317</v>
      </c>
      <c r="D425" s="22" t="s">
        <v>1320</v>
      </c>
      <c r="E425" s="22" t="s">
        <v>24</v>
      </c>
      <c r="F425" s="22" t="s">
        <v>24</v>
      </c>
      <c r="G425" s="22" t="s">
        <v>24</v>
      </c>
      <c r="H425" s="22" t="s">
        <v>39</v>
      </c>
      <c r="I4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26" spans="1:9" x14ac:dyDescent="0.2">
      <c r="A426" s="19" t="s">
        <v>2389</v>
      </c>
      <c r="B426" s="23" t="s">
        <v>1322</v>
      </c>
      <c r="C426" s="23" t="s">
        <v>1317</v>
      </c>
      <c r="D426" s="22" t="s">
        <v>1323</v>
      </c>
      <c r="E426" s="22" t="s">
        <v>3043</v>
      </c>
      <c r="F426" s="22" t="s">
        <v>3043</v>
      </c>
      <c r="G426" s="22" t="s">
        <v>17</v>
      </c>
      <c r="H426" s="22" t="s">
        <v>39</v>
      </c>
      <c r="I4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27" spans="1:9" x14ac:dyDescent="0.2">
      <c r="A427" s="19" t="s">
        <v>2389</v>
      </c>
      <c r="B427" s="23" t="s">
        <v>1325</v>
      </c>
      <c r="C427" s="23" t="s">
        <v>1317</v>
      </c>
      <c r="D427" s="22" t="s">
        <v>1326</v>
      </c>
      <c r="E427" s="22" t="s">
        <v>39</v>
      </c>
      <c r="F427" s="22" t="s">
        <v>39</v>
      </c>
      <c r="G427" s="22" t="s">
        <v>17</v>
      </c>
      <c r="H427" s="22" t="s">
        <v>39</v>
      </c>
      <c r="I4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28" spans="1:9" x14ac:dyDescent="0.2">
      <c r="A428" s="19" t="s">
        <v>2389</v>
      </c>
      <c r="B428" s="23" t="s">
        <v>1328</v>
      </c>
      <c r="C428" s="23" t="s">
        <v>1317</v>
      </c>
      <c r="D428" s="22" t="s">
        <v>1329</v>
      </c>
      <c r="E428" s="22" t="s">
        <v>17</v>
      </c>
      <c r="F428" s="22" t="s">
        <v>17</v>
      </c>
      <c r="G428" s="22" t="s">
        <v>16</v>
      </c>
      <c r="H428" s="22" t="s">
        <v>39</v>
      </c>
      <c r="I4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29" spans="1:9" x14ac:dyDescent="0.2">
      <c r="A429" s="19" t="s">
        <v>2389</v>
      </c>
      <c r="B429" s="23" t="s">
        <v>1331</v>
      </c>
      <c r="C429" s="23" t="s">
        <v>1317</v>
      </c>
      <c r="D429" s="22" t="s">
        <v>1332</v>
      </c>
      <c r="E429" s="22" t="s">
        <v>39</v>
      </c>
      <c r="F429" s="22" t="s">
        <v>17</v>
      </c>
      <c r="G429" s="22" t="s">
        <v>16</v>
      </c>
      <c r="H429" s="22" t="s">
        <v>39</v>
      </c>
      <c r="I4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0" spans="1:9" x14ac:dyDescent="0.2">
      <c r="A430" s="19" t="s">
        <v>2389</v>
      </c>
      <c r="B430" s="23" t="s">
        <v>1335</v>
      </c>
      <c r="C430" s="23" t="s">
        <v>1333</v>
      </c>
      <c r="D430" s="22" t="s">
        <v>1336</v>
      </c>
      <c r="E430" s="22" t="s">
        <v>24</v>
      </c>
      <c r="F430" s="22" t="s">
        <v>24</v>
      </c>
      <c r="G430" s="22" t="s">
        <v>24</v>
      </c>
      <c r="H430" s="22" t="s">
        <v>17</v>
      </c>
      <c r="I4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31" spans="1:9" x14ac:dyDescent="0.2">
      <c r="A431" s="19" t="s">
        <v>2389</v>
      </c>
      <c r="B431" s="23" t="s">
        <v>1338</v>
      </c>
      <c r="C431" s="23" t="s">
        <v>1333</v>
      </c>
      <c r="D431" s="22" t="s">
        <v>1339</v>
      </c>
      <c r="E431" s="22" t="s">
        <v>24</v>
      </c>
      <c r="F431" s="22" t="s">
        <v>24</v>
      </c>
      <c r="G431" s="22" t="s">
        <v>24</v>
      </c>
      <c r="H431" s="22" t="s">
        <v>17</v>
      </c>
      <c r="I4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32" spans="1:9" x14ac:dyDescent="0.2">
      <c r="A432" s="19" t="s">
        <v>2389</v>
      </c>
      <c r="B432" s="23" t="s">
        <v>1341</v>
      </c>
      <c r="C432" s="23" t="s">
        <v>1333</v>
      </c>
      <c r="D432" s="22" t="s">
        <v>1342</v>
      </c>
      <c r="E432" s="22" t="s">
        <v>24</v>
      </c>
      <c r="F432" s="22" t="s">
        <v>24</v>
      </c>
      <c r="G432" s="22" t="s">
        <v>24</v>
      </c>
      <c r="H432" s="22" t="s">
        <v>17</v>
      </c>
      <c r="I4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33" spans="1:9" x14ac:dyDescent="0.2">
      <c r="A433" s="19" t="s">
        <v>2389</v>
      </c>
      <c r="B433" s="23" t="s">
        <v>1345</v>
      </c>
      <c r="C433" s="23" t="s">
        <v>1343</v>
      </c>
      <c r="D433" s="22" t="s">
        <v>1346</v>
      </c>
      <c r="E433" s="22" t="s">
        <v>24</v>
      </c>
      <c r="F433" s="22" t="s">
        <v>24</v>
      </c>
      <c r="G433" s="22" t="s">
        <v>24</v>
      </c>
      <c r="H433" s="22" t="s">
        <v>3043</v>
      </c>
      <c r="I4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4" spans="1:9" x14ac:dyDescent="0.2">
      <c r="A434" s="19" t="s">
        <v>2389</v>
      </c>
      <c r="B434" s="23" t="s">
        <v>1348</v>
      </c>
      <c r="C434" s="23" t="s">
        <v>1343</v>
      </c>
      <c r="D434" s="22" t="s">
        <v>1349</v>
      </c>
      <c r="E434" s="22" t="s">
        <v>24</v>
      </c>
      <c r="F434" s="22" t="s">
        <v>24</v>
      </c>
      <c r="G434" s="22" t="s">
        <v>24</v>
      </c>
      <c r="H434" s="22" t="s">
        <v>3043</v>
      </c>
      <c r="I4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5" spans="1:9" x14ac:dyDescent="0.2">
      <c r="A435" s="19" t="s">
        <v>2389</v>
      </c>
      <c r="B435" s="23" t="s">
        <v>1351</v>
      </c>
      <c r="C435" s="23" t="s">
        <v>1343</v>
      </c>
      <c r="D435" s="22" t="s">
        <v>1352</v>
      </c>
      <c r="E435" s="22" t="s">
        <v>24</v>
      </c>
      <c r="F435" s="22" t="s">
        <v>24</v>
      </c>
      <c r="G435" s="22" t="s">
        <v>24</v>
      </c>
      <c r="H435" s="22" t="s">
        <v>3043</v>
      </c>
      <c r="I4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6" spans="1:9" x14ac:dyDescent="0.2">
      <c r="A436" s="19" t="s">
        <v>2389</v>
      </c>
      <c r="B436" s="23" t="s">
        <v>1354</v>
      </c>
      <c r="C436" s="23" t="s">
        <v>1343</v>
      </c>
      <c r="D436" s="22" t="s">
        <v>1355</v>
      </c>
      <c r="E436" s="22" t="s">
        <v>24</v>
      </c>
      <c r="F436" s="22" t="s">
        <v>24</v>
      </c>
      <c r="G436" s="22" t="s">
        <v>24</v>
      </c>
      <c r="H436" s="22" t="s">
        <v>3043</v>
      </c>
      <c r="I4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7" spans="1:9" x14ac:dyDescent="0.2">
      <c r="A437" s="19" t="s">
        <v>2389</v>
      </c>
      <c r="B437" s="23" t="s">
        <v>1357</v>
      </c>
      <c r="C437" s="23" t="s">
        <v>1343</v>
      </c>
      <c r="D437" s="22" t="s">
        <v>1358</v>
      </c>
      <c r="E437" s="22" t="s">
        <v>24</v>
      </c>
      <c r="F437" s="22" t="s">
        <v>24</v>
      </c>
      <c r="G437" s="22" t="s">
        <v>24</v>
      </c>
      <c r="H437" s="22" t="s">
        <v>3043</v>
      </c>
      <c r="I4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8" spans="1:9" x14ac:dyDescent="0.2">
      <c r="A438" s="19" t="s">
        <v>2389</v>
      </c>
      <c r="B438" s="23" t="s">
        <v>1360</v>
      </c>
      <c r="C438" s="23" t="s">
        <v>1343</v>
      </c>
      <c r="D438" s="22" t="s">
        <v>1361</v>
      </c>
      <c r="E438" s="22" t="s">
        <v>24</v>
      </c>
      <c r="F438" s="22" t="s">
        <v>24</v>
      </c>
      <c r="G438" s="22" t="s">
        <v>24</v>
      </c>
      <c r="H438" s="22" t="s">
        <v>3043</v>
      </c>
      <c r="I4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39" spans="1:9" x14ac:dyDescent="0.2">
      <c r="A439" s="19" t="s">
        <v>2389</v>
      </c>
      <c r="B439" s="23" t="s">
        <v>1363</v>
      </c>
      <c r="C439" s="23" t="s">
        <v>1343</v>
      </c>
      <c r="D439" s="22" t="s">
        <v>1364</v>
      </c>
      <c r="E439" s="22" t="s">
        <v>24</v>
      </c>
      <c r="F439" s="22" t="s">
        <v>24</v>
      </c>
      <c r="G439" s="22" t="s">
        <v>24</v>
      </c>
      <c r="H439" s="22" t="s">
        <v>3043</v>
      </c>
      <c r="I4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0" spans="1:9" x14ac:dyDescent="0.2">
      <c r="A440" s="19" t="s">
        <v>2389</v>
      </c>
      <c r="B440" s="23" t="s">
        <v>1366</v>
      </c>
      <c r="C440" s="23" t="s">
        <v>1343</v>
      </c>
      <c r="D440" s="22" t="s">
        <v>1367</v>
      </c>
      <c r="E440" s="22" t="s">
        <v>24</v>
      </c>
      <c r="F440" s="22" t="s">
        <v>24</v>
      </c>
      <c r="G440" s="22" t="s">
        <v>24</v>
      </c>
      <c r="H440" s="22" t="s">
        <v>3043</v>
      </c>
      <c r="I4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1" spans="1:9" x14ac:dyDescent="0.2">
      <c r="A441" s="19" t="s">
        <v>2389</v>
      </c>
      <c r="B441" s="23" t="s">
        <v>1369</v>
      </c>
      <c r="C441" s="23" t="s">
        <v>1343</v>
      </c>
      <c r="D441" s="22" t="s">
        <v>1370</v>
      </c>
      <c r="E441" s="22" t="s">
        <v>24</v>
      </c>
      <c r="F441" s="22" t="s">
        <v>24</v>
      </c>
      <c r="G441" s="22" t="s">
        <v>24</v>
      </c>
      <c r="H441" s="22" t="s">
        <v>3043</v>
      </c>
      <c r="I4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2" spans="1:9" x14ac:dyDescent="0.2">
      <c r="A442" s="19" t="s">
        <v>2389</v>
      </c>
      <c r="B442" s="23" t="s">
        <v>1372</v>
      </c>
      <c r="C442" s="23" t="s">
        <v>1343</v>
      </c>
      <c r="D442" s="22" t="s">
        <v>1373</v>
      </c>
      <c r="E442" s="22" t="s">
        <v>24</v>
      </c>
      <c r="F442" s="22" t="s">
        <v>24</v>
      </c>
      <c r="G442" s="22" t="s">
        <v>24</v>
      </c>
      <c r="H442" s="22" t="s">
        <v>3043</v>
      </c>
      <c r="I4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3" spans="1:9" x14ac:dyDescent="0.2">
      <c r="A443" s="19" t="s">
        <v>2389</v>
      </c>
      <c r="B443" s="23" t="s">
        <v>1375</v>
      </c>
      <c r="C443" s="23" t="s">
        <v>1343</v>
      </c>
      <c r="D443" s="22" t="s">
        <v>1376</v>
      </c>
      <c r="E443" s="22" t="s">
        <v>24</v>
      </c>
      <c r="F443" s="22" t="s">
        <v>24</v>
      </c>
      <c r="G443" s="22" t="s">
        <v>24</v>
      </c>
      <c r="H443" s="22" t="s">
        <v>3043</v>
      </c>
      <c r="I4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4" spans="1:9" x14ac:dyDescent="0.2">
      <c r="A444" s="19" t="s">
        <v>2389</v>
      </c>
      <c r="B444" s="23" t="s">
        <v>1378</v>
      </c>
      <c r="C444" s="23" t="s">
        <v>1343</v>
      </c>
      <c r="D444" s="22" t="s">
        <v>1379</v>
      </c>
      <c r="E444" s="22" t="s">
        <v>24</v>
      </c>
      <c r="F444" s="22" t="s">
        <v>24</v>
      </c>
      <c r="G444" s="22" t="s">
        <v>24</v>
      </c>
      <c r="H444" s="22" t="s">
        <v>3043</v>
      </c>
      <c r="I4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5" spans="1:9" x14ac:dyDescent="0.2">
      <c r="A445" s="19" t="s">
        <v>2389</v>
      </c>
      <c r="B445" s="23" t="s">
        <v>1381</v>
      </c>
      <c r="C445" s="23" t="s">
        <v>1343</v>
      </c>
      <c r="D445" s="22" t="s">
        <v>1382</v>
      </c>
      <c r="E445" s="22" t="s">
        <v>24</v>
      </c>
      <c r="F445" s="22" t="s">
        <v>24</v>
      </c>
      <c r="G445" s="22" t="s">
        <v>24</v>
      </c>
      <c r="H445" s="22" t="s">
        <v>3043</v>
      </c>
      <c r="I4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6" spans="1:9" x14ac:dyDescent="0.2">
      <c r="A446" s="19" t="s">
        <v>2389</v>
      </c>
      <c r="B446" s="23" t="s">
        <v>1384</v>
      </c>
      <c r="C446" s="23" t="s">
        <v>1343</v>
      </c>
      <c r="D446" s="22" t="s">
        <v>1385</v>
      </c>
      <c r="E446" s="22" t="s">
        <v>24</v>
      </c>
      <c r="F446" s="22" t="s">
        <v>24</v>
      </c>
      <c r="G446" s="22" t="s">
        <v>24</v>
      </c>
      <c r="H446" s="22" t="s">
        <v>3043</v>
      </c>
      <c r="I4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7" spans="1:9" x14ac:dyDescent="0.2">
      <c r="A447" s="19" t="s">
        <v>2389</v>
      </c>
      <c r="B447" s="23" t="s">
        <v>1387</v>
      </c>
      <c r="C447" s="23" t="s">
        <v>1343</v>
      </c>
      <c r="D447" s="22" t="s">
        <v>1388</v>
      </c>
      <c r="E447" s="22" t="s">
        <v>24</v>
      </c>
      <c r="F447" s="22" t="s">
        <v>24</v>
      </c>
      <c r="G447" s="22" t="s">
        <v>24</v>
      </c>
      <c r="H447" s="22" t="s">
        <v>3043</v>
      </c>
      <c r="I4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8" spans="1:9" x14ac:dyDescent="0.2">
      <c r="A448" s="19" t="s">
        <v>2389</v>
      </c>
      <c r="B448" s="23" t="s">
        <v>1390</v>
      </c>
      <c r="C448" s="23" t="s">
        <v>1343</v>
      </c>
      <c r="D448" s="22" t="s">
        <v>1391</v>
      </c>
      <c r="E448" s="22" t="s">
        <v>24</v>
      </c>
      <c r="F448" s="22" t="s">
        <v>24</v>
      </c>
      <c r="G448" s="22" t="s">
        <v>24</v>
      </c>
      <c r="H448" s="22" t="s">
        <v>3043</v>
      </c>
      <c r="I4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49" spans="1:9" x14ac:dyDescent="0.2">
      <c r="A449" s="19" t="s">
        <v>2389</v>
      </c>
      <c r="B449" s="23" t="s">
        <v>1393</v>
      </c>
      <c r="C449" s="23" t="s">
        <v>1343</v>
      </c>
      <c r="D449" s="22" t="s">
        <v>1394</v>
      </c>
      <c r="E449" s="22" t="s">
        <v>24</v>
      </c>
      <c r="F449" s="22" t="s">
        <v>24</v>
      </c>
      <c r="G449" s="22" t="s">
        <v>24</v>
      </c>
      <c r="H449" s="22" t="s">
        <v>3043</v>
      </c>
      <c r="I4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0" spans="1:9" x14ac:dyDescent="0.2">
      <c r="A450" s="19" t="s">
        <v>2389</v>
      </c>
      <c r="B450" s="23" t="s">
        <v>1397</v>
      </c>
      <c r="C450" s="23" t="s">
        <v>1395</v>
      </c>
      <c r="D450" s="22" t="s">
        <v>1398</v>
      </c>
      <c r="E450" s="22" t="s">
        <v>24</v>
      </c>
      <c r="F450" s="22" t="s">
        <v>24</v>
      </c>
      <c r="G450" s="22" t="s">
        <v>24</v>
      </c>
      <c r="H450" s="22" t="s">
        <v>17</v>
      </c>
      <c r="I4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51" spans="1:9" x14ac:dyDescent="0.2">
      <c r="A451" s="19" t="s">
        <v>2389</v>
      </c>
      <c r="B451" s="23" t="s">
        <v>1400</v>
      </c>
      <c r="C451" s="23" t="s">
        <v>1395</v>
      </c>
      <c r="D451" s="22" t="s">
        <v>1401</v>
      </c>
      <c r="E451" s="22" t="s">
        <v>24</v>
      </c>
      <c r="F451" s="22" t="s">
        <v>24</v>
      </c>
      <c r="G451" s="22" t="s">
        <v>24</v>
      </c>
      <c r="H451" s="22" t="s">
        <v>17</v>
      </c>
      <c r="I4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52" spans="1:9" x14ac:dyDescent="0.2">
      <c r="A452" s="19" t="s">
        <v>2389</v>
      </c>
      <c r="B452" s="23" t="s">
        <v>1404</v>
      </c>
      <c r="C452" s="23" t="s">
        <v>1402</v>
      </c>
      <c r="D452" s="22" t="s">
        <v>1405</v>
      </c>
      <c r="E452" s="22" t="s">
        <v>24</v>
      </c>
      <c r="F452" s="22" t="s">
        <v>24</v>
      </c>
      <c r="G452" s="22" t="s">
        <v>24</v>
      </c>
      <c r="H452" s="22" t="s">
        <v>3043</v>
      </c>
      <c r="I4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3" spans="1:9" x14ac:dyDescent="0.2">
      <c r="A453" s="19" t="s">
        <v>2389</v>
      </c>
      <c r="B453" s="23" t="s">
        <v>1407</v>
      </c>
      <c r="C453" s="23" t="s">
        <v>1402</v>
      </c>
      <c r="D453" s="22" t="s">
        <v>1408</v>
      </c>
      <c r="E453" s="22" t="s">
        <v>24</v>
      </c>
      <c r="F453" s="22" t="s">
        <v>24</v>
      </c>
      <c r="G453" s="22" t="s">
        <v>24</v>
      </c>
      <c r="H453" s="22" t="s">
        <v>3043</v>
      </c>
      <c r="I4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4" spans="1:9" x14ac:dyDescent="0.2">
      <c r="A454" s="19" t="s">
        <v>2389</v>
      </c>
      <c r="B454" s="23" t="s">
        <v>1410</v>
      </c>
      <c r="C454" s="23" t="s">
        <v>1402</v>
      </c>
      <c r="D454" s="22" t="s">
        <v>1411</v>
      </c>
      <c r="E454" s="22" t="s">
        <v>24</v>
      </c>
      <c r="F454" s="22" t="s">
        <v>24</v>
      </c>
      <c r="G454" s="22" t="s">
        <v>24</v>
      </c>
      <c r="H454" s="22" t="s">
        <v>3043</v>
      </c>
      <c r="I4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5" spans="1:9" x14ac:dyDescent="0.2">
      <c r="A455" s="19" t="s">
        <v>2389</v>
      </c>
      <c r="B455" s="23" t="s">
        <v>1413</v>
      </c>
      <c r="C455" s="23" t="s">
        <v>1402</v>
      </c>
      <c r="D455" s="22" t="s">
        <v>1414</v>
      </c>
      <c r="E455" s="22" t="s">
        <v>24</v>
      </c>
      <c r="F455" s="22" t="s">
        <v>24</v>
      </c>
      <c r="G455" s="22" t="s">
        <v>24</v>
      </c>
      <c r="H455" s="22" t="s">
        <v>3043</v>
      </c>
      <c r="I4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6" spans="1:9" x14ac:dyDescent="0.2">
      <c r="A456" s="19" t="s">
        <v>2389</v>
      </c>
      <c r="B456" s="23" t="s">
        <v>1416</v>
      </c>
      <c r="C456" s="23" t="s">
        <v>1402</v>
      </c>
      <c r="D456" s="22" t="s">
        <v>1417</v>
      </c>
      <c r="E456" s="22" t="s">
        <v>24</v>
      </c>
      <c r="F456" s="22" t="s">
        <v>24</v>
      </c>
      <c r="G456" s="22" t="s">
        <v>24</v>
      </c>
      <c r="H456" s="22" t="s">
        <v>3043</v>
      </c>
      <c r="I4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7" spans="1:9" x14ac:dyDescent="0.2">
      <c r="A457" s="19" t="s">
        <v>2389</v>
      </c>
      <c r="B457" s="23" t="s">
        <v>1419</v>
      </c>
      <c r="C457" s="23" t="s">
        <v>1402</v>
      </c>
      <c r="D457" s="22" t="s">
        <v>1420</v>
      </c>
      <c r="E457" s="22" t="s">
        <v>24</v>
      </c>
      <c r="F457" s="22" t="s">
        <v>24</v>
      </c>
      <c r="G457" s="22" t="s">
        <v>24</v>
      </c>
      <c r="H457" s="22" t="s">
        <v>3043</v>
      </c>
      <c r="I4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8" spans="1:9" x14ac:dyDescent="0.2">
      <c r="A458" s="19" t="s">
        <v>2389</v>
      </c>
      <c r="B458" s="23" t="s">
        <v>1422</v>
      </c>
      <c r="C458" s="23" t="s">
        <v>1402</v>
      </c>
      <c r="D458" s="22" t="s">
        <v>1423</v>
      </c>
      <c r="E458" s="22" t="s">
        <v>24</v>
      </c>
      <c r="F458" s="22" t="s">
        <v>24</v>
      </c>
      <c r="G458" s="22" t="s">
        <v>24</v>
      </c>
      <c r="H458" s="22" t="s">
        <v>3043</v>
      </c>
      <c r="I4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59" spans="1:9" x14ac:dyDescent="0.2">
      <c r="A459" s="19" t="s">
        <v>2389</v>
      </c>
      <c r="B459" s="23" t="s">
        <v>1426</v>
      </c>
      <c r="C459" s="23" t="s">
        <v>1424</v>
      </c>
      <c r="D459" s="22" t="s">
        <v>1427</v>
      </c>
      <c r="E459" s="22" t="s">
        <v>24</v>
      </c>
      <c r="F459" s="22" t="s">
        <v>24</v>
      </c>
      <c r="G459" s="22" t="s">
        <v>24</v>
      </c>
      <c r="H459" s="22" t="s">
        <v>3043</v>
      </c>
      <c r="I4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0" spans="1:9" x14ac:dyDescent="0.2">
      <c r="A460" s="19" t="s">
        <v>2389</v>
      </c>
      <c r="B460" s="23" t="s">
        <v>1429</v>
      </c>
      <c r="C460" s="23" t="s">
        <v>1424</v>
      </c>
      <c r="D460" s="22" t="s">
        <v>1430</v>
      </c>
      <c r="E460" s="22" t="s">
        <v>24</v>
      </c>
      <c r="F460" s="22" t="s">
        <v>24</v>
      </c>
      <c r="G460" s="22" t="s">
        <v>24</v>
      </c>
      <c r="H460" s="22" t="s">
        <v>3043</v>
      </c>
      <c r="I4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1" spans="1:9" x14ac:dyDescent="0.2">
      <c r="A461" s="19" t="s">
        <v>2389</v>
      </c>
      <c r="B461" s="23" t="s">
        <v>1432</v>
      </c>
      <c r="C461" s="23" t="s">
        <v>1424</v>
      </c>
      <c r="D461" s="22" t="s">
        <v>1433</v>
      </c>
      <c r="E461" s="22" t="s">
        <v>24</v>
      </c>
      <c r="F461" s="22" t="s">
        <v>24</v>
      </c>
      <c r="G461" s="22" t="s">
        <v>24</v>
      </c>
      <c r="H461" s="22" t="s">
        <v>3043</v>
      </c>
      <c r="I4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2" spans="1:9" x14ac:dyDescent="0.2">
      <c r="A462" s="19" t="s">
        <v>2389</v>
      </c>
      <c r="B462" s="23" t="s">
        <v>1435</v>
      </c>
      <c r="C462" s="23" t="s">
        <v>1424</v>
      </c>
      <c r="D462" s="22" t="s">
        <v>1436</v>
      </c>
      <c r="E462" s="22" t="s">
        <v>24</v>
      </c>
      <c r="F462" s="22" t="s">
        <v>24</v>
      </c>
      <c r="G462" s="22" t="s">
        <v>24</v>
      </c>
      <c r="H462" s="22" t="s">
        <v>3043</v>
      </c>
      <c r="I4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3" spans="1:9" x14ac:dyDescent="0.2">
      <c r="A463" s="19" t="s">
        <v>2389</v>
      </c>
      <c r="B463" s="23" t="s">
        <v>1438</v>
      </c>
      <c r="C463" s="23" t="s">
        <v>1424</v>
      </c>
      <c r="D463" s="22" t="s">
        <v>1439</v>
      </c>
      <c r="E463" s="22" t="s">
        <v>24</v>
      </c>
      <c r="F463" s="22" t="s">
        <v>24</v>
      </c>
      <c r="G463" s="22" t="s">
        <v>24</v>
      </c>
      <c r="H463" s="22" t="s">
        <v>3043</v>
      </c>
      <c r="I4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4" spans="1:9" x14ac:dyDescent="0.2">
      <c r="A464" s="19" t="s">
        <v>2389</v>
      </c>
      <c r="B464" s="23" t="s">
        <v>1441</v>
      </c>
      <c r="C464" s="23" t="s">
        <v>1424</v>
      </c>
      <c r="D464" s="22" t="s">
        <v>1442</v>
      </c>
      <c r="E464" s="22" t="s">
        <v>24</v>
      </c>
      <c r="F464" s="22" t="s">
        <v>24</v>
      </c>
      <c r="G464" s="22" t="s">
        <v>24</v>
      </c>
      <c r="H464" s="22" t="s">
        <v>3043</v>
      </c>
      <c r="I4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5" spans="1:9" x14ac:dyDescent="0.2">
      <c r="A465" s="19" t="s">
        <v>2389</v>
      </c>
      <c r="B465" s="23" t="s">
        <v>1444</v>
      </c>
      <c r="C465" s="23" t="s">
        <v>1424</v>
      </c>
      <c r="D465" s="22" t="s">
        <v>1445</v>
      </c>
      <c r="E465" s="22" t="s">
        <v>24</v>
      </c>
      <c r="F465" s="22" t="s">
        <v>24</v>
      </c>
      <c r="G465" s="22" t="s">
        <v>24</v>
      </c>
      <c r="H465" s="22" t="s">
        <v>3043</v>
      </c>
      <c r="I4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6" spans="1:9" x14ac:dyDescent="0.2">
      <c r="A466" s="19" t="s">
        <v>2389</v>
      </c>
      <c r="B466" s="23" t="s">
        <v>1447</v>
      </c>
      <c r="C466" s="23" t="s">
        <v>1424</v>
      </c>
      <c r="D466" s="22" t="s">
        <v>1448</v>
      </c>
      <c r="E466" s="22" t="s">
        <v>24</v>
      </c>
      <c r="F466" s="22" t="s">
        <v>24</v>
      </c>
      <c r="G466" s="22" t="s">
        <v>24</v>
      </c>
      <c r="H466" s="22" t="s">
        <v>3043</v>
      </c>
      <c r="I4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7" spans="1:9" x14ac:dyDescent="0.2">
      <c r="A467" s="19" t="s">
        <v>2389</v>
      </c>
      <c r="B467" s="23" t="s">
        <v>1450</v>
      </c>
      <c r="C467" s="23" t="s">
        <v>1424</v>
      </c>
      <c r="D467" s="22" t="s">
        <v>1451</v>
      </c>
      <c r="E467" s="22" t="s">
        <v>24</v>
      </c>
      <c r="F467" s="22" t="s">
        <v>24</v>
      </c>
      <c r="G467" s="22" t="s">
        <v>24</v>
      </c>
      <c r="H467" s="22" t="s">
        <v>3043</v>
      </c>
      <c r="I4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8" spans="1:9" x14ac:dyDescent="0.2">
      <c r="A468" s="19" t="s">
        <v>2389</v>
      </c>
      <c r="B468" s="23" t="s">
        <v>1453</v>
      </c>
      <c r="C468" s="23" t="s">
        <v>1424</v>
      </c>
      <c r="D468" s="22" t="s">
        <v>1454</v>
      </c>
      <c r="E468" s="22" t="s">
        <v>24</v>
      </c>
      <c r="F468" s="22" t="s">
        <v>24</v>
      </c>
      <c r="G468" s="22" t="s">
        <v>24</v>
      </c>
      <c r="H468" s="22" t="s">
        <v>3043</v>
      </c>
      <c r="I4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69" spans="1:9" x14ac:dyDescent="0.2">
      <c r="A469" s="19" t="s">
        <v>2389</v>
      </c>
      <c r="B469" s="23" t="s">
        <v>1456</v>
      </c>
      <c r="C469" s="23" t="s">
        <v>1424</v>
      </c>
      <c r="D469" s="22" t="s">
        <v>1457</v>
      </c>
      <c r="E469" s="22" t="s">
        <v>24</v>
      </c>
      <c r="F469" s="22" t="s">
        <v>24</v>
      </c>
      <c r="G469" s="22" t="s">
        <v>24</v>
      </c>
      <c r="H469" s="22" t="s">
        <v>3043</v>
      </c>
      <c r="I4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70" spans="1:9" x14ac:dyDescent="0.2">
      <c r="A470" s="19" t="s">
        <v>2389</v>
      </c>
      <c r="B470" s="23" t="s">
        <v>1459</v>
      </c>
      <c r="C470" s="23" t="s">
        <v>1424</v>
      </c>
      <c r="D470" s="22" t="s">
        <v>1460</v>
      </c>
      <c r="E470" s="22" t="s">
        <v>24</v>
      </c>
      <c r="F470" s="22" t="s">
        <v>24</v>
      </c>
      <c r="G470" s="22" t="s">
        <v>24</v>
      </c>
      <c r="H470" s="22" t="s">
        <v>39</v>
      </c>
      <c r="I4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1" spans="1:9" x14ac:dyDescent="0.2">
      <c r="A471" s="19" t="s">
        <v>2389</v>
      </c>
      <c r="B471" s="23" t="s">
        <v>1462</v>
      </c>
      <c r="C471" s="23" t="s">
        <v>1424</v>
      </c>
      <c r="D471" s="22" t="s">
        <v>1463</v>
      </c>
      <c r="E471" s="22" t="s">
        <v>24</v>
      </c>
      <c r="F471" s="22" t="s">
        <v>24</v>
      </c>
      <c r="G471" s="22" t="s">
        <v>24</v>
      </c>
      <c r="H471" s="22" t="s">
        <v>17</v>
      </c>
      <c r="I4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2" spans="1:9" x14ac:dyDescent="0.2">
      <c r="A472" s="19" t="s">
        <v>2389</v>
      </c>
      <c r="B472" s="23" t="s">
        <v>1465</v>
      </c>
      <c r="C472" s="23" t="s">
        <v>1424</v>
      </c>
      <c r="D472" s="22" t="s">
        <v>1466</v>
      </c>
      <c r="E472" s="22" t="s">
        <v>24</v>
      </c>
      <c r="F472" s="22" t="s">
        <v>24</v>
      </c>
      <c r="G472" s="22" t="s">
        <v>24</v>
      </c>
      <c r="H472" s="22" t="s">
        <v>3043</v>
      </c>
      <c r="I4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73" spans="1:9" x14ac:dyDescent="0.2">
      <c r="A473" s="19" t="s">
        <v>2389</v>
      </c>
      <c r="B473" s="23" t="s">
        <v>1468</v>
      </c>
      <c r="C473" s="23" t="s">
        <v>1424</v>
      </c>
      <c r="D473" s="22" t="s">
        <v>1469</v>
      </c>
      <c r="E473" s="22" t="s">
        <v>24</v>
      </c>
      <c r="F473" s="22" t="s">
        <v>24</v>
      </c>
      <c r="G473" s="22" t="s">
        <v>24</v>
      </c>
      <c r="H473" s="22" t="s">
        <v>3043</v>
      </c>
      <c r="I4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74" spans="1:9" x14ac:dyDescent="0.2">
      <c r="A474" s="19" t="s">
        <v>2389</v>
      </c>
      <c r="B474" s="23" t="s">
        <v>1471</v>
      </c>
      <c r="C474" s="23" t="s">
        <v>1424</v>
      </c>
      <c r="D474" s="22" t="s">
        <v>1472</v>
      </c>
      <c r="E474" s="22" t="s">
        <v>24</v>
      </c>
      <c r="F474" s="22" t="s">
        <v>24</v>
      </c>
      <c r="G474" s="22" t="s">
        <v>24</v>
      </c>
      <c r="H474" s="22" t="s">
        <v>17</v>
      </c>
      <c r="I4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5" spans="1:9" x14ac:dyDescent="0.2">
      <c r="A475" s="19" t="s">
        <v>2389</v>
      </c>
      <c r="B475" s="23" t="s">
        <v>1475</v>
      </c>
      <c r="C475" s="23" t="s">
        <v>1473</v>
      </c>
      <c r="D475" s="22" t="s">
        <v>1476</v>
      </c>
      <c r="E475" s="22" t="s">
        <v>24</v>
      </c>
      <c r="F475" s="22" t="s">
        <v>24</v>
      </c>
      <c r="G475" s="22" t="s">
        <v>24</v>
      </c>
      <c r="H475" s="22" t="s">
        <v>17</v>
      </c>
      <c r="I4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6" spans="1:9" x14ac:dyDescent="0.2">
      <c r="A476" s="19" t="s">
        <v>2389</v>
      </c>
      <c r="B476" s="23" t="s">
        <v>1478</v>
      </c>
      <c r="C476" s="23" t="s">
        <v>1473</v>
      </c>
      <c r="D476" s="22" t="s">
        <v>1479</v>
      </c>
      <c r="E476" s="22" t="s">
        <v>24</v>
      </c>
      <c r="F476" s="22" t="s">
        <v>24</v>
      </c>
      <c r="G476" s="22" t="s">
        <v>24</v>
      </c>
      <c r="H476" s="22" t="s">
        <v>17</v>
      </c>
      <c r="I4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7" spans="1:9" x14ac:dyDescent="0.2">
      <c r="A477" s="19" t="s">
        <v>2389</v>
      </c>
      <c r="B477" s="23" t="s">
        <v>1481</v>
      </c>
      <c r="C477" s="23" t="s">
        <v>1473</v>
      </c>
      <c r="D477" s="22" t="s">
        <v>1482</v>
      </c>
      <c r="E477" s="22" t="s">
        <v>24</v>
      </c>
      <c r="F477" s="22" t="s">
        <v>24</v>
      </c>
      <c r="G477" s="22" t="s">
        <v>24</v>
      </c>
      <c r="H477" s="22" t="s">
        <v>17</v>
      </c>
      <c r="I4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8" spans="1:9" x14ac:dyDescent="0.2">
      <c r="A478" s="19" t="s">
        <v>2389</v>
      </c>
      <c r="B478" s="23" t="s">
        <v>1484</v>
      </c>
      <c r="C478" s="23" t="s">
        <v>1473</v>
      </c>
      <c r="D478" s="22" t="s">
        <v>1485</v>
      </c>
      <c r="E478" s="22" t="s">
        <v>24</v>
      </c>
      <c r="F478" s="22" t="s">
        <v>24</v>
      </c>
      <c r="G478" s="22" t="s">
        <v>24</v>
      </c>
      <c r="H478" s="22" t="s">
        <v>17</v>
      </c>
      <c r="I4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79" spans="1:9" x14ac:dyDescent="0.2">
      <c r="A479" s="19" t="s">
        <v>2389</v>
      </c>
      <c r="B479" s="23" t="s">
        <v>1487</v>
      </c>
      <c r="C479" s="23" t="s">
        <v>1473</v>
      </c>
      <c r="D479" s="22" t="s">
        <v>1488</v>
      </c>
      <c r="E479" s="22" t="s">
        <v>24</v>
      </c>
      <c r="F479" s="22" t="s">
        <v>24</v>
      </c>
      <c r="G479" s="22" t="s">
        <v>24</v>
      </c>
      <c r="H479" s="22" t="s">
        <v>17</v>
      </c>
      <c r="I4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80" spans="1:9" x14ac:dyDescent="0.2">
      <c r="A480" s="19" t="s">
        <v>2389</v>
      </c>
      <c r="B480" s="23" t="s">
        <v>1490</v>
      </c>
      <c r="C480" s="23" t="s">
        <v>1473</v>
      </c>
      <c r="D480" s="22" t="s">
        <v>1491</v>
      </c>
      <c r="E480" s="22" t="s">
        <v>24</v>
      </c>
      <c r="F480" s="22" t="s">
        <v>24</v>
      </c>
      <c r="G480" s="22" t="s">
        <v>24</v>
      </c>
      <c r="H480" s="22" t="s">
        <v>17</v>
      </c>
      <c r="I4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81" spans="1:9" x14ac:dyDescent="0.2">
      <c r="A481" s="19" t="s">
        <v>2389</v>
      </c>
      <c r="B481" s="23" t="s">
        <v>1493</v>
      </c>
      <c r="C481" s="23" t="s">
        <v>1473</v>
      </c>
      <c r="D481" s="22" t="s">
        <v>1494</v>
      </c>
      <c r="E481" s="22" t="s">
        <v>24</v>
      </c>
      <c r="F481" s="22" t="s">
        <v>24</v>
      </c>
      <c r="G481" s="22" t="s">
        <v>24</v>
      </c>
      <c r="H481" s="22" t="s">
        <v>17</v>
      </c>
      <c r="I4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82" spans="1:9" x14ac:dyDescent="0.2">
      <c r="A482" s="19" t="s">
        <v>2391</v>
      </c>
      <c r="B482" s="23" t="s">
        <v>1498</v>
      </c>
      <c r="C482" s="23" t="s">
        <v>1496</v>
      </c>
      <c r="D482" s="22" t="s">
        <v>1499</v>
      </c>
      <c r="E482" s="22" t="s">
        <v>3043</v>
      </c>
      <c r="F482" s="22" t="s">
        <v>3043</v>
      </c>
      <c r="G482" s="22" t="s">
        <v>17</v>
      </c>
      <c r="H482" s="22" t="s">
        <v>39</v>
      </c>
      <c r="I4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83" spans="1:9" x14ac:dyDescent="0.2">
      <c r="A483" s="19" t="s">
        <v>2391</v>
      </c>
      <c r="B483" s="23" t="s">
        <v>1501</v>
      </c>
      <c r="C483" s="23" t="s">
        <v>1496</v>
      </c>
      <c r="D483" s="22" t="s">
        <v>1502</v>
      </c>
      <c r="E483" s="22" t="s">
        <v>39</v>
      </c>
      <c r="F483" s="22" t="s">
        <v>39</v>
      </c>
      <c r="G483" s="22" t="s">
        <v>17</v>
      </c>
      <c r="H483" s="22" t="s">
        <v>39</v>
      </c>
      <c r="I4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4" spans="1:9" x14ac:dyDescent="0.2">
      <c r="A484" s="19" t="s">
        <v>2391</v>
      </c>
      <c r="B484" s="23" t="s">
        <v>1504</v>
      </c>
      <c r="C484" s="23" t="s">
        <v>1496</v>
      </c>
      <c r="D484" s="22" t="s">
        <v>1505</v>
      </c>
      <c r="E484" s="22" t="s">
        <v>39</v>
      </c>
      <c r="F484" s="22" t="s">
        <v>39</v>
      </c>
      <c r="G484" s="22" t="s">
        <v>17</v>
      </c>
      <c r="H484" s="22" t="s">
        <v>39</v>
      </c>
      <c r="I4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5" spans="1:9" x14ac:dyDescent="0.2">
      <c r="A485" s="19" t="s">
        <v>2391</v>
      </c>
      <c r="B485" s="23" t="s">
        <v>1507</v>
      </c>
      <c r="C485" s="23" t="s">
        <v>1496</v>
      </c>
      <c r="D485" s="22" t="s">
        <v>1508</v>
      </c>
      <c r="E485" s="22" t="s">
        <v>17</v>
      </c>
      <c r="F485" s="22" t="s">
        <v>39</v>
      </c>
      <c r="G485" s="22" t="s">
        <v>17</v>
      </c>
      <c r="H485" s="22" t="s">
        <v>39</v>
      </c>
      <c r="I48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6" spans="1:9" x14ac:dyDescent="0.2">
      <c r="A486" s="19" t="s">
        <v>2391</v>
      </c>
      <c r="B486" s="23" t="s">
        <v>1510</v>
      </c>
      <c r="C486" s="23" t="s">
        <v>1496</v>
      </c>
      <c r="D486" s="22" t="s">
        <v>1511</v>
      </c>
      <c r="E486" s="22" t="s">
        <v>17</v>
      </c>
      <c r="F486" s="22" t="s">
        <v>39</v>
      </c>
      <c r="G486" s="22" t="s">
        <v>17</v>
      </c>
      <c r="H486" s="22" t="s">
        <v>39</v>
      </c>
      <c r="I48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7" spans="1:9" x14ac:dyDescent="0.2">
      <c r="A487" s="19" t="s">
        <v>2391</v>
      </c>
      <c r="B487" s="23" t="s">
        <v>1513</v>
      </c>
      <c r="C487" s="23" t="s">
        <v>1496</v>
      </c>
      <c r="D487" s="22" t="s">
        <v>1514</v>
      </c>
      <c r="E487" s="22" t="s">
        <v>17</v>
      </c>
      <c r="F487" s="22" t="s">
        <v>39</v>
      </c>
      <c r="G487" s="22" t="s">
        <v>17</v>
      </c>
      <c r="H487" s="22" t="s">
        <v>39</v>
      </c>
      <c r="I48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88" spans="1:9" x14ac:dyDescent="0.2">
      <c r="A488" s="19" t="s">
        <v>2391</v>
      </c>
      <c r="B488" s="23" t="s">
        <v>1516</v>
      </c>
      <c r="C488" s="23" t="s">
        <v>1496</v>
      </c>
      <c r="D488" s="22" t="s">
        <v>1517</v>
      </c>
      <c r="E488" s="22" t="s">
        <v>3043</v>
      </c>
      <c r="F488" s="22" t="s">
        <v>3043</v>
      </c>
      <c r="G488" s="22" t="s">
        <v>3043</v>
      </c>
      <c r="H488" s="22" t="s">
        <v>3043</v>
      </c>
      <c r="I48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89" spans="1:9" x14ac:dyDescent="0.2">
      <c r="A489" s="19" t="s">
        <v>2391</v>
      </c>
      <c r="B489" s="23" t="s">
        <v>1519</v>
      </c>
      <c r="C489" s="23" t="s">
        <v>1496</v>
      </c>
      <c r="D489" s="22" t="s">
        <v>1520</v>
      </c>
      <c r="E489" s="22" t="s">
        <v>3043</v>
      </c>
      <c r="F489" s="22" t="s">
        <v>3043</v>
      </c>
      <c r="G489" s="22" t="s">
        <v>3043</v>
      </c>
      <c r="H489" s="22" t="s">
        <v>3043</v>
      </c>
      <c r="I48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90" spans="1:9" x14ac:dyDescent="0.2">
      <c r="A490" s="19" t="s">
        <v>2391</v>
      </c>
      <c r="B490" s="23" t="s">
        <v>1522</v>
      </c>
      <c r="C490" s="23" t="s">
        <v>1496</v>
      </c>
      <c r="D490" s="22" t="s">
        <v>1523</v>
      </c>
      <c r="E490" s="22" t="s">
        <v>3043</v>
      </c>
      <c r="F490" s="22" t="s">
        <v>3043</v>
      </c>
      <c r="G490" s="22" t="s">
        <v>3043</v>
      </c>
      <c r="H490" s="22" t="s">
        <v>3043</v>
      </c>
      <c r="I49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491" spans="1:9" x14ac:dyDescent="0.2">
      <c r="A491" s="19" t="s">
        <v>2391</v>
      </c>
      <c r="B491" s="23" t="s">
        <v>1526</v>
      </c>
      <c r="C491" s="23" t="s">
        <v>1524</v>
      </c>
      <c r="D491" s="22" t="s">
        <v>2486</v>
      </c>
      <c r="E491" s="22" t="s">
        <v>24</v>
      </c>
      <c r="F491" s="22" t="s">
        <v>24</v>
      </c>
      <c r="G491" s="22" t="s">
        <v>24</v>
      </c>
      <c r="H491" s="22" t="s">
        <v>16</v>
      </c>
      <c r="I49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92" spans="1:9" x14ac:dyDescent="0.2">
      <c r="A492" s="19" t="s">
        <v>2391</v>
      </c>
      <c r="B492" s="23" t="s">
        <v>1529</v>
      </c>
      <c r="C492" s="23" t="s">
        <v>1524</v>
      </c>
      <c r="D492" s="22" t="s">
        <v>1530</v>
      </c>
      <c r="E492" s="22" t="s">
        <v>24</v>
      </c>
      <c r="F492" s="22" t="s">
        <v>24</v>
      </c>
      <c r="G492" s="22" t="s">
        <v>24</v>
      </c>
      <c r="H492" s="22" t="s">
        <v>16</v>
      </c>
      <c r="I49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493" spans="1:9" x14ac:dyDescent="0.2">
      <c r="A493" s="19" t="s">
        <v>2391</v>
      </c>
      <c r="B493" s="23" t="s">
        <v>1533</v>
      </c>
      <c r="C493" s="23" t="s">
        <v>1531</v>
      </c>
      <c r="D493" s="22" t="s">
        <v>1531</v>
      </c>
      <c r="E493" s="22" t="s">
        <v>39</v>
      </c>
      <c r="F493" s="22" t="s">
        <v>17</v>
      </c>
      <c r="G493" s="22" t="s">
        <v>16</v>
      </c>
      <c r="H493" s="22" t="s">
        <v>39</v>
      </c>
      <c r="I49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4" spans="1:9" x14ac:dyDescent="0.2">
      <c r="A494" s="19" t="s">
        <v>2391</v>
      </c>
      <c r="B494" s="23" t="s">
        <v>1536</v>
      </c>
      <c r="C494" s="23" t="s">
        <v>1534</v>
      </c>
      <c r="D494" s="22" t="s">
        <v>1537</v>
      </c>
      <c r="E494" s="22" t="s">
        <v>17</v>
      </c>
      <c r="F494" s="22" t="s">
        <v>17</v>
      </c>
      <c r="G494" s="22" t="s">
        <v>16</v>
      </c>
      <c r="H494" s="22" t="s">
        <v>17</v>
      </c>
      <c r="I49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5" spans="1:9" x14ac:dyDescent="0.2">
      <c r="A495" s="19" t="s">
        <v>2391</v>
      </c>
      <c r="B495" s="23" t="s">
        <v>1539</v>
      </c>
      <c r="C495" s="23" t="s">
        <v>1534</v>
      </c>
      <c r="D495" s="22" t="s">
        <v>1540</v>
      </c>
      <c r="E495" s="22" t="s">
        <v>17</v>
      </c>
      <c r="F495" s="22" t="s">
        <v>17</v>
      </c>
      <c r="G495" s="22" t="s">
        <v>16</v>
      </c>
      <c r="H495" s="22" t="s">
        <v>17</v>
      </c>
      <c r="I49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6" spans="1:9" x14ac:dyDescent="0.2">
      <c r="A496" s="19" t="s">
        <v>2391</v>
      </c>
      <c r="B496" s="23" t="s">
        <v>1542</v>
      </c>
      <c r="C496" s="23" t="s">
        <v>1534</v>
      </c>
      <c r="D496" s="22" t="s">
        <v>1543</v>
      </c>
      <c r="E496" s="22" t="s">
        <v>17</v>
      </c>
      <c r="F496" s="22" t="s">
        <v>17</v>
      </c>
      <c r="G496" s="22" t="s">
        <v>16</v>
      </c>
      <c r="H496" s="22" t="s">
        <v>39</v>
      </c>
      <c r="I49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7" spans="1:9" x14ac:dyDescent="0.2">
      <c r="A497" s="19" t="s">
        <v>2391</v>
      </c>
      <c r="B497" s="23" t="s">
        <v>1546</v>
      </c>
      <c r="C497" s="23" t="s">
        <v>1544</v>
      </c>
      <c r="D497" s="22" t="s">
        <v>1547</v>
      </c>
      <c r="E497" s="22" t="s">
        <v>17</v>
      </c>
      <c r="F497" s="22" t="s">
        <v>39</v>
      </c>
      <c r="G497" s="22" t="s">
        <v>17</v>
      </c>
      <c r="H497" s="22" t="s">
        <v>39</v>
      </c>
      <c r="I49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8" spans="1:9" x14ac:dyDescent="0.2">
      <c r="A498" s="19" t="s">
        <v>2391</v>
      </c>
      <c r="B498" s="23" t="s">
        <v>1549</v>
      </c>
      <c r="C498" s="23" t="s">
        <v>1544</v>
      </c>
      <c r="D498" s="22" t="s">
        <v>1550</v>
      </c>
      <c r="E498" s="22" t="s">
        <v>17</v>
      </c>
      <c r="F498" s="22" t="s">
        <v>39</v>
      </c>
      <c r="G498" s="22" t="s">
        <v>17</v>
      </c>
      <c r="H498" s="22" t="s">
        <v>39</v>
      </c>
      <c r="I49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499" spans="1:9" x14ac:dyDescent="0.2">
      <c r="A499" s="19" t="s">
        <v>2391</v>
      </c>
      <c r="B499" s="23" t="s">
        <v>3697</v>
      </c>
      <c r="C499" s="23" t="s">
        <v>1544</v>
      </c>
      <c r="D499" s="22" t="s">
        <v>3699</v>
      </c>
      <c r="E499" s="22" t="s">
        <v>24</v>
      </c>
      <c r="F499" s="22" t="s">
        <v>24</v>
      </c>
      <c r="G499" s="22" t="s">
        <v>24</v>
      </c>
      <c r="H499" s="22" t="s">
        <v>39</v>
      </c>
      <c r="I49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500" spans="1:9" x14ac:dyDescent="0.2">
      <c r="A500" s="19" t="s">
        <v>2391</v>
      </c>
      <c r="B500" s="23" t="s">
        <v>3698</v>
      </c>
      <c r="C500" s="23" t="s">
        <v>1544</v>
      </c>
      <c r="D500" s="22" t="s">
        <v>3700</v>
      </c>
      <c r="E500" s="22" t="s">
        <v>24</v>
      </c>
      <c r="F500" s="22" t="s">
        <v>24</v>
      </c>
      <c r="G500" s="22" t="s">
        <v>24</v>
      </c>
      <c r="H500" s="22" t="s">
        <v>39</v>
      </c>
      <c r="I50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501" spans="1:9" x14ac:dyDescent="0.2">
      <c r="A501" s="19" t="s">
        <v>2391</v>
      </c>
      <c r="B501" s="23" t="s">
        <v>1553</v>
      </c>
      <c r="C501" s="23" t="s">
        <v>1551</v>
      </c>
      <c r="D501" s="22" t="s">
        <v>1554</v>
      </c>
      <c r="E501" s="22" t="s">
        <v>16</v>
      </c>
      <c r="F501" s="22" t="s">
        <v>16</v>
      </c>
      <c r="G501" s="22" t="s">
        <v>17</v>
      </c>
      <c r="H501" s="22" t="s">
        <v>39</v>
      </c>
      <c r="I50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2" spans="1:9" x14ac:dyDescent="0.2">
      <c r="A502" s="19" t="s">
        <v>2391</v>
      </c>
      <c r="B502" s="23" t="s">
        <v>1556</v>
      </c>
      <c r="C502" s="23" t="s">
        <v>1551</v>
      </c>
      <c r="D502" s="22" t="s">
        <v>1557</v>
      </c>
      <c r="E502" s="22" t="s">
        <v>16</v>
      </c>
      <c r="F502" s="22" t="s">
        <v>16</v>
      </c>
      <c r="G502" s="22" t="s">
        <v>39</v>
      </c>
      <c r="H502" s="22" t="s">
        <v>39</v>
      </c>
      <c r="I50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3" spans="1:9" x14ac:dyDescent="0.2">
      <c r="A503" s="19" t="s">
        <v>2391</v>
      </c>
      <c r="B503" s="23" t="s">
        <v>1559</v>
      </c>
      <c r="C503" s="23" t="s">
        <v>1551</v>
      </c>
      <c r="D503" s="22" t="s">
        <v>1560</v>
      </c>
      <c r="E503" s="22" t="s">
        <v>16</v>
      </c>
      <c r="F503" s="22" t="s">
        <v>16</v>
      </c>
      <c r="G503" s="22" t="s">
        <v>17</v>
      </c>
      <c r="H503" s="22" t="s">
        <v>39</v>
      </c>
      <c r="I50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4" spans="1:9" x14ac:dyDescent="0.2">
      <c r="A504" s="19" t="s">
        <v>2391</v>
      </c>
      <c r="B504" s="23" t="s">
        <v>1562</v>
      </c>
      <c r="C504" s="23" t="s">
        <v>1551</v>
      </c>
      <c r="D504" s="22" t="s">
        <v>1563</v>
      </c>
      <c r="E504" s="22" t="s">
        <v>39</v>
      </c>
      <c r="F504" s="22" t="s">
        <v>3043</v>
      </c>
      <c r="G504" s="22" t="s">
        <v>39</v>
      </c>
      <c r="H504" s="22" t="s">
        <v>39</v>
      </c>
      <c r="I50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05" spans="1:9" x14ac:dyDescent="0.2">
      <c r="A505" s="19" t="s">
        <v>2391</v>
      </c>
      <c r="B505" s="23" t="s">
        <v>1565</v>
      </c>
      <c r="C505" s="23" t="s">
        <v>1551</v>
      </c>
      <c r="D505" s="22" t="s">
        <v>1566</v>
      </c>
      <c r="E505" s="22" t="s">
        <v>17</v>
      </c>
      <c r="F505" s="22" t="s">
        <v>39</v>
      </c>
      <c r="G505" s="22" t="s">
        <v>39</v>
      </c>
      <c r="H505" s="22" t="s">
        <v>39</v>
      </c>
      <c r="I50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6" spans="1:9" x14ac:dyDescent="0.2">
      <c r="A506" s="19" t="s">
        <v>2391</v>
      </c>
      <c r="B506" s="23" t="s">
        <v>1568</v>
      </c>
      <c r="C506" s="23" t="s">
        <v>1551</v>
      </c>
      <c r="D506" s="22" t="s">
        <v>1569</v>
      </c>
      <c r="E506" s="22" t="s">
        <v>16</v>
      </c>
      <c r="F506" s="22" t="s">
        <v>16</v>
      </c>
      <c r="G506" s="22" t="s">
        <v>17</v>
      </c>
      <c r="H506" s="22" t="s">
        <v>17</v>
      </c>
      <c r="I50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7" spans="1:9" x14ac:dyDescent="0.2">
      <c r="A507" s="19" t="s">
        <v>2391</v>
      </c>
      <c r="B507" s="23" t="s">
        <v>1571</v>
      </c>
      <c r="C507" s="23" t="s">
        <v>1551</v>
      </c>
      <c r="D507" s="22" t="s">
        <v>1572</v>
      </c>
      <c r="E507" s="22" t="s">
        <v>16</v>
      </c>
      <c r="F507" s="22" t="s">
        <v>16</v>
      </c>
      <c r="G507" s="22" t="s">
        <v>17</v>
      </c>
      <c r="H507" s="22" t="s">
        <v>39</v>
      </c>
      <c r="I50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8" spans="1:9" x14ac:dyDescent="0.2">
      <c r="A508" s="19" t="s">
        <v>2391</v>
      </c>
      <c r="B508" s="23" t="s">
        <v>1574</v>
      </c>
      <c r="C508" s="23" t="s">
        <v>1551</v>
      </c>
      <c r="D508" s="22" t="s">
        <v>1575</v>
      </c>
      <c r="E508" s="22" t="s">
        <v>17</v>
      </c>
      <c r="F508" s="22" t="s">
        <v>39</v>
      </c>
      <c r="G508" s="22" t="s">
        <v>39</v>
      </c>
      <c r="H508" s="22" t="s">
        <v>39</v>
      </c>
      <c r="I50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09" spans="1:9" x14ac:dyDescent="0.2">
      <c r="A509" s="19" t="s">
        <v>2391</v>
      </c>
      <c r="B509" s="23" t="s">
        <v>1577</v>
      </c>
      <c r="C509" s="23" t="s">
        <v>1551</v>
      </c>
      <c r="D509" s="22" t="s">
        <v>1578</v>
      </c>
      <c r="E509" s="22" t="s">
        <v>16</v>
      </c>
      <c r="F509" s="22" t="s">
        <v>16</v>
      </c>
      <c r="G509" s="22" t="s">
        <v>17</v>
      </c>
      <c r="H509" s="22" t="s">
        <v>39</v>
      </c>
      <c r="I50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0" spans="1:9" x14ac:dyDescent="0.2">
      <c r="A510" s="19" t="s">
        <v>2391</v>
      </c>
      <c r="B510" s="23" t="s">
        <v>1580</v>
      </c>
      <c r="C510" s="23" t="s">
        <v>1551</v>
      </c>
      <c r="D510" s="22" t="s">
        <v>1581</v>
      </c>
      <c r="E510" s="22" t="s">
        <v>16</v>
      </c>
      <c r="F510" s="22" t="s">
        <v>16</v>
      </c>
      <c r="G510" s="22" t="s">
        <v>17</v>
      </c>
      <c r="H510" s="22" t="s">
        <v>17</v>
      </c>
      <c r="I51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1" spans="1:9" x14ac:dyDescent="0.2">
      <c r="A511" s="19" t="s">
        <v>2391</v>
      </c>
      <c r="B511" s="23" t="s">
        <v>1583</v>
      </c>
      <c r="C511" s="23" t="s">
        <v>1551</v>
      </c>
      <c r="D511" s="22" t="s">
        <v>2552</v>
      </c>
      <c r="E511" s="22" t="s">
        <v>16</v>
      </c>
      <c r="F511" s="22" t="s">
        <v>16</v>
      </c>
      <c r="G511" s="22" t="s">
        <v>17</v>
      </c>
      <c r="H511" s="22" t="s">
        <v>39</v>
      </c>
      <c r="I51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2" spans="1:9" x14ac:dyDescent="0.2">
      <c r="A512" s="19" t="s">
        <v>2391</v>
      </c>
      <c r="B512" s="23" t="s">
        <v>1587</v>
      </c>
      <c r="C512" s="23" t="s">
        <v>1585</v>
      </c>
      <c r="D512" s="22" t="s">
        <v>1588</v>
      </c>
      <c r="E512" s="22" t="s">
        <v>16</v>
      </c>
      <c r="F512" s="22" t="s">
        <v>16</v>
      </c>
      <c r="G512" s="22" t="s">
        <v>16</v>
      </c>
      <c r="H512" s="22" t="s">
        <v>3043</v>
      </c>
      <c r="I51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3" spans="1:9" x14ac:dyDescent="0.2">
      <c r="A513" s="19" t="s">
        <v>2391</v>
      </c>
      <c r="B513" s="23" t="s">
        <v>1590</v>
      </c>
      <c r="C513" s="23" t="s">
        <v>1585</v>
      </c>
      <c r="D513" s="22" t="s">
        <v>1591</v>
      </c>
      <c r="E513" s="22" t="s">
        <v>16</v>
      </c>
      <c r="F513" s="22" t="s">
        <v>39</v>
      </c>
      <c r="G513" s="22" t="s">
        <v>16</v>
      </c>
      <c r="H513" s="22" t="s">
        <v>3043</v>
      </c>
      <c r="I51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4" spans="1:9" x14ac:dyDescent="0.2">
      <c r="A514" s="19" t="s">
        <v>2391</v>
      </c>
      <c r="B514" s="23" t="s">
        <v>1593</v>
      </c>
      <c r="C514" s="23" t="s">
        <v>1585</v>
      </c>
      <c r="D514" s="22" t="s">
        <v>1594</v>
      </c>
      <c r="E514" s="22" t="s">
        <v>16</v>
      </c>
      <c r="F514" s="22" t="s">
        <v>24</v>
      </c>
      <c r="G514" s="22" t="s">
        <v>16</v>
      </c>
      <c r="H514" s="22" t="s">
        <v>3043</v>
      </c>
      <c r="I51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5" spans="1:9" x14ac:dyDescent="0.2">
      <c r="A515" s="19" t="s">
        <v>2391</v>
      </c>
      <c r="B515" s="23" t="s">
        <v>1596</v>
      </c>
      <c r="C515" s="23" t="s">
        <v>1585</v>
      </c>
      <c r="D515" s="22" t="s">
        <v>1597</v>
      </c>
      <c r="E515" s="22" t="s">
        <v>16</v>
      </c>
      <c r="F515" s="22" t="s">
        <v>24</v>
      </c>
      <c r="G515" s="22" t="s">
        <v>16</v>
      </c>
      <c r="H515" s="22" t="s">
        <v>3043</v>
      </c>
      <c r="I51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6" spans="1:9" x14ac:dyDescent="0.2">
      <c r="A516" s="19" t="s">
        <v>2391</v>
      </c>
      <c r="B516" s="23" t="s">
        <v>1599</v>
      </c>
      <c r="C516" s="23" t="s">
        <v>1585</v>
      </c>
      <c r="D516" s="22" t="s">
        <v>1600</v>
      </c>
      <c r="E516" s="22" t="s">
        <v>17</v>
      </c>
      <c r="F516" s="22" t="s">
        <v>39</v>
      </c>
      <c r="G516" s="22" t="s">
        <v>17</v>
      </c>
      <c r="H516" s="22" t="s">
        <v>3043</v>
      </c>
      <c r="I51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7" spans="1:9" x14ac:dyDescent="0.2">
      <c r="A517" s="19" t="s">
        <v>2391</v>
      </c>
      <c r="B517" s="23" t="s">
        <v>1602</v>
      </c>
      <c r="C517" s="23" t="s">
        <v>1585</v>
      </c>
      <c r="D517" s="22" t="s">
        <v>1603</v>
      </c>
      <c r="E517" s="22" t="s">
        <v>17</v>
      </c>
      <c r="F517" s="22" t="s">
        <v>39</v>
      </c>
      <c r="G517" s="22" t="s">
        <v>16</v>
      </c>
      <c r="H517" s="22" t="s">
        <v>3043</v>
      </c>
      <c r="I51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8" spans="1:9" x14ac:dyDescent="0.2">
      <c r="A518" s="19" t="s">
        <v>2391</v>
      </c>
      <c r="B518" s="23" t="s">
        <v>1605</v>
      </c>
      <c r="C518" s="23" t="s">
        <v>1585</v>
      </c>
      <c r="D518" s="22" t="s">
        <v>1606</v>
      </c>
      <c r="E518" s="22" t="s">
        <v>16</v>
      </c>
      <c r="F518" s="22" t="s">
        <v>17</v>
      </c>
      <c r="G518" s="22" t="s">
        <v>16</v>
      </c>
      <c r="H518" s="22" t="s">
        <v>3043</v>
      </c>
      <c r="I51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19" spans="1:9" x14ac:dyDescent="0.2">
      <c r="A519" s="19" t="s">
        <v>2391</v>
      </c>
      <c r="B519" s="23" t="s">
        <v>1608</v>
      </c>
      <c r="C519" s="23" t="s">
        <v>1585</v>
      </c>
      <c r="D519" s="22" t="s">
        <v>1609</v>
      </c>
      <c r="E519" s="22" t="s">
        <v>16</v>
      </c>
      <c r="F519" s="22" t="s">
        <v>17</v>
      </c>
      <c r="G519" s="22" t="s">
        <v>16</v>
      </c>
      <c r="H519" s="22" t="s">
        <v>3043</v>
      </c>
      <c r="I51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0" spans="1:9" x14ac:dyDescent="0.2">
      <c r="A520" s="19" t="s">
        <v>2391</v>
      </c>
      <c r="B520" s="23" t="s">
        <v>1611</v>
      </c>
      <c r="C520" s="23" t="s">
        <v>1585</v>
      </c>
      <c r="D520" s="22" t="s">
        <v>1612</v>
      </c>
      <c r="E520" s="22" t="s">
        <v>16</v>
      </c>
      <c r="F520" s="22" t="s">
        <v>17</v>
      </c>
      <c r="G520" s="22" t="s">
        <v>16</v>
      </c>
      <c r="H520" s="22" t="s">
        <v>3043</v>
      </c>
      <c r="I52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1" spans="1:9" x14ac:dyDescent="0.2">
      <c r="A521" s="19" t="s">
        <v>2391</v>
      </c>
      <c r="B521" s="23" t="s">
        <v>1614</v>
      </c>
      <c r="C521" s="23" t="s">
        <v>1585</v>
      </c>
      <c r="D521" s="22" t="s">
        <v>2425</v>
      </c>
      <c r="E521" s="22" t="s">
        <v>16</v>
      </c>
      <c r="F521" s="22" t="s">
        <v>17</v>
      </c>
      <c r="G521" s="22" t="s">
        <v>16</v>
      </c>
      <c r="H521" s="22" t="s">
        <v>3043</v>
      </c>
      <c r="I52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2" spans="1:9" x14ac:dyDescent="0.2">
      <c r="A522" s="19" t="s">
        <v>2391</v>
      </c>
      <c r="B522" s="23" t="s">
        <v>1617</v>
      </c>
      <c r="C522" s="23" t="s">
        <v>1585</v>
      </c>
      <c r="D522" s="22" t="s">
        <v>1618</v>
      </c>
      <c r="E522" s="22" t="s">
        <v>16</v>
      </c>
      <c r="F522" s="22" t="s">
        <v>17</v>
      </c>
      <c r="G522" s="22" t="s">
        <v>16</v>
      </c>
      <c r="H522" s="22" t="s">
        <v>3043</v>
      </c>
      <c r="I52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3" spans="1:9" x14ac:dyDescent="0.2">
      <c r="A523" s="19" t="s">
        <v>2391</v>
      </c>
      <c r="B523" s="23" t="s">
        <v>1620</v>
      </c>
      <c r="C523" s="23" t="s">
        <v>1585</v>
      </c>
      <c r="D523" s="22" t="s">
        <v>1621</v>
      </c>
      <c r="E523" s="22" t="s">
        <v>17</v>
      </c>
      <c r="F523" s="22" t="s">
        <v>16</v>
      </c>
      <c r="G523" s="22" t="s">
        <v>17</v>
      </c>
      <c r="H523" s="22" t="s">
        <v>3043</v>
      </c>
      <c r="I52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4" spans="1:9" x14ac:dyDescent="0.2">
      <c r="A524" s="19" t="s">
        <v>2391</v>
      </c>
      <c r="B524" s="23" t="s">
        <v>1623</v>
      </c>
      <c r="C524" s="23" t="s">
        <v>1585</v>
      </c>
      <c r="D524" s="22" t="s">
        <v>1624</v>
      </c>
      <c r="E524" s="22" t="s">
        <v>16</v>
      </c>
      <c r="F524" s="22" t="s">
        <v>16</v>
      </c>
      <c r="G524" s="22" t="s">
        <v>24</v>
      </c>
      <c r="H524" s="22" t="s">
        <v>39</v>
      </c>
      <c r="I52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5" spans="1:9" x14ac:dyDescent="0.2">
      <c r="A525" s="19" t="s">
        <v>2391</v>
      </c>
      <c r="B525" s="23" t="s">
        <v>1626</v>
      </c>
      <c r="C525" s="23" t="s">
        <v>1585</v>
      </c>
      <c r="D525" s="22" t="s">
        <v>1627</v>
      </c>
      <c r="E525" s="22" t="s">
        <v>16</v>
      </c>
      <c r="F525" s="22" t="s">
        <v>24</v>
      </c>
      <c r="G525" s="22" t="s">
        <v>16</v>
      </c>
      <c r="H525" s="22" t="s">
        <v>39</v>
      </c>
      <c r="I52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6" spans="1:9" x14ac:dyDescent="0.2">
      <c r="A526" s="19" t="s">
        <v>2391</v>
      </c>
      <c r="B526" s="23" t="s">
        <v>1629</v>
      </c>
      <c r="C526" s="23" t="s">
        <v>1585</v>
      </c>
      <c r="D526" s="22" t="s">
        <v>1630</v>
      </c>
      <c r="E526" s="22" t="s">
        <v>16</v>
      </c>
      <c r="F526" s="22" t="s">
        <v>24</v>
      </c>
      <c r="G526" s="22" t="s">
        <v>16</v>
      </c>
      <c r="H526" s="22" t="s">
        <v>3043</v>
      </c>
      <c r="I52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7" spans="1:9" x14ac:dyDescent="0.2">
      <c r="A527" s="19" t="s">
        <v>2391</v>
      </c>
      <c r="B527" s="23" t="s">
        <v>1632</v>
      </c>
      <c r="C527" s="23" t="s">
        <v>1585</v>
      </c>
      <c r="D527" s="22" t="s">
        <v>1633</v>
      </c>
      <c r="E527" s="22" t="s">
        <v>16</v>
      </c>
      <c r="F527" s="22" t="s">
        <v>24</v>
      </c>
      <c r="G527" s="22" t="s">
        <v>16</v>
      </c>
      <c r="H527" s="22" t="s">
        <v>3043</v>
      </c>
      <c r="I52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8" spans="1:9" x14ac:dyDescent="0.2">
      <c r="A528" s="19" t="s">
        <v>2391</v>
      </c>
      <c r="B528" s="23" t="s">
        <v>1635</v>
      </c>
      <c r="C528" s="23" t="s">
        <v>1585</v>
      </c>
      <c r="D528" s="22" t="s">
        <v>2426</v>
      </c>
      <c r="E528" s="22" t="s">
        <v>16</v>
      </c>
      <c r="F528" s="22" t="s">
        <v>24</v>
      </c>
      <c r="G528" s="22" t="s">
        <v>16</v>
      </c>
      <c r="H528" s="22" t="s">
        <v>39</v>
      </c>
      <c r="I52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29" spans="1:9" x14ac:dyDescent="0.2">
      <c r="A529" s="19" t="s">
        <v>2391</v>
      </c>
      <c r="B529" s="23" t="s">
        <v>1638</v>
      </c>
      <c r="C529" s="23" t="s">
        <v>1585</v>
      </c>
      <c r="D529" s="22" t="s">
        <v>1639</v>
      </c>
      <c r="E529" s="22" t="s">
        <v>16</v>
      </c>
      <c r="F529" s="22" t="s">
        <v>24</v>
      </c>
      <c r="G529" s="22" t="s">
        <v>16</v>
      </c>
      <c r="H529" s="22" t="s">
        <v>39</v>
      </c>
      <c r="I52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0" spans="1:9" x14ac:dyDescent="0.2">
      <c r="A530" s="19" t="s">
        <v>2391</v>
      </c>
      <c r="B530" s="23" t="s">
        <v>1641</v>
      </c>
      <c r="C530" s="23" t="s">
        <v>1585</v>
      </c>
      <c r="D530" s="22" t="s">
        <v>1642</v>
      </c>
      <c r="E530" s="22" t="s">
        <v>16</v>
      </c>
      <c r="F530" s="22" t="s">
        <v>24</v>
      </c>
      <c r="G530" s="22" t="s">
        <v>16</v>
      </c>
      <c r="H530" s="22" t="s">
        <v>17</v>
      </c>
      <c r="I53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Baixa</v>
      </c>
    </row>
    <row r="531" spans="1:9" x14ac:dyDescent="0.2">
      <c r="A531" s="19" t="s">
        <v>2391</v>
      </c>
      <c r="B531" s="23" t="s">
        <v>1645</v>
      </c>
      <c r="C531" s="23" t="s">
        <v>1643</v>
      </c>
      <c r="D531" s="22" t="s">
        <v>1646</v>
      </c>
      <c r="E531" s="22" t="s">
        <v>17</v>
      </c>
      <c r="F531" s="22" t="s">
        <v>39</v>
      </c>
      <c r="G531" s="22" t="s">
        <v>24</v>
      </c>
      <c r="H531" s="22" t="s">
        <v>3043</v>
      </c>
      <c r="I53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2" spans="1:9" x14ac:dyDescent="0.2">
      <c r="A532" s="19" t="s">
        <v>2391</v>
      </c>
      <c r="B532" s="23" t="s">
        <v>1648</v>
      </c>
      <c r="C532" s="23" t="s">
        <v>1643</v>
      </c>
      <c r="D532" s="22" t="s">
        <v>2427</v>
      </c>
      <c r="E532" s="22" t="s">
        <v>17</v>
      </c>
      <c r="F532" s="22" t="s">
        <v>39</v>
      </c>
      <c r="G532" s="22" t="s">
        <v>24</v>
      </c>
      <c r="H532" s="22" t="s">
        <v>39</v>
      </c>
      <c r="I53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3" spans="1:9" x14ac:dyDescent="0.2">
      <c r="A533" s="19" t="s">
        <v>2391</v>
      </c>
      <c r="B533" s="23" t="s">
        <v>1651</v>
      </c>
      <c r="C533" s="23" t="s">
        <v>1643</v>
      </c>
      <c r="D533" s="22" t="s">
        <v>2428</v>
      </c>
      <c r="E533" s="22" t="s">
        <v>17</v>
      </c>
      <c r="F533" s="22" t="s">
        <v>39</v>
      </c>
      <c r="G533" s="22" t="s">
        <v>24</v>
      </c>
      <c r="H533" s="22" t="s">
        <v>39</v>
      </c>
      <c r="I53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4" spans="1:9" x14ac:dyDescent="0.2">
      <c r="A534" s="19" t="s">
        <v>2391</v>
      </c>
      <c r="B534" s="23" t="s">
        <v>1654</v>
      </c>
      <c r="C534" s="23" t="s">
        <v>1643</v>
      </c>
      <c r="D534" s="22" t="s">
        <v>1655</v>
      </c>
      <c r="E534" s="22" t="s">
        <v>39</v>
      </c>
      <c r="F534" s="22" t="s">
        <v>39</v>
      </c>
      <c r="G534" s="22" t="s">
        <v>24</v>
      </c>
      <c r="H534" s="22" t="s">
        <v>3043</v>
      </c>
      <c r="I53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5" spans="1:9" x14ac:dyDescent="0.2">
      <c r="A535" s="19" t="s">
        <v>2391</v>
      </c>
      <c r="B535" s="23" t="s">
        <v>1657</v>
      </c>
      <c r="C535" s="23" t="s">
        <v>1643</v>
      </c>
      <c r="D535" s="22" t="s">
        <v>1658</v>
      </c>
      <c r="E535" s="22" t="s">
        <v>17</v>
      </c>
      <c r="F535" s="22" t="s">
        <v>17</v>
      </c>
      <c r="G535" s="22" t="s">
        <v>16</v>
      </c>
      <c r="H535" s="22" t="s">
        <v>39</v>
      </c>
      <c r="I53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6" spans="1:9" x14ac:dyDescent="0.2">
      <c r="A536" s="19" t="s">
        <v>2391</v>
      </c>
      <c r="B536" s="23" t="s">
        <v>1660</v>
      </c>
      <c r="C536" s="23" t="s">
        <v>1643</v>
      </c>
      <c r="D536" s="22" t="s">
        <v>1661</v>
      </c>
      <c r="E536" s="22" t="s">
        <v>17</v>
      </c>
      <c r="F536" s="22" t="s">
        <v>17</v>
      </c>
      <c r="G536" s="22" t="s">
        <v>16</v>
      </c>
      <c r="H536" s="22" t="s">
        <v>39</v>
      </c>
      <c r="I53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7" spans="1:9" x14ac:dyDescent="0.2">
      <c r="A537" s="19" t="s">
        <v>2391</v>
      </c>
      <c r="B537" s="23" t="s">
        <v>1663</v>
      </c>
      <c r="C537" s="23" t="s">
        <v>1643</v>
      </c>
      <c r="D537" s="22" t="s">
        <v>1664</v>
      </c>
      <c r="E537" s="22" t="s">
        <v>17</v>
      </c>
      <c r="F537" s="22" t="s">
        <v>17</v>
      </c>
      <c r="G537" s="22" t="s">
        <v>16</v>
      </c>
      <c r="H537" s="22" t="s">
        <v>39</v>
      </c>
      <c r="I53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8" spans="1:9" x14ac:dyDescent="0.2">
      <c r="A538" s="19" t="s">
        <v>2391</v>
      </c>
      <c r="B538" s="23" t="s">
        <v>1666</v>
      </c>
      <c r="C538" s="23" t="s">
        <v>1643</v>
      </c>
      <c r="D538" s="22" t="s">
        <v>1667</v>
      </c>
      <c r="E538" s="22" t="s">
        <v>24</v>
      </c>
      <c r="F538" s="22" t="s">
        <v>17</v>
      </c>
      <c r="G538" s="22" t="s">
        <v>24</v>
      </c>
      <c r="H538" s="22" t="s">
        <v>39</v>
      </c>
      <c r="I53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39" spans="1:9" x14ac:dyDescent="0.2">
      <c r="A539" s="19" t="s">
        <v>2391</v>
      </c>
      <c r="B539" s="23" t="s">
        <v>1669</v>
      </c>
      <c r="C539" s="23" t="s">
        <v>1643</v>
      </c>
      <c r="D539" s="22" t="s">
        <v>1670</v>
      </c>
      <c r="E539" s="22" t="s">
        <v>17</v>
      </c>
      <c r="F539" s="22" t="s">
        <v>39</v>
      </c>
      <c r="G539" s="22" t="s">
        <v>16</v>
      </c>
      <c r="H539" s="22" t="s">
        <v>39</v>
      </c>
      <c r="I53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0" spans="1:9" x14ac:dyDescent="0.2">
      <c r="A540" s="19" t="s">
        <v>2391</v>
      </c>
      <c r="B540" s="23" t="s">
        <v>1672</v>
      </c>
      <c r="C540" s="23" t="s">
        <v>1643</v>
      </c>
      <c r="D540" s="22" t="s">
        <v>1673</v>
      </c>
      <c r="E540" s="22" t="s">
        <v>39</v>
      </c>
      <c r="F540" s="22" t="s">
        <v>39</v>
      </c>
      <c r="G540" s="22" t="s">
        <v>17</v>
      </c>
      <c r="H540" s="22" t="s">
        <v>39</v>
      </c>
      <c r="I54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1" spans="1:9" x14ac:dyDescent="0.2">
      <c r="A541" s="19" t="s">
        <v>2391</v>
      </c>
      <c r="B541" s="23" t="s">
        <v>1675</v>
      </c>
      <c r="C541" s="23" t="s">
        <v>1643</v>
      </c>
      <c r="D541" s="22" t="s">
        <v>1676</v>
      </c>
      <c r="E541" s="22" t="s">
        <v>17</v>
      </c>
      <c r="F541" s="22" t="s">
        <v>39</v>
      </c>
      <c r="G541" s="22" t="s">
        <v>16</v>
      </c>
      <c r="H541" s="22" t="s">
        <v>39</v>
      </c>
      <c r="I54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2" spans="1:9" x14ac:dyDescent="0.2">
      <c r="A542" s="19" t="s">
        <v>2391</v>
      </c>
      <c r="B542" s="23" t="s">
        <v>1678</v>
      </c>
      <c r="C542" s="23" t="s">
        <v>1643</v>
      </c>
      <c r="D542" s="22" t="s">
        <v>1679</v>
      </c>
      <c r="E542" s="22" t="s">
        <v>17</v>
      </c>
      <c r="F542" s="22" t="s">
        <v>39</v>
      </c>
      <c r="G542" s="22" t="s">
        <v>16</v>
      </c>
      <c r="H542" s="22" t="s">
        <v>39</v>
      </c>
      <c r="I54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3" spans="1:9" x14ac:dyDescent="0.2">
      <c r="A543" s="19" t="s">
        <v>2391</v>
      </c>
      <c r="B543" s="23" t="s">
        <v>1681</v>
      </c>
      <c r="C543" s="23" t="s">
        <v>1643</v>
      </c>
      <c r="D543" s="22" t="s">
        <v>1682</v>
      </c>
      <c r="E543" s="22" t="s">
        <v>17</v>
      </c>
      <c r="F543" s="22" t="s">
        <v>39</v>
      </c>
      <c r="G543" s="22" t="s">
        <v>24</v>
      </c>
      <c r="H543" s="22" t="s">
        <v>39</v>
      </c>
      <c r="I54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4" spans="1:9" x14ac:dyDescent="0.2">
      <c r="A544" s="19" t="s">
        <v>2391</v>
      </c>
      <c r="B544" s="23" t="s">
        <v>1685</v>
      </c>
      <c r="C544" s="23" t="s">
        <v>1683</v>
      </c>
      <c r="D544" s="22" t="s">
        <v>1686</v>
      </c>
      <c r="E544" s="22" t="s">
        <v>39</v>
      </c>
      <c r="F544" s="22" t="s">
        <v>39</v>
      </c>
      <c r="G544" s="22" t="s">
        <v>17</v>
      </c>
      <c r="H544" s="22" t="s">
        <v>3043</v>
      </c>
      <c r="I54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45" spans="1:9" x14ac:dyDescent="0.2">
      <c r="A545" s="19" t="s">
        <v>2391</v>
      </c>
      <c r="B545" s="23" t="s">
        <v>1688</v>
      </c>
      <c r="C545" s="23" t="s">
        <v>1683</v>
      </c>
      <c r="D545" s="22" t="s">
        <v>1689</v>
      </c>
      <c r="E545" s="22" t="s">
        <v>39</v>
      </c>
      <c r="F545" s="22" t="s">
        <v>39</v>
      </c>
      <c r="G545" s="22" t="s">
        <v>17</v>
      </c>
      <c r="H545" s="22" t="s">
        <v>3043</v>
      </c>
      <c r="I54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46" spans="1:9" x14ac:dyDescent="0.2">
      <c r="A546" s="19" t="s">
        <v>2391</v>
      </c>
      <c r="B546" s="23" t="s">
        <v>1691</v>
      </c>
      <c r="C546" s="23" t="s">
        <v>1683</v>
      </c>
      <c r="D546" s="22" t="s">
        <v>1692</v>
      </c>
      <c r="E546" s="22" t="s">
        <v>39</v>
      </c>
      <c r="F546" s="22" t="s">
        <v>39</v>
      </c>
      <c r="G546" s="22" t="s">
        <v>17</v>
      </c>
      <c r="H546" s="22" t="s">
        <v>3043</v>
      </c>
      <c r="I54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47" spans="1:9" x14ac:dyDescent="0.2">
      <c r="A547" s="19" t="s">
        <v>2391</v>
      </c>
      <c r="B547" s="23" t="s">
        <v>1694</v>
      </c>
      <c r="C547" s="23" t="s">
        <v>1683</v>
      </c>
      <c r="D547" s="22" t="s">
        <v>1695</v>
      </c>
      <c r="E547" s="22" t="s">
        <v>17</v>
      </c>
      <c r="F547" s="22" t="s">
        <v>39</v>
      </c>
      <c r="G547" s="22" t="s">
        <v>17</v>
      </c>
      <c r="H547" s="22" t="s">
        <v>3043</v>
      </c>
      <c r="I54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8" spans="1:9" x14ac:dyDescent="0.2">
      <c r="A548" s="19" t="s">
        <v>2391</v>
      </c>
      <c r="B548" s="23" t="s">
        <v>1697</v>
      </c>
      <c r="C548" s="23" t="s">
        <v>1683</v>
      </c>
      <c r="D548" s="22" t="s">
        <v>2392</v>
      </c>
      <c r="E548" s="22" t="s">
        <v>17</v>
      </c>
      <c r="F548" s="22" t="s">
        <v>39</v>
      </c>
      <c r="G548" s="22" t="s">
        <v>17</v>
      </c>
      <c r="H548" s="22" t="s">
        <v>3043</v>
      </c>
      <c r="I54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49" spans="1:9" x14ac:dyDescent="0.2">
      <c r="A549" s="19" t="s">
        <v>2391</v>
      </c>
      <c r="B549" s="23" t="s">
        <v>1700</v>
      </c>
      <c r="C549" s="23" t="s">
        <v>1683</v>
      </c>
      <c r="D549" s="22" t="s">
        <v>1701</v>
      </c>
      <c r="E549" s="22" t="s">
        <v>17</v>
      </c>
      <c r="F549" s="22" t="s">
        <v>39</v>
      </c>
      <c r="G549" s="22" t="s">
        <v>17</v>
      </c>
      <c r="H549" s="22" t="s">
        <v>3043</v>
      </c>
      <c r="I54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0" spans="1:9" x14ac:dyDescent="0.2">
      <c r="A550" s="19" t="s">
        <v>2391</v>
      </c>
      <c r="B550" s="23" t="s">
        <v>1703</v>
      </c>
      <c r="C550" s="23" t="s">
        <v>1683</v>
      </c>
      <c r="D550" s="22" t="s">
        <v>2429</v>
      </c>
      <c r="E550" s="22" t="s">
        <v>3043</v>
      </c>
      <c r="F550" s="22" t="s">
        <v>39</v>
      </c>
      <c r="G550" s="22" t="s">
        <v>39</v>
      </c>
      <c r="H550" s="22" t="s">
        <v>3043</v>
      </c>
      <c r="I55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51" spans="1:9" x14ac:dyDescent="0.2">
      <c r="A551" s="19" t="s">
        <v>2391</v>
      </c>
      <c r="B551" s="23" t="s">
        <v>1706</v>
      </c>
      <c r="C551" s="23" t="s">
        <v>1683</v>
      </c>
      <c r="D551" s="22" t="s">
        <v>2393</v>
      </c>
      <c r="E551" s="22" t="s">
        <v>17</v>
      </c>
      <c r="F551" s="22" t="s">
        <v>39</v>
      </c>
      <c r="G551" s="22" t="s">
        <v>17</v>
      </c>
      <c r="H551" s="22" t="s">
        <v>3043</v>
      </c>
      <c r="I55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2" spans="1:9" x14ac:dyDescent="0.2">
      <c r="A552" s="19" t="s">
        <v>2391</v>
      </c>
      <c r="B552" s="23" t="s">
        <v>1709</v>
      </c>
      <c r="C552" s="23" t="s">
        <v>1683</v>
      </c>
      <c r="D552" s="22" t="s">
        <v>1710</v>
      </c>
      <c r="E552" s="22" t="s">
        <v>17</v>
      </c>
      <c r="F552" s="22" t="s">
        <v>39</v>
      </c>
      <c r="G552" s="22" t="s">
        <v>17</v>
      </c>
      <c r="H552" s="22" t="s">
        <v>3043</v>
      </c>
      <c r="I55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3" spans="1:9" x14ac:dyDescent="0.2">
      <c r="A553" s="19" t="s">
        <v>2391</v>
      </c>
      <c r="B553" s="23" t="s">
        <v>1712</v>
      </c>
      <c r="C553" s="23" t="s">
        <v>1683</v>
      </c>
      <c r="D553" s="22" t="s">
        <v>1713</v>
      </c>
      <c r="E553" s="22" t="s">
        <v>17</v>
      </c>
      <c r="F553" s="22" t="s">
        <v>39</v>
      </c>
      <c r="G553" s="22" t="s">
        <v>17</v>
      </c>
      <c r="H553" s="22" t="s">
        <v>3043</v>
      </c>
      <c r="I55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4" spans="1:9" x14ac:dyDescent="0.2">
      <c r="A554" s="19" t="s">
        <v>2391</v>
      </c>
      <c r="B554" s="23" t="s">
        <v>1715</v>
      </c>
      <c r="C554" s="23" t="s">
        <v>1683</v>
      </c>
      <c r="D554" s="22" t="s">
        <v>1716</v>
      </c>
      <c r="E554" s="22" t="s">
        <v>17</v>
      </c>
      <c r="F554" s="22" t="s">
        <v>39</v>
      </c>
      <c r="G554" s="22" t="s">
        <v>17</v>
      </c>
      <c r="H554" s="22" t="s">
        <v>3043</v>
      </c>
      <c r="I55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5" spans="1:9" x14ac:dyDescent="0.2">
      <c r="A555" s="19" t="s">
        <v>2391</v>
      </c>
      <c r="B555" s="23" t="s">
        <v>1718</v>
      </c>
      <c r="C555" s="23" t="s">
        <v>1683</v>
      </c>
      <c r="D555" s="22" t="s">
        <v>1719</v>
      </c>
      <c r="E555" s="22" t="s">
        <v>17</v>
      </c>
      <c r="F555" s="22" t="s">
        <v>39</v>
      </c>
      <c r="G555" s="22" t="s">
        <v>17</v>
      </c>
      <c r="H555" s="22" t="s">
        <v>3043</v>
      </c>
      <c r="I55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6" spans="1:9" x14ac:dyDescent="0.2">
      <c r="A556" s="19" t="s">
        <v>2391</v>
      </c>
      <c r="B556" s="23" t="s">
        <v>1721</v>
      </c>
      <c r="C556" s="23" t="s">
        <v>1683</v>
      </c>
      <c r="D556" s="22" t="s">
        <v>1722</v>
      </c>
      <c r="E556" s="22" t="s">
        <v>17</v>
      </c>
      <c r="F556" s="22" t="s">
        <v>39</v>
      </c>
      <c r="G556" s="22" t="s">
        <v>17</v>
      </c>
      <c r="H556" s="22" t="s">
        <v>3043</v>
      </c>
      <c r="I55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7" spans="1:9" x14ac:dyDescent="0.2">
      <c r="A557" s="19" t="s">
        <v>2391</v>
      </c>
      <c r="B557" s="23" t="s">
        <v>1724</v>
      </c>
      <c r="C557" s="23" t="s">
        <v>1683</v>
      </c>
      <c r="D557" s="22" t="s">
        <v>1725</v>
      </c>
      <c r="E557" s="22" t="s">
        <v>39</v>
      </c>
      <c r="F557" s="22" t="s">
        <v>39</v>
      </c>
      <c r="G557" s="22" t="s">
        <v>17</v>
      </c>
      <c r="H557" s="22" t="s">
        <v>3043</v>
      </c>
      <c r="I55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58" spans="1:9" x14ac:dyDescent="0.2">
      <c r="A558" s="19" t="s">
        <v>2391</v>
      </c>
      <c r="B558" s="23" t="s">
        <v>1727</v>
      </c>
      <c r="C558" s="23" t="s">
        <v>1683</v>
      </c>
      <c r="D558" s="22" t="s">
        <v>2394</v>
      </c>
      <c r="E558" s="22" t="s">
        <v>16</v>
      </c>
      <c r="F558" s="22" t="s">
        <v>39</v>
      </c>
      <c r="G558" s="22" t="s">
        <v>17</v>
      </c>
      <c r="H558" s="22" t="s">
        <v>3043</v>
      </c>
      <c r="I55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59" spans="1:9" x14ac:dyDescent="0.2">
      <c r="A559" s="19" t="s">
        <v>2391</v>
      </c>
      <c r="B559" s="23" t="s">
        <v>1730</v>
      </c>
      <c r="C559" s="23" t="s">
        <v>1683</v>
      </c>
      <c r="D559" s="22" t="s">
        <v>2395</v>
      </c>
      <c r="E559" s="22" t="s">
        <v>17</v>
      </c>
      <c r="F559" s="22" t="s">
        <v>39</v>
      </c>
      <c r="G559" s="22" t="s">
        <v>16</v>
      </c>
      <c r="H559" s="22" t="s">
        <v>3043</v>
      </c>
      <c r="I55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0" spans="1:9" x14ac:dyDescent="0.2">
      <c r="A560" s="19" t="s">
        <v>2391</v>
      </c>
      <c r="B560" s="23" t="s">
        <v>1733</v>
      </c>
      <c r="C560" s="23" t="s">
        <v>1683</v>
      </c>
      <c r="D560" s="22" t="s">
        <v>2396</v>
      </c>
      <c r="E560" s="22" t="s">
        <v>39</v>
      </c>
      <c r="F560" s="22" t="s">
        <v>3043</v>
      </c>
      <c r="G560" s="22" t="s">
        <v>17</v>
      </c>
      <c r="H560" s="22" t="s">
        <v>3043</v>
      </c>
      <c r="I56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61" spans="1:9" x14ac:dyDescent="0.2">
      <c r="A561" s="19" t="s">
        <v>2391</v>
      </c>
      <c r="B561" s="23" t="s">
        <v>1736</v>
      </c>
      <c r="C561" s="23" t="s">
        <v>1683</v>
      </c>
      <c r="D561" s="22" t="s">
        <v>1737</v>
      </c>
      <c r="E561" s="22" t="s">
        <v>17</v>
      </c>
      <c r="F561" s="22" t="s">
        <v>39</v>
      </c>
      <c r="G561" s="22" t="s">
        <v>17</v>
      </c>
      <c r="H561" s="22" t="s">
        <v>3043</v>
      </c>
      <c r="I56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2" spans="1:9" x14ac:dyDescent="0.2">
      <c r="A562" s="19" t="s">
        <v>2391</v>
      </c>
      <c r="B562" s="23" t="s">
        <v>1739</v>
      </c>
      <c r="C562" s="23" t="s">
        <v>1683</v>
      </c>
      <c r="D562" s="22" t="s">
        <v>2397</v>
      </c>
      <c r="E562" s="22" t="s">
        <v>39</v>
      </c>
      <c r="F562" s="22" t="s">
        <v>39</v>
      </c>
      <c r="G562" s="22" t="s">
        <v>17</v>
      </c>
      <c r="H562" s="22" t="s">
        <v>3043</v>
      </c>
      <c r="I56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63" spans="1:9" x14ac:dyDescent="0.2">
      <c r="A563" s="19" t="s">
        <v>2391</v>
      </c>
      <c r="B563" s="23" t="s">
        <v>1742</v>
      </c>
      <c r="C563" s="23" t="s">
        <v>1683</v>
      </c>
      <c r="D563" s="22" t="s">
        <v>1743</v>
      </c>
      <c r="E563" s="22" t="s">
        <v>39</v>
      </c>
      <c r="F563" s="22" t="s">
        <v>39</v>
      </c>
      <c r="G563" s="22" t="s">
        <v>17</v>
      </c>
      <c r="H563" s="22" t="s">
        <v>3043</v>
      </c>
      <c r="I56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64" spans="1:9" x14ac:dyDescent="0.2">
      <c r="A564" s="19" t="s">
        <v>2391</v>
      </c>
      <c r="B564" s="23" t="s">
        <v>1745</v>
      </c>
      <c r="C564" s="23" t="s">
        <v>1683</v>
      </c>
      <c r="D564" s="22" t="s">
        <v>1746</v>
      </c>
      <c r="E564" s="22" t="s">
        <v>39</v>
      </c>
      <c r="F564" s="22" t="s">
        <v>39</v>
      </c>
      <c r="G564" s="22" t="s">
        <v>39</v>
      </c>
      <c r="H564" s="22" t="s">
        <v>3043</v>
      </c>
      <c r="I56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65" spans="1:9" x14ac:dyDescent="0.2">
      <c r="A565" s="19" t="s">
        <v>2391</v>
      </c>
      <c r="B565" s="23" t="s">
        <v>1748</v>
      </c>
      <c r="C565" s="23" t="s">
        <v>1683</v>
      </c>
      <c r="D565" s="22" t="s">
        <v>2398</v>
      </c>
      <c r="E565" s="22" t="s">
        <v>17</v>
      </c>
      <c r="F565" s="22" t="s">
        <v>39</v>
      </c>
      <c r="G565" s="22" t="s">
        <v>16</v>
      </c>
      <c r="H565" s="22" t="s">
        <v>3043</v>
      </c>
      <c r="I56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6" spans="1:9" x14ac:dyDescent="0.2">
      <c r="A566" s="19" t="s">
        <v>2391</v>
      </c>
      <c r="B566" s="23" t="s">
        <v>1751</v>
      </c>
      <c r="C566" s="23" t="s">
        <v>1683</v>
      </c>
      <c r="D566" s="22" t="s">
        <v>2399</v>
      </c>
      <c r="E566" s="22" t="s">
        <v>16</v>
      </c>
      <c r="F566" s="22" t="s">
        <v>17</v>
      </c>
      <c r="G566" s="22" t="s">
        <v>16</v>
      </c>
      <c r="H566" s="22" t="s">
        <v>3043</v>
      </c>
      <c r="I56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7" spans="1:9" x14ac:dyDescent="0.2">
      <c r="A567" s="19" t="s">
        <v>2391</v>
      </c>
      <c r="B567" s="23" t="s">
        <v>1755</v>
      </c>
      <c r="C567" s="23" t="s">
        <v>1753</v>
      </c>
      <c r="D567" s="22" t="s">
        <v>1756</v>
      </c>
      <c r="E567" s="22" t="s">
        <v>24</v>
      </c>
      <c r="F567" s="22" t="s">
        <v>17</v>
      </c>
      <c r="G567" s="22" t="s">
        <v>17</v>
      </c>
      <c r="H567" s="22" t="s">
        <v>39</v>
      </c>
      <c r="I56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8" spans="1:9" x14ac:dyDescent="0.2">
      <c r="A568" s="19" t="s">
        <v>2391</v>
      </c>
      <c r="B568" s="23" t="s">
        <v>1758</v>
      </c>
      <c r="C568" s="23" t="s">
        <v>1753</v>
      </c>
      <c r="D568" s="22" t="s">
        <v>1759</v>
      </c>
      <c r="E568" s="22" t="s">
        <v>16</v>
      </c>
      <c r="F568" s="22" t="s">
        <v>17</v>
      </c>
      <c r="G568" s="22" t="s">
        <v>17</v>
      </c>
      <c r="H568" s="22" t="s">
        <v>39</v>
      </c>
      <c r="I56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69" spans="1:9" x14ac:dyDescent="0.2">
      <c r="A569" s="19" t="s">
        <v>2391</v>
      </c>
      <c r="B569" s="23" t="s">
        <v>1761</v>
      </c>
      <c r="C569" s="23" t="s">
        <v>1753</v>
      </c>
      <c r="D569" s="22" t="s">
        <v>1762</v>
      </c>
      <c r="E569" s="22" t="s">
        <v>17</v>
      </c>
      <c r="F569" s="22" t="s">
        <v>17</v>
      </c>
      <c r="G569" s="22" t="s">
        <v>17</v>
      </c>
      <c r="H569" s="22" t="s">
        <v>39</v>
      </c>
      <c r="I56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0" spans="1:9" x14ac:dyDescent="0.2">
      <c r="A570" s="19" t="s">
        <v>2391</v>
      </c>
      <c r="B570" s="23" t="s">
        <v>1764</v>
      </c>
      <c r="C570" s="23" t="s">
        <v>1753</v>
      </c>
      <c r="D570" s="22" t="s">
        <v>1765</v>
      </c>
      <c r="E570" s="22" t="s">
        <v>17</v>
      </c>
      <c r="F570" s="22" t="s">
        <v>17</v>
      </c>
      <c r="G570" s="22" t="s">
        <v>17</v>
      </c>
      <c r="H570" s="22" t="s">
        <v>39</v>
      </c>
      <c r="I57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1" spans="1:9" x14ac:dyDescent="0.2">
      <c r="A571" s="19" t="s">
        <v>2391</v>
      </c>
      <c r="B571" s="23" t="s">
        <v>1767</v>
      </c>
      <c r="C571" s="23" t="s">
        <v>1753</v>
      </c>
      <c r="D571" s="22" t="s">
        <v>1768</v>
      </c>
      <c r="E571" s="22" t="s">
        <v>17</v>
      </c>
      <c r="F571" s="22" t="s">
        <v>17</v>
      </c>
      <c r="G571" s="22" t="s">
        <v>17</v>
      </c>
      <c r="H571" s="22" t="s">
        <v>39</v>
      </c>
      <c r="I57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2" spans="1:9" x14ac:dyDescent="0.2">
      <c r="A572" s="19" t="s">
        <v>2391</v>
      </c>
      <c r="B572" s="23" t="s">
        <v>1770</v>
      </c>
      <c r="C572" s="23" t="s">
        <v>1753</v>
      </c>
      <c r="D572" s="22" t="s">
        <v>1771</v>
      </c>
      <c r="E572" s="22" t="s">
        <v>17</v>
      </c>
      <c r="F572" s="22" t="s">
        <v>39</v>
      </c>
      <c r="G572" s="22" t="s">
        <v>17</v>
      </c>
      <c r="H572" s="22" t="s">
        <v>39</v>
      </c>
      <c r="I57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3" spans="1:9" x14ac:dyDescent="0.2">
      <c r="A573" s="19" t="s">
        <v>2391</v>
      </c>
      <c r="B573" s="23" t="s">
        <v>1773</v>
      </c>
      <c r="C573" s="23" t="s">
        <v>1753</v>
      </c>
      <c r="D573" s="22" t="s">
        <v>1774</v>
      </c>
      <c r="E573" s="22" t="s">
        <v>16</v>
      </c>
      <c r="F573" s="22" t="s">
        <v>16</v>
      </c>
      <c r="G573" s="22" t="s">
        <v>16</v>
      </c>
      <c r="H573" s="22" t="s">
        <v>39</v>
      </c>
      <c r="I57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4" spans="1:9" x14ac:dyDescent="0.2">
      <c r="A574" s="19" t="s">
        <v>2391</v>
      </c>
      <c r="B574" s="23" t="s">
        <v>1776</v>
      </c>
      <c r="C574" s="23" t="s">
        <v>1753</v>
      </c>
      <c r="D574" s="22" t="s">
        <v>1777</v>
      </c>
      <c r="E574" s="22" t="s">
        <v>17</v>
      </c>
      <c r="F574" s="22" t="s">
        <v>17</v>
      </c>
      <c r="G574" s="22" t="s">
        <v>17</v>
      </c>
      <c r="H574" s="22" t="s">
        <v>39</v>
      </c>
      <c r="I57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5" spans="1:9" x14ac:dyDescent="0.2">
      <c r="A575" s="19" t="s">
        <v>2391</v>
      </c>
      <c r="B575" s="23" t="s">
        <v>1779</v>
      </c>
      <c r="C575" s="23" t="s">
        <v>1753</v>
      </c>
      <c r="D575" s="22" t="s">
        <v>1780</v>
      </c>
      <c r="E575" s="22" t="s">
        <v>17</v>
      </c>
      <c r="F575" s="22" t="s">
        <v>16</v>
      </c>
      <c r="G575" s="22" t="s">
        <v>17</v>
      </c>
      <c r="H575" s="22" t="s">
        <v>39</v>
      </c>
      <c r="I575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6" spans="1:9" x14ac:dyDescent="0.2">
      <c r="A576" s="19" t="s">
        <v>2391</v>
      </c>
      <c r="B576" s="46" t="s">
        <v>3693</v>
      </c>
      <c r="C576" s="23" t="s">
        <v>1424</v>
      </c>
      <c r="D576" s="22" t="s">
        <v>1782</v>
      </c>
      <c r="E576" s="22" t="s">
        <v>24</v>
      </c>
      <c r="F576" s="22" t="s">
        <v>17</v>
      </c>
      <c r="G576" s="22" t="s">
        <v>16</v>
      </c>
      <c r="H576" s="22" t="s">
        <v>39</v>
      </c>
      <c r="I576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7" spans="1:9" x14ac:dyDescent="0.2">
      <c r="A577" s="19" t="s">
        <v>2391</v>
      </c>
      <c r="B577" s="46" t="s">
        <v>3692</v>
      </c>
      <c r="C577" s="23" t="s">
        <v>1424</v>
      </c>
      <c r="D577" s="22" t="s">
        <v>1784</v>
      </c>
      <c r="E577" s="22" t="s">
        <v>16</v>
      </c>
      <c r="F577" s="22" t="s">
        <v>17</v>
      </c>
      <c r="G577" s="22" t="s">
        <v>16</v>
      </c>
      <c r="H577" s="22" t="s">
        <v>39</v>
      </c>
      <c r="I577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78" spans="1:9" x14ac:dyDescent="0.2">
      <c r="A578" s="19" t="s">
        <v>2391</v>
      </c>
      <c r="B578" s="46" t="s">
        <v>3694</v>
      </c>
      <c r="C578" s="23" t="s">
        <v>1424</v>
      </c>
      <c r="D578" s="22" t="s">
        <v>1786</v>
      </c>
      <c r="E578" s="22" t="s">
        <v>39</v>
      </c>
      <c r="F578" s="22" t="s">
        <v>39</v>
      </c>
      <c r="G578" s="22" t="s">
        <v>39</v>
      </c>
      <c r="H578" s="22" t="s">
        <v>39</v>
      </c>
      <c r="I578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79" spans="1:9" x14ac:dyDescent="0.2">
      <c r="A579" s="19" t="s">
        <v>2391</v>
      </c>
      <c r="B579" s="46" t="s">
        <v>3695</v>
      </c>
      <c r="C579" s="23" t="s">
        <v>1424</v>
      </c>
      <c r="D579" s="22" t="s">
        <v>1788</v>
      </c>
      <c r="E579" s="22" t="s">
        <v>3043</v>
      </c>
      <c r="F579" s="22" t="s">
        <v>3043</v>
      </c>
      <c r="G579" s="22" t="s">
        <v>3043</v>
      </c>
      <c r="H579" s="22" t="s">
        <v>39</v>
      </c>
      <c r="I579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80" spans="1:9" x14ac:dyDescent="0.2">
      <c r="A580" s="19" t="s">
        <v>2391</v>
      </c>
      <c r="B580" s="46" t="s">
        <v>3696</v>
      </c>
      <c r="C580" s="23" t="s">
        <v>1424</v>
      </c>
      <c r="D580" s="22" t="s">
        <v>1790</v>
      </c>
      <c r="E580" s="22" t="s">
        <v>3043</v>
      </c>
      <c r="F580" s="22" t="s">
        <v>3043</v>
      </c>
      <c r="G580" s="22" t="s">
        <v>3043</v>
      </c>
      <c r="H580" s="22" t="s">
        <v>3043</v>
      </c>
      <c r="I580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81" spans="1:9" x14ac:dyDescent="0.2">
      <c r="A581" s="19" t="s">
        <v>2391</v>
      </c>
      <c r="B581" s="23" t="s">
        <v>1793</v>
      </c>
      <c r="C581" s="23" t="s">
        <v>1791</v>
      </c>
      <c r="D581" s="22" t="s">
        <v>1794</v>
      </c>
      <c r="E581" s="22" t="s">
        <v>24</v>
      </c>
      <c r="F581" s="22" t="s">
        <v>17</v>
      </c>
      <c r="G581" s="22" t="s">
        <v>24</v>
      </c>
      <c r="H581" s="22" t="s">
        <v>3043</v>
      </c>
      <c r="I581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82" spans="1:9" x14ac:dyDescent="0.2">
      <c r="A582" s="19" t="s">
        <v>2391</v>
      </c>
      <c r="B582" s="23" t="s">
        <v>1796</v>
      </c>
      <c r="C582" s="23" t="s">
        <v>1791</v>
      </c>
      <c r="D582" s="22" t="s">
        <v>1797</v>
      </c>
      <c r="E582" s="22" t="s">
        <v>24</v>
      </c>
      <c r="F582" s="22" t="s">
        <v>17</v>
      </c>
      <c r="G582" s="22" t="s">
        <v>17</v>
      </c>
      <c r="H582" s="22" t="s">
        <v>39</v>
      </c>
      <c r="I582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Média</v>
      </c>
    </row>
    <row r="583" spans="1:9" x14ac:dyDescent="0.2">
      <c r="A583" s="19" t="s">
        <v>2391</v>
      </c>
      <c r="B583" s="23" t="s">
        <v>1799</v>
      </c>
      <c r="C583" s="23" t="s">
        <v>1791</v>
      </c>
      <c r="D583" s="22" t="s">
        <v>1800</v>
      </c>
      <c r="E583" s="22" t="s">
        <v>39</v>
      </c>
      <c r="F583" s="22" t="s">
        <v>39</v>
      </c>
      <c r="G583" s="22" t="s">
        <v>39</v>
      </c>
      <c r="H583" s="22" t="s">
        <v>39</v>
      </c>
      <c r="I583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  <row r="584" spans="1:9" x14ac:dyDescent="0.2">
      <c r="A584" s="19" t="s">
        <v>2391</v>
      </c>
      <c r="B584" s="23" t="s">
        <v>1802</v>
      </c>
      <c r="C584" s="23" t="s">
        <v>1791</v>
      </c>
      <c r="D584" s="22" t="s">
        <v>1803</v>
      </c>
      <c r="E584" s="22" t="s">
        <v>39</v>
      </c>
      <c r="F584" s="22" t="s">
        <v>39</v>
      </c>
      <c r="G584" s="22" t="s">
        <v>39</v>
      </c>
      <c r="H584" s="22" t="s">
        <v>39</v>
      </c>
      <c r="I584" s="19" t="str">
        <f>IFERROR(IF(OR(Tabela1[[#This Row],[TIPO DE 
FORNECIMENTO]]="MATERIAL",Tabela1[[#This Row],[TIPO DE 
FORNECIMENTO]]="SERVICOS OPERACIONAIS"),VLOOKUP(SUM(MID(Tabela1[[#This Row],[Saúde e SeguranCa]],1,1),MID(Tabela1[[#This Row],[Operacional]],1,1),MID(Tabela1[[#This Row],[Meio Ambiente]],1,1),MID(Tabela1[[#This Row],[COMPLIANCE]],1,1)),Níveis!$A$2:$B$18,2,FALSE),VLOOKUP(SUM(MID(Tabela1[[#This Row],[Saúde e SeguranCa]],1,1),MID(Tabela1[[#This Row],[Operacional]],1,1),MID(Tabela1[[#This Row],[Meio Ambiente]],1,1),2*MID(Tabela1[[#This Row],[COMPLIANCE]],1,1)),Níveis!$E$2:$F$22,2,FALSE)),"")</f>
        <v>Alta</v>
      </c>
    </row>
  </sheetData>
  <mergeCells count="1">
    <mergeCell ref="E6:G6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AD4A-BAA7-4E84-8FAD-A115D891F30A}">
  <dimension ref="A1:I577"/>
  <sheetViews>
    <sheetView showGridLines="0" topLeftCell="A529" zoomScale="85" zoomScaleNormal="85" workbookViewId="0">
      <selection activeCell="C570" sqref="C570"/>
    </sheetView>
  </sheetViews>
  <sheetFormatPr defaultRowHeight="12.75" x14ac:dyDescent="0.2"/>
  <cols>
    <col min="1" max="1" width="26" style="5" bestFit="1" customWidth="1"/>
    <col min="2" max="2" width="21.7109375" style="4" customWidth="1"/>
    <col min="3" max="3" width="76.5703125" style="4" bestFit="1" customWidth="1"/>
    <col min="4" max="4" width="58.140625" style="4" bestFit="1" customWidth="1"/>
    <col min="5" max="5" width="17.28515625" style="4" customWidth="1"/>
    <col min="6" max="7" width="16.42578125" style="4" customWidth="1"/>
    <col min="8" max="9" width="16.28515625" style="4" customWidth="1"/>
    <col min="10" max="16384" width="9.140625" style="4"/>
  </cols>
  <sheetData>
    <row r="1" spans="1:9" ht="8.25" customHeight="1" x14ac:dyDescent="0.2">
      <c r="A1" s="1"/>
      <c r="B1" s="1"/>
      <c r="C1" s="1"/>
      <c r="D1" s="1"/>
      <c r="E1" s="2"/>
      <c r="F1" s="1"/>
      <c r="G1" s="3"/>
      <c r="H1" s="3"/>
      <c r="I1" s="3"/>
    </row>
    <row r="2" spans="1:9" ht="21.75" customHeight="1" x14ac:dyDescent="0.25">
      <c r="C2" s="5"/>
      <c r="D2" s="6" t="s">
        <v>3667</v>
      </c>
      <c r="E2" s="7"/>
      <c r="F2" s="8"/>
      <c r="G2" s="8"/>
      <c r="H2" s="8"/>
      <c r="I2" s="8"/>
    </row>
    <row r="3" spans="1:9" ht="21.75" customHeight="1" x14ac:dyDescent="0.25">
      <c r="C3" s="5"/>
      <c r="D3" s="9">
        <f ca="1">NOW()</f>
        <v>45462.273894907405</v>
      </c>
      <c r="E3" s="5"/>
      <c r="F3" s="5"/>
      <c r="G3" s="5"/>
      <c r="H3" s="5"/>
    </row>
    <row r="4" spans="1:9" ht="8.25" customHeight="1" x14ac:dyDescent="0.2">
      <c r="A4" s="1"/>
      <c r="B4" s="1"/>
      <c r="C4" s="1"/>
      <c r="D4" s="1"/>
      <c r="E4" s="2"/>
      <c r="F4" s="1"/>
      <c r="G4" s="3"/>
      <c r="H4" s="3"/>
      <c r="I4" s="3"/>
    </row>
    <row r="5" spans="1:9" ht="8.25" customHeight="1" x14ac:dyDescent="0.2">
      <c r="C5" s="5"/>
      <c r="D5" s="5"/>
      <c r="E5" s="7"/>
      <c r="F5" s="5"/>
    </row>
    <row r="6" spans="1:9" ht="21.75" customHeight="1" x14ac:dyDescent="0.2">
      <c r="A6" s="4"/>
      <c r="E6" s="49" t="str">
        <f>UPPER("Sustainability")</f>
        <v>SUSTAINABILITY</v>
      </c>
      <c r="F6" s="50"/>
      <c r="G6" s="51"/>
    </row>
    <row r="7" spans="1:9" s="42" customFormat="1" ht="41.25" customHeight="1" x14ac:dyDescent="0.2">
      <c r="A7" s="15" t="s">
        <v>3664</v>
      </c>
      <c r="B7" s="15" t="s">
        <v>3680</v>
      </c>
      <c r="C7" s="15" t="s">
        <v>3665</v>
      </c>
      <c r="D7" s="15" t="s">
        <v>3666</v>
      </c>
      <c r="E7" s="15" t="s">
        <v>3671</v>
      </c>
      <c r="F7" s="15" t="s">
        <v>3668</v>
      </c>
      <c r="G7" s="15" t="s">
        <v>3669</v>
      </c>
      <c r="H7" s="15" t="s">
        <v>6</v>
      </c>
      <c r="I7" s="15" t="s">
        <v>3670</v>
      </c>
    </row>
    <row r="8" spans="1:9" x14ac:dyDescent="0.2">
      <c r="A8" s="19" t="s">
        <v>11</v>
      </c>
      <c r="B8" s="23" t="s">
        <v>15</v>
      </c>
      <c r="C8" s="23" t="s">
        <v>3047</v>
      </c>
      <c r="D8" s="22" t="s">
        <v>3047</v>
      </c>
      <c r="E8" s="22" t="s">
        <v>3673</v>
      </c>
      <c r="F8" s="22" t="s">
        <v>3673</v>
      </c>
      <c r="G8" s="22" t="s">
        <v>3673</v>
      </c>
      <c r="H8" s="22" t="s">
        <v>3674</v>
      </c>
      <c r="I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" spans="1:9" x14ac:dyDescent="0.2">
      <c r="A9" s="19" t="s">
        <v>11</v>
      </c>
      <c r="B9" s="23" t="s">
        <v>22</v>
      </c>
      <c r="C9" s="23" t="s">
        <v>3048</v>
      </c>
      <c r="D9" s="22" t="s">
        <v>3049</v>
      </c>
      <c r="E9" s="22" t="s">
        <v>3673</v>
      </c>
      <c r="F9" s="22" t="s">
        <v>3673</v>
      </c>
      <c r="G9" s="22" t="s">
        <v>3672</v>
      </c>
      <c r="H9" s="22" t="s">
        <v>3674</v>
      </c>
      <c r="I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0" spans="1:9" x14ac:dyDescent="0.2">
      <c r="A10" s="19" t="s">
        <v>11</v>
      </c>
      <c r="B10" s="23" t="s">
        <v>27</v>
      </c>
      <c r="C10" s="23" t="s">
        <v>3048</v>
      </c>
      <c r="D10" s="22" t="s">
        <v>3050</v>
      </c>
      <c r="E10" s="22" t="s">
        <v>3674</v>
      </c>
      <c r="F10" s="22" t="s">
        <v>3674</v>
      </c>
      <c r="G10" s="22" t="s">
        <v>3673</v>
      </c>
      <c r="H10" s="22" t="s">
        <v>3674</v>
      </c>
      <c r="I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" spans="1:9" x14ac:dyDescent="0.2">
      <c r="A11" s="19" t="s">
        <v>11</v>
      </c>
      <c r="B11" s="23" t="s">
        <v>30</v>
      </c>
      <c r="C11" s="23" t="s">
        <v>3048</v>
      </c>
      <c r="D11" s="22" t="s">
        <v>3051</v>
      </c>
      <c r="E11" s="22" t="s">
        <v>3674</v>
      </c>
      <c r="F11" s="22" t="s">
        <v>3674</v>
      </c>
      <c r="G11" s="22" t="s">
        <v>3673</v>
      </c>
      <c r="H11" s="22" t="s">
        <v>3674</v>
      </c>
      <c r="I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" spans="1:9" x14ac:dyDescent="0.2">
      <c r="A12" s="19" t="s">
        <v>11</v>
      </c>
      <c r="B12" s="23" t="s">
        <v>33</v>
      </c>
      <c r="C12" s="23" t="s">
        <v>3048</v>
      </c>
      <c r="D12" s="22" t="s">
        <v>3052</v>
      </c>
      <c r="E12" s="22" t="s">
        <v>3674</v>
      </c>
      <c r="F12" s="22" t="s">
        <v>3674</v>
      </c>
      <c r="G12" s="22" t="s">
        <v>3673</v>
      </c>
      <c r="H12" s="22" t="s">
        <v>3674</v>
      </c>
      <c r="I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3" spans="1:9" x14ac:dyDescent="0.2">
      <c r="A13" s="19" t="s">
        <v>11</v>
      </c>
      <c r="B13" s="23" t="s">
        <v>37</v>
      </c>
      <c r="C13" s="23" t="s">
        <v>3053</v>
      </c>
      <c r="D13" s="22" t="s">
        <v>3054</v>
      </c>
      <c r="E13" s="22" t="s">
        <v>3675</v>
      </c>
      <c r="F13" s="22" t="s">
        <v>3675</v>
      </c>
      <c r="G13" s="22" t="s">
        <v>3675</v>
      </c>
      <c r="H13" s="22" t="s">
        <v>3676</v>
      </c>
      <c r="I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14" spans="1:9" x14ac:dyDescent="0.2">
      <c r="A14" s="19" t="s">
        <v>11</v>
      </c>
      <c r="B14" s="23" t="s">
        <v>42</v>
      </c>
      <c r="C14" s="23" t="s">
        <v>3053</v>
      </c>
      <c r="D14" s="22" t="s">
        <v>43</v>
      </c>
      <c r="E14" s="22" t="s">
        <v>3676</v>
      </c>
      <c r="F14" s="22" t="s">
        <v>3676</v>
      </c>
      <c r="G14" s="22" t="s">
        <v>3676</v>
      </c>
      <c r="H14" s="22" t="s">
        <v>3676</v>
      </c>
      <c r="I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15" spans="1:9" x14ac:dyDescent="0.2">
      <c r="A15" s="19" t="s">
        <v>11</v>
      </c>
      <c r="B15" s="23" t="s">
        <v>45</v>
      </c>
      <c r="C15" s="23" t="s">
        <v>3053</v>
      </c>
      <c r="D15" s="22" t="s">
        <v>3055</v>
      </c>
      <c r="E15" s="22" t="s">
        <v>3676</v>
      </c>
      <c r="F15" s="22" t="s">
        <v>3676</v>
      </c>
      <c r="G15" s="22" t="s">
        <v>3676</v>
      </c>
      <c r="H15" s="22" t="s">
        <v>3676</v>
      </c>
      <c r="I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16" spans="1:9" x14ac:dyDescent="0.2">
      <c r="A16" s="19" t="s">
        <v>11</v>
      </c>
      <c r="B16" s="23" t="s">
        <v>48</v>
      </c>
      <c r="C16" s="23" t="s">
        <v>3053</v>
      </c>
      <c r="D16" s="22" t="s">
        <v>3056</v>
      </c>
      <c r="E16" s="22" t="s">
        <v>3676</v>
      </c>
      <c r="F16" s="22" t="s">
        <v>3676</v>
      </c>
      <c r="G16" s="22" t="s">
        <v>3676</v>
      </c>
      <c r="H16" s="22" t="s">
        <v>3676</v>
      </c>
      <c r="I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17" spans="1:9" x14ac:dyDescent="0.2">
      <c r="A17" s="19" t="s">
        <v>11</v>
      </c>
      <c r="B17" s="23" t="s">
        <v>53</v>
      </c>
      <c r="C17" s="23" t="s">
        <v>3057</v>
      </c>
      <c r="D17" s="22" t="s">
        <v>3058</v>
      </c>
      <c r="E17" s="22" t="s">
        <v>3673</v>
      </c>
      <c r="F17" s="22" t="s">
        <v>3674</v>
      </c>
      <c r="G17" s="22" t="s">
        <v>3672</v>
      </c>
      <c r="H17" s="22" t="s">
        <v>3674</v>
      </c>
      <c r="I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" spans="1:9" x14ac:dyDescent="0.2">
      <c r="A18" s="19" t="s">
        <v>11</v>
      </c>
      <c r="B18" s="23" t="s">
        <v>56</v>
      </c>
      <c r="C18" s="23" t="s">
        <v>3057</v>
      </c>
      <c r="D18" s="22" t="s">
        <v>3059</v>
      </c>
      <c r="E18" s="22" t="s">
        <v>3673</v>
      </c>
      <c r="F18" s="22" t="s">
        <v>3674</v>
      </c>
      <c r="G18" s="22" t="s">
        <v>3672</v>
      </c>
      <c r="H18" s="22" t="s">
        <v>3674</v>
      </c>
      <c r="I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" spans="1:9" x14ac:dyDescent="0.2">
      <c r="A19" s="19" t="s">
        <v>11</v>
      </c>
      <c r="B19" s="23" t="s">
        <v>59</v>
      </c>
      <c r="C19" s="23" t="s">
        <v>3057</v>
      </c>
      <c r="D19" s="22" t="s">
        <v>3060</v>
      </c>
      <c r="E19" s="22" t="s">
        <v>3673</v>
      </c>
      <c r="F19" s="22" t="s">
        <v>3674</v>
      </c>
      <c r="G19" s="22" t="s">
        <v>3672</v>
      </c>
      <c r="H19" s="22" t="s">
        <v>3674</v>
      </c>
      <c r="I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" spans="1:9" x14ac:dyDescent="0.2">
      <c r="A20" s="19" t="s">
        <v>11</v>
      </c>
      <c r="B20" s="23" t="s">
        <v>62</v>
      </c>
      <c r="C20" s="23" t="s">
        <v>3057</v>
      </c>
      <c r="D20" s="22" t="s">
        <v>3061</v>
      </c>
      <c r="E20" s="22" t="s">
        <v>3673</v>
      </c>
      <c r="F20" s="22" t="s">
        <v>3674</v>
      </c>
      <c r="G20" s="22" t="s">
        <v>3672</v>
      </c>
      <c r="H20" s="22" t="s">
        <v>3674</v>
      </c>
      <c r="I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" spans="1:9" x14ac:dyDescent="0.2">
      <c r="A21" s="19" t="s">
        <v>11</v>
      </c>
      <c r="B21" s="23" t="s">
        <v>66</v>
      </c>
      <c r="C21" s="23" t="s">
        <v>3062</v>
      </c>
      <c r="D21" s="22" t="s">
        <v>3063</v>
      </c>
      <c r="E21" s="22" t="s">
        <v>3673</v>
      </c>
      <c r="F21" s="22" t="s">
        <v>3674</v>
      </c>
      <c r="G21" s="22" t="s">
        <v>3673</v>
      </c>
      <c r="H21" s="22" t="s">
        <v>3674</v>
      </c>
      <c r="I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" spans="1:9" x14ac:dyDescent="0.2">
      <c r="A22" s="19" t="s">
        <v>11</v>
      </c>
      <c r="B22" s="23" t="s">
        <v>69</v>
      </c>
      <c r="C22" s="23" t="s">
        <v>3062</v>
      </c>
      <c r="D22" s="22" t="s">
        <v>3064</v>
      </c>
      <c r="E22" s="22" t="s">
        <v>3673</v>
      </c>
      <c r="F22" s="22" t="s">
        <v>3675</v>
      </c>
      <c r="G22" s="22" t="s">
        <v>3673</v>
      </c>
      <c r="H22" s="22" t="s">
        <v>3674</v>
      </c>
      <c r="I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" spans="1:9" x14ac:dyDescent="0.2">
      <c r="A23" s="19" t="s">
        <v>11</v>
      </c>
      <c r="B23" s="23" t="s">
        <v>72</v>
      </c>
      <c r="C23" s="23" t="s">
        <v>3062</v>
      </c>
      <c r="D23" s="22" t="s">
        <v>3065</v>
      </c>
      <c r="E23" s="22" t="s">
        <v>3674</v>
      </c>
      <c r="F23" s="22" t="s">
        <v>3675</v>
      </c>
      <c r="G23" s="22" t="s">
        <v>3674</v>
      </c>
      <c r="H23" s="22" t="s">
        <v>3674</v>
      </c>
      <c r="I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" spans="1:9" x14ac:dyDescent="0.2">
      <c r="A24" s="19" t="s">
        <v>11</v>
      </c>
      <c r="B24" s="23" t="s">
        <v>75</v>
      </c>
      <c r="C24" s="23" t="s">
        <v>3062</v>
      </c>
      <c r="D24" s="22" t="s">
        <v>3066</v>
      </c>
      <c r="E24" s="22" t="s">
        <v>3674</v>
      </c>
      <c r="F24" s="22" t="s">
        <v>3675</v>
      </c>
      <c r="G24" s="22" t="s">
        <v>3674</v>
      </c>
      <c r="H24" s="22" t="s">
        <v>3674</v>
      </c>
      <c r="I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" spans="1:9" x14ac:dyDescent="0.2">
      <c r="A25" s="19" t="s">
        <v>11</v>
      </c>
      <c r="B25" s="23" t="s">
        <v>78</v>
      </c>
      <c r="C25" s="23" t="s">
        <v>3062</v>
      </c>
      <c r="D25" s="22" t="s">
        <v>3067</v>
      </c>
      <c r="E25" s="22" t="s">
        <v>3673</v>
      </c>
      <c r="F25" s="22" t="s">
        <v>3675</v>
      </c>
      <c r="G25" s="22" t="s">
        <v>3674</v>
      </c>
      <c r="H25" s="22" t="s">
        <v>3674</v>
      </c>
      <c r="I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" spans="1:9" x14ac:dyDescent="0.2">
      <c r="A26" s="19" t="s">
        <v>11</v>
      </c>
      <c r="B26" s="23" t="s">
        <v>81</v>
      </c>
      <c r="C26" s="23" t="s">
        <v>3062</v>
      </c>
      <c r="D26" s="22" t="s">
        <v>3068</v>
      </c>
      <c r="E26" s="22" t="s">
        <v>3673</v>
      </c>
      <c r="F26" s="22" t="s">
        <v>3674</v>
      </c>
      <c r="G26" s="22" t="s">
        <v>3674</v>
      </c>
      <c r="H26" s="22" t="s">
        <v>3674</v>
      </c>
      <c r="I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" spans="1:9" x14ac:dyDescent="0.2">
      <c r="A27" s="19" t="s">
        <v>11</v>
      </c>
      <c r="B27" s="23" t="s">
        <v>84</v>
      </c>
      <c r="C27" s="23" t="s">
        <v>3062</v>
      </c>
      <c r="D27" s="22" t="s">
        <v>3069</v>
      </c>
      <c r="E27" s="22" t="s">
        <v>3674</v>
      </c>
      <c r="F27" s="22" t="s">
        <v>3674</v>
      </c>
      <c r="G27" s="22" t="s">
        <v>3674</v>
      </c>
      <c r="H27" s="22" t="s">
        <v>3674</v>
      </c>
      <c r="I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" spans="1:9" x14ac:dyDescent="0.2">
      <c r="A28" s="19" t="s">
        <v>11</v>
      </c>
      <c r="B28" s="23" t="s">
        <v>87</v>
      </c>
      <c r="C28" s="23" t="s">
        <v>3062</v>
      </c>
      <c r="D28" s="22" t="s">
        <v>3070</v>
      </c>
      <c r="E28" s="22" t="s">
        <v>3674</v>
      </c>
      <c r="F28" s="22" t="s">
        <v>3674</v>
      </c>
      <c r="G28" s="22" t="s">
        <v>3674</v>
      </c>
      <c r="H28" s="22" t="s">
        <v>3674</v>
      </c>
      <c r="I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9" spans="1:9" x14ac:dyDescent="0.2">
      <c r="A29" s="19" t="s">
        <v>11</v>
      </c>
      <c r="B29" s="23" t="s">
        <v>90</v>
      </c>
      <c r="C29" s="23" t="s">
        <v>3062</v>
      </c>
      <c r="D29" s="22" t="s">
        <v>3071</v>
      </c>
      <c r="E29" s="22" t="s">
        <v>3673</v>
      </c>
      <c r="F29" s="22" t="s">
        <v>3674</v>
      </c>
      <c r="G29" s="22" t="s">
        <v>3673</v>
      </c>
      <c r="H29" s="22" t="s">
        <v>3674</v>
      </c>
      <c r="I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" spans="1:9" x14ac:dyDescent="0.2">
      <c r="A30" s="19" t="s">
        <v>11</v>
      </c>
      <c r="B30" s="23" t="s">
        <v>93</v>
      </c>
      <c r="C30" s="23" t="s">
        <v>3062</v>
      </c>
      <c r="D30" s="22" t="s">
        <v>3072</v>
      </c>
      <c r="E30" s="22" t="s">
        <v>3673</v>
      </c>
      <c r="F30" s="22" t="s">
        <v>3674</v>
      </c>
      <c r="G30" s="22" t="s">
        <v>3673</v>
      </c>
      <c r="H30" s="22" t="s">
        <v>3674</v>
      </c>
      <c r="I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" spans="1:9" x14ac:dyDescent="0.2">
      <c r="A31" s="19" t="s">
        <v>11</v>
      </c>
      <c r="B31" s="23" t="s">
        <v>96</v>
      </c>
      <c r="C31" s="23" t="s">
        <v>3062</v>
      </c>
      <c r="D31" s="22" t="s">
        <v>3073</v>
      </c>
      <c r="E31" s="22" t="s">
        <v>3673</v>
      </c>
      <c r="F31" s="22" t="s">
        <v>3674</v>
      </c>
      <c r="G31" s="22" t="s">
        <v>3673</v>
      </c>
      <c r="H31" s="22" t="s">
        <v>3674</v>
      </c>
      <c r="I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" spans="1:9" x14ac:dyDescent="0.2">
      <c r="A32" s="19" t="s">
        <v>11</v>
      </c>
      <c r="B32" s="23" t="s">
        <v>99</v>
      </c>
      <c r="C32" s="23" t="s">
        <v>3062</v>
      </c>
      <c r="D32" s="22" t="s">
        <v>3074</v>
      </c>
      <c r="E32" s="22" t="s">
        <v>3673</v>
      </c>
      <c r="F32" s="22" t="s">
        <v>3674</v>
      </c>
      <c r="G32" s="22" t="s">
        <v>3673</v>
      </c>
      <c r="H32" s="22" t="s">
        <v>3674</v>
      </c>
      <c r="I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3" spans="1:9" x14ac:dyDescent="0.2">
      <c r="A33" s="19" t="s">
        <v>11</v>
      </c>
      <c r="B33" s="23" t="s">
        <v>102</v>
      </c>
      <c r="C33" s="23" t="s">
        <v>3062</v>
      </c>
      <c r="D33" s="22" t="s">
        <v>3075</v>
      </c>
      <c r="E33" s="22" t="s">
        <v>3674</v>
      </c>
      <c r="F33" s="22" t="s">
        <v>3675</v>
      </c>
      <c r="G33" s="22" t="s">
        <v>3674</v>
      </c>
      <c r="H33" s="22" t="s">
        <v>3674</v>
      </c>
      <c r="I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" spans="1:9" x14ac:dyDescent="0.2">
      <c r="A34" s="19" t="s">
        <v>11</v>
      </c>
      <c r="B34" s="23" t="s">
        <v>105</v>
      </c>
      <c r="C34" s="23" t="s">
        <v>3062</v>
      </c>
      <c r="D34" s="22" t="s">
        <v>3076</v>
      </c>
      <c r="E34" s="22" t="s">
        <v>3674</v>
      </c>
      <c r="F34" s="22" t="s">
        <v>3674</v>
      </c>
      <c r="G34" s="22" t="s">
        <v>3674</v>
      </c>
      <c r="H34" s="22" t="s">
        <v>3674</v>
      </c>
      <c r="I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5" spans="1:9" x14ac:dyDescent="0.2">
      <c r="A35" s="19" t="s">
        <v>11</v>
      </c>
      <c r="B35" s="23" t="s">
        <v>108</v>
      </c>
      <c r="C35" s="23" t="s">
        <v>3062</v>
      </c>
      <c r="D35" s="22" t="s">
        <v>3077</v>
      </c>
      <c r="E35" s="22" t="s">
        <v>3673</v>
      </c>
      <c r="F35" s="22" t="s">
        <v>3674</v>
      </c>
      <c r="G35" s="22" t="s">
        <v>3674</v>
      </c>
      <c r="H35" s="22" t="s">
        <v>3674</v>
      </c>
      <c r="I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" spans="1:9" x14ac:dyDescent="0.2">
      <c r="A36" s="19" t="s">
        <v>11</v>
      </c>
      <c r="B36" s="23" t="s">
        <v>113</v>
      </c>
      <c r="C36" s="23" t="s">
        <v>3078</v>
      </c>
      <c r="D36" s="22" t="s">
        <v>3079</v>
      </c>
      <c r="E36" s="22" t="s">
        <v>3673</v>
      </c>
      <c r="F36" s="22" t="s">
        <v>3673</v>
      </c>
      <c r="G36" s="22" t="s">
        <v>3673</v>
      </c>
      <c r="H36" s="22" t="s">
        <v>3675</v>
      </c>
      <c r="I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" spans="1:9" x14ac:dyDescent="0.2">
      <c r="A37" s="19" t="s">
        <v>11</v>
      </c>
      <c r="B37" s="23" t="s">
        <v>116</v>
      </c>
      <c r="C37" s="23" t="s">
        <v>3078</v>
      </c>
      <c r="D37" s="22" t="s">
        <v>3080</v>
      </c>
      <c r="E37" s="22" t="s">
        <v>3673</v>
      </c>
      <c r="F37" s="22" t="s">
        <v>3672</v>
      </c>
      <c r="G37" s="22" t="s">
        <v>3673</v>
      </c>
      <c r="H37" s="22" t="s">
        <v>3675</v>
      </c>
      <c r="I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" spans="1:9" x14ac:dyDescent="0.2">
      <c r="A38" s="19" t="s">
        <v>11</v>
      </c>
      <c r="B38" s="23" t="s">
        <v>119</v>
      </c>
      <c r="C38" s="23" t="s">
        <v>3078</v>
      </c>
      <c r="D38" s="22" t="s">
        <v>3081</v>
      </c>
      <c r="E38" s="22" t="s">
        <v>3673</v>
      </c>
      <c r="F38" s="22" t="s">
        <v>3674</v>
      </c>
      <c r="G38" s="22" t="s">
        <v>3673</v>
      </c>
      <c r="H38" s="22" t="s">
        <v>3675</v>
      </c>
      <c r="I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" spans="1:9" x14ac:dyDescent="0.2">
      <c r="A39" s="19" t="s">
        <v>11</v>
      </c>
      <c r="B39" s="23" t="s">
        <v>122</v>
      </c>
      <c r="C39" s="23" t="s">
        <v>3078</v>
      </c>
      <c r="D39" s="22" t="s">
        <v>3082</v>
      </c>
      <c r="E39" s="22" t="s">
        <v>3673</v>
      </c>
      <c r="F39" s="22" t="s">
        <v>3675</v>
      </c>
      <c r="G39" s="22" t="s">
        <v>3673</v>
      </c>
      <c r="H39" s="22" t="s">
        <v>3675</v>
      </c>
      <c r="I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0" spans="1:9" x14ac:dyDescent="0.2">
      <c r="A40" s="19" t="s">
        <v>11</v>
      </c>
      <c r="B40" s="23" t="s">
        <v>125</v>
      </c>
      <c r="C40" s="23" t="s">
        <v>3078</v>
      </c>
      <c r="D40" s="22" t="s">
        <v>3083</v>
      </c>
      <c r="E40" s="22" t="s">
        <v>3673</v>
      </c>
      <c r="F40" s="22" t="s">
        <v>3674</v>
      </c>
      <c r="G40" s="22" t="s">
        <v>3673</v>
      </c>
      <c r="H40" s="22" t="s">
        <v>3675</v>
      </c>
      <c r="I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" spans="1:9" x14ac:dyDescent="0.2">
      <c r="A41" s="19" t="s">
        <v>11</v>
      </c>
      <c r="B41" s="23" t="s">
        <v>128</v>
      </c>
      <c r="C41" s="23" t="s">
        <v>3078</v>
      </c>
      <c r="D41" s="22" t="s">
        <v>3084</v>
      </c>
      <c r="E41" s="22" t="s">
        <v>3673</v>
      </c>
      <c r="F41" s="22" t="s">
        <v>3673</v>
      </c>
      <c r="G41" s="22" t="s">
        <v>3673</v>
      </c>
      <c r="H41" s="22" t="s">
        <v>3675</v>
      </c>
      <c r="I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" spans="1:9" x14ac:dyDescent="0.2">
      <c r="A42" s="19" t="s">
        <v>11</v>
      </c>
      <c r="B42" s="23" t="s">
        <v>131</v>
      </c>
      <c r="C42" s="23" t="s">
        <v>3078</v>
      </c>
      <c r="D42" s="22" t="s">
        <v>3085</v>
      </c>
      <c r="E42" s="22" t="s">
        <v>3675</v>
      </c>
      <c r="F42" s="22" t="s">
        <v>3674</v>
      </c>
      <c r="G42" s="22" t="s">
        <v>3673</v>
      </c>
      <c r="H42" s="22" t="s">
        <v>3675</v>
      </c>
      <c r="I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" spans="1:9" x14ac:dyDescent="0.2">
      <c r="A43" s="19" t="s">
        <v>11</v>
      </c>
      <c r="B43" s="23" t="s">
        <v>134</v>
      </c>
      <c r="C43" s="23" t="s">
        <v>3078</v>
      </c>
      <c r="D43" s="22" t="s">
        <v>3086</v>
      </c>
      <c r="E43" s="22" t="s">
        <v>3673</v>
      </c>
      <c r="F43" s="22" t="s">
        <v>3675</v>
      </c>
      <c r="G43" s="22" t="s">
        <v>3673</v>
      </c>
      <c r="H43" s="22" t="s">
        <v>3675</v>
      </c>
      <c r="I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" spans="1:9" x14ac:dyDescent="0.2">
      <c r="A44" s="19" t="s">
        <v>11</v>
      </c>
      <c r="B44" s="23" t="s">
        <v>137</v>
      </c>
      <c r="C44" s="23" t="s">
        <v>3078</v>
      </c>
      <c r="D44" s="22" t="s">
        <v>3087</v>
      </c>
      <c r="E44" s="22" t="s">
        <v>3675</v>
      </c>
      <c r="F44" s="22" t="s">
        <v>3674</v>
      </c>
      <c r="G44" s="22" t="s">
        <v>3673</v>
      </c>
      <c r="H44" s="22" t="s">
        <v>3675</v>
      </c>
      <c r="I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" spans="1:9" x14ac:dyDescent="0.2">
      <c r="A45" s="19" t="s">
        <v>11</v>
      </c>
      <c r="B45" s="23" t="s">
        <v>140</v>
      </c>
      <c r="C45" s="23" t="s">
        <v>3078</v>
      </c>
      <c r="D45" s="22" t="s">
        <v>3088</v>
      </c>
      <c r="E45" s="22" t="s">
        <v>3673</v>
      </c>
      <c r="F45" s="22" t="s">
        <v>3675</v>
      </c>
      <c r="G45" s="22" t="s">
        <v>3673</v>
      </c>
      <c r="H45" s="22" t="s">
        <v>3675</v>
      </c>
      <c r="I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" spans="1:9" x14ac:dyDescent="0.2">
      <c r="A46" s="19" t="s">
        <v>11</v>
      </c>
      <c r="B46" s="23" t="s">
        <v>143</v>
      </c>
      <c r="C46" s="23" t="s">
        <v>3078</v>
      </c>
      <c r="D46" s="22" t="s">
        <v>3089</v>
      </c>
      <c r="E46" s="22" t="s">
        <v>3673</v>
      </c>
      <c r="F46" s="22" t="s">
        <v>3674</v>
      </c>
      <c r="G46" s="22" t="s">
        <v>3673</v>
      </c>
      <c r="H46" s="22" t="s">
        <v>3675</v>
      </c>
      <c r="I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7" spans="1:9" x14ac:dyDescent="0.2">
      <c r="A47" s="19" t="s">
        <v>11</v>
      </c>
      <c r="B47" s="23" t="s">
        <v>146</v>
      </c>
      <c r="C47" s="23" t="s">
        <v>3078</v>
      </c>
      <c r="D47" s="22" t="s">
        <v>3090</v>
      </c>
      <c r="E47" s="22" t="s">
        <v>3673</v>
      </c>
      <c r="F47" s="22" t="s">
        <v>3673</v>
      </c>
      <c r="G47" s="22" t="s">
        <v>3673</v>
      </c>
      <c r="H47" s="22" t="s">
        <v>3675</v>
      </c>
      <c r="I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" spans="1:9" x14ac:dyDescent="0.2">
      <c r="A48" s="19" t="s">
        <v>11</v>
      </c>
      <c r="B48" s="23" t="s">
        <v>150</v>
      </c>
      <c r="C48" s="23" t="s">
        <v>3091</v>
      </c>
      <c r="D48" s="22" t="s">
        <v>3092</v>
      </c>
      <c r="E48" s="22" t="s">
        <v>3674</v>
      </c>
      <c r="F48" s="22" t="s">
        <v>3674</v>
      </c>
      <c r="G48" s="22" t="s">
        <v>3674</v>
      </c>
      <c r="H48" s="22" t="s">
        <v>3674</v>
      </c>
      <c r="I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" spans="1:9" x14ac:dyDescent="0.2">
      <c r="A49" s="19" t="s">
        <v>11</v>
      </c>
      <c r="B49" s="23" t="s">
        <v>153</v>
      </c>
      <c r="C49" s="23" t="s">
        <v>3091</v>
      </c>
      <c r="D49" s="22" t="s">
        <v>3093</v>
      </c>
      <c r="E49" s="22" t="s">
        <v>3674</v>
      </c>
      <c r="F49" s="22" t="s">
        <v>3674</v>
      </c>
      <c r="G49" s="22" t="s">
        <v>3674</v>
      </c>
      <c r="H49" s="22" t="s">
        <v>3674</v>
      </c>
      <c r="I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" spans="1:9" x14ac:dyDescent="0.2">
      <c r="A50" s="19" t="s">
        <v>11</v>
      </c>
      <c r="B50" s="23" t="s">
        <v>156</v>
      </c>
      <c r="C50" s="23" t="s">
        <v>3091</v>
      </c>
      <c r="D50" s="22" t="s">
        <v>3094</v>
      </c>
      <c r="E50" s="22" t="s">
        <v>3674</v>
      </c>
      <c r="F50" s="22" t="s">
        <v>3674</v>
      </c>
      <c r="G50" s="22" t="s">
        <v>3674</v>
      </c>
      <c r="H50" s="22" t="s">
        <v>3674</v>
      </c>
      <c r="I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" spans="1:9" x14ac:dyDescent="0.2">
      <c r="A51" s="19" t="s">
        <v>11</v>
      </c>
      <c r="B51" s="23" t="s">
        <v>159</v>
      </c>
      <c r="C51" s="23" t="s">
        <v>3091</v>
      </c>
      <c r="D51" s="22" t="s">
        <v>3095</v>
      </c>
      <c r="E51" s="22" t="s">
        <v>3674</v>
      </c>
      <c r="F51" s="22" t="s">
        <v>3674</v>
      </c>
      <c r="G51" s="22" t="s">
        <v>3674</v>
      </c>
      <c r="H51" s="22" t="s">
        <v>3674</v>
      </c>
      <c r="I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" spans="1:9" x14ac:dyDescent="0.2">
      <c r="A52" s="19" t="s">
        <v>11</v>
      </c>
      <c r="B52" s="23" t="s">
        <v>162</v>
      </c>
      <c r="C52" s="23" t="s">
        <v>3091</v>
      </c>
      <c r="D52" s="22" t="s">
        <v>3096</v>
      </c>
      <c r="E52" s="22" t="s">
        <v>3673</v>
      </c>
      <c r="F52" s="22" t="s">
        <v>3673</v>
      </c>
      <c r="G52" s="22" t="s">
        <v>3673</v>
      </c>
      <c r="H52" s="22" t="s">
        <v>3674</v>
      </c>
      <c r="I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" spans="1:9" x14ac:dyDescent="0.2">
      <c r="A53" s="19" t="s">
        <v>11</v>
      </c>
      <c r="B53" s="23" t="s">
        <v>165</v>
      </c>
      <c r="C53" s="23" t="s">
        <v>3091</v>
      </c>
      <c r="D53" s="22" t="s">
        <v>3097</v>
      </c>
      <c r="E53" s="22" t="s">
        <v>3674</v>
      </c>
      <c r="F53" s="22" t="s">
        <v>3674</v>
      </c>
      <c r="G53" s="22" t="s">
        <v>3674</v>
      </c>
      <c r="H53" s="22" t="s">
        <v>3674</v>
      </c>
      <c r="I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4" spans="1:9" x14ac:dyDescent="0.2">
      <c r="A54" s="19" t="s">
        <v>11</v>
      </c>
      <c r="B54" s="23" t="s">
        <v>168</v>
      </c>
      <c r="C54" s="23" t="s">
        <v>3091</v>
      </c>
      <c r="D54" s="22" t="s">
        <v>3098</v>
      </c>
      <c r="E54" s="22" t="s">
        <v>3674</v>
      </c>
      <c r="F54" s="22" t="s">
        <v>3674</v>
      </c>
      <c r="G54" s="22" t="s">
        <v>3674</v>
      </c>
      <c r="H54" s="22" t="s">
        <v>3674</v>
      </c>
      <c r="I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5" spans="1:9" x14ac:dyDescent="0.2">
      <c r="A55" s="19" t="s">
        <v>11</v>
      </c>
      <c r="B55" s="23" t="s">
        <v>171</v>
      </c>
      <c r="C55" s="23" t="s">
        <v>3091</v>
      </c>
      <c r="D55" s="22" t="s">
        <v>3099</v>
      </c>
      <c r="E55" s="22" t="s">
        <v>3673</v>
      </c>
      <c r="F55" s="22" t="s">
        <v>3673</v>
      </c>
      <c r="G55" s="22" t="s">
        <v>3674</v>
      </c>
      <c r="H55" s="22" t="s">
        <v>3674</v>
      </c>
      <c r="I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" spans="1:9" x14ac:dyDescent="0.2">
      <c r="A56" s="19" t="s">
        <v>11</v>
      </c>
      <c r="B56" s="23" t="s">
        <v>174</v>
      </c>
      <c r="C56" s="23" t="s">
        <v>3091</v>
      </c>
      <c r="D56" s="22" t="s">
        <v>3100</v>
      </c>
      <c r="E56" s="22" t="s">
        <v>3673</v>
      </c>
      <c r="F56" s="22" t="s">
        <v>3673</v>
      </c>
      <c r="G56" s="22" t="s">
        <v>3674</v>
      </c>
      <c r="H56" s="22" t="s">
        <v>3674</v>
      </c>
      <c r="I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7" spans="1:9" x14ac:dyDescent="0.2">
      <c r="A57" s="19" t="s">
        <v>11</v>
      </c>
      <c r="B57" s="23" t="s">
        <v>177</v>
      </c>
      <c r="C57" s="23" t="s">
        <v>3091</v>
      </c>
      <c r="D57" s="22" t="s">
        <v>3101</v>
      </c>
      <c r="E57" s="22" t="s">
        <v>3673</v>
      </c>
      <c r="F57" s="22" t="s">
        <v>3673</v>
      </c>
      <c r="G57" s="22" t="s">
        <v>3673</v>
      </c>
      <c r="H57" s="22" t="s">
        <v>3674</v>
      </c>
      <c r="I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8" spans="1:9" x14ac:dyDescent="0.2">
      <c r="A58" s="19" t="s">
        <v>11</v>
      </c>
      <c r="B58" s="23" t="s">
        <v>181</v>
      </c>
      <c r="C58" s="23" t="s">
        <v>3102</v>
      </c>
      <c r="D58" s="22" t="s">
        <v>3103</v>
      </c>
      <c r="E58" s="22" t="s">
        <v>3673</v>
      </c>
      <c r="F58" s="22" t="s">
        <v>3672</v>
      </c>
      <c r="G58" s="22" t="s">
        <v>3672</v>
      </c>
      <c r="H58" s="22" t="s">
        <v>3674</v>
      </c>
      <c r="I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59" spans="1:9" x14ac:dyDescent="0.2">
      <c r="A59" s="19" t="s">
        <v>11</v>
      </c>
      <c r="B59" s="23" t="s">
        <v>184</v>
      </c>
      <c r="C59" s="23" t="s">
        <v>3102</v>
      </c>
      <c r="D59" s="22" t="s">
        <v>3104</v>
      </c>
      <c r="E59" s="22" t="s">
        <v>3674</v>
      </c>
      <c r="F59" s="22" t="s">
        <v>3672</v>
      </c>
      <c r="G59" s="22" t="s">
        <v>3672</v>
      </c>
      <c r="H59" s="22" t="s">
        <v>3674</v>
      </c>
      <c r="I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0" spans="1:9" x14ac:dyDescent="0.2">
      <c r="A60" s="19" t="s">
        <v>11</v>
      </c>
      <c r="B60" s="23" t="s">
        <v>187</v>
      </c>
      <c r="C60" s="23" t="s">
        <v>3102</v>
      </c>
      <c r="D60" s="22" t="s">
        <v>3105</v>
      </c>
      <c r="E60" s="22" t="s">
        <v>3674</v>
      </c>
      <c r="F60" s="22" t="s">
        <v>3672</v>
      </c>
      <c r="G60" s="22" t="s">
        <v>3672</v>
      </c>
      <c r="H60" s="22" t="s">
        <v>3674</v>
      </c>
      <c r="I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1" spans="1:9" x14ac:dyDescent="0.2">
      <c r="A61" s="19" t="s">
        <v>11</v>
      </c>
      <c r="B61" s="23" t="s">
        <v>190</v>
      </c>
      <c r="C61" s="23" t="s">
        <v>3102</v>
      </c>
      <c r="D61" s="22" t="s">
        <v>3106</v>
      </c>
      <c r="E61" s="22" t="s">
        <v>3674</v>
      </c>
      <c r="F61" s="22" t="s">
        <v>3672</v>
      </c>
      <c r="G61" s="22" t="s">
        <v>3672</v>
      </c>
      <c r="H61" s="22" t="s">
        <v>3674</v>
      </c>
      <c r="I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2" spans="1:9" x14ac:dyDescent="0.2">
      <c r="A62" s="19" t="s">
        <v>11</v>
      </c>
      <c r="B62" s="23" t="s">
        <v>193</v>
      </c>
      <c r="C62" s="23" t="s">
        <v>3102</v>
      </c>
      <c r="D62" s="22" t="s">
        <v>3107</v>
      </c>
      <c r="E62" s="22" t="s">
        <v>3674</v>
      </c>
      <c r="F62" s="22" t="s">
        <v>3672</v>
      </c>
      <c r="G62" s="22" t="s">
        <v>3672</v>
      </c>
      <c r="H62" s="22" t="s">
        <v>3674</v>
      </c>
      <c r="I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3" spans="1:9" x14ac:dyDescent="0.2">
      <c r="A63" s="19" t="s">
        <v>11</v>
      </c>
      <c r="B63" s="23" t="s">
        <v>196</v>
      </c>
      <c r="C63" s="23" t="s">
        <v>3102</v>
      </c>
      <c r="D63" s="22" t="s">
        <v>3108</v>
      </c>
      <c r="E63" s="22" t="s">
        <v>3673</v>
      </c>
      <c r="F63" s="22" t="s">
        <v>3672</v>
      </c>
      <c r="G63" s="22" t="s">
        <v>3672</v>
      </c>
      <c r="H63" s="22" t="s">
        <v>3674</v>
      </c>
      <c r="I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4" spans="1:9" x14ac:dyDescent="0.2">
      <c r="A64" s="19" t="s">
        <v>11</v>
      </c>
      <c r="B64" s="23" t="s">
        <v>199</v>
      </c>
      <c r="C64" s="23" t="s">
        <v>3102</v>
      </c>
      <c r="D64" s="22" t="s">
        <v>3109</v>
      </c>
      <c r="E64" s="22" t="s">
        <v>3673</v>
      </c>
      <c r="F64" s="22" t="s">
        <v>3672</v>
      </c>
      <c r="G64" s="22" t="s">
        <v>3672</v>
      </c>
      <c r="H64" s="22" t="s">
        <v>3674</v>
      </c>
      <c r="I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65" spans="1:9" x14ac:dyDescent="0.2">
      <c r="A65" s="19" t="s">
        <v>11</v>
      </c>
      <c r="B65" s="23" t="s">
        <v>203</v>
      </c>
      <c r="C65" s="23" t="s">
        <v>3110</v>
      </c>
      <c r="D65" s="22" t="s">
        <v>3111</v>
      </c>
      <c r="E65" s="22" t="s">
        <v>3673</v>
      </c>
      <c r="F65" s="22" t="s">
        <v>3674</v>
      </c>
      <c r="G65" s="22" t="s">
        <v>3672</v>
      </c>
      <c r="H65" s="22" t="s">
        <v>3674</v>
      </c>
      <c r="I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66" spans="1:9" x14ac:dyDescent="0.2">
      <c r="A66" s="19" t="s">
        <v>11</v>
      </c>
      <c r="B66" s="23" t="s">
        <v>206</v>
      </c>
      <c r="C66" s="23" t="s">
        <v>3110</v>
      </c>
      <c r="D66" s="22" t="s">
        <v>3112</v>
      </c>
      <c r="E66" s="22" t="s">
        <v>3673</v>
      </c>
      <c r="F66" s="22" t="s">
        <v>3674</v>
      </c>
      <c r="G66" s="22" t="s">
        <v>3672</v>
      </c>
      <c r="H66" s="22" t="s">
        <v>3674</v>
      </c>
      <c r="I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67" spans="1:9" x14ac:dyDescent="0.2">
      <c r="A67" s="19" t="s">
        <v>11</v>
      </c>
      <c r="B67" s="23" t="s">
        <v>209</v>
      </c>
      <c r="C67" s="23" t="s">
        <v>3110</v>
      </c>
      <c r="D67" s="22" t="s">
        <v>3113</v>
      </c>
      <c r="E67" s="22" t="s">
        <v>3673</v>
      </c>
      <c r="F67" s="22" t="s">
        <v>3674</v>
      </c>
      <c r="G67" s="22" t="s">
        <v>3672</v>
      </c>
      <c r="H67" s="22" t="s">
        <v>3674</v>
      </c>
      <c r="I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68" spans="1:9" x14ac:dyDescent="0.2">
      <c r="A68" s="19" t="s">
        <v>11</v>
      </c>
      <c r="B68" s="23" t="s">
        <v>212</v>
      </c>
      <c r="C68" s="23" t="s">
        <v>3110</v>
      </c>
      <c r="D68" s="22" t="s">
        <v>3114</v>
      </c>
      <c r="E68" s="22" t="s">
        <v>3673</v>
      </c>
      <c r="F68" s="22" t="s">
        <v>3674</v>
      </c>
      <c r="G68" s="22" t="s">
        <v>3672</v>
      </c>
      <c r="H68" s="22" t="s">
        <v>3674</v>
      </c>
      <c r="I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69" spans="1:9" x14ac:dyDescent="0.2">
      <c r="A69" s="19" t="s">
        <v>11</v>
      </c>
      <c r="B69" s="23" t="s">
        <v>215</v>
      </c>
      <c r="C69" s="23" t="s">
        <v>3110</v>
      </c>
      <c r="D69" s="22" t="s">
        <v>3115</v>
      </c>
      <c r="E69" s="22" t="s">
        <v>3673</v>
      </c>
      <c r="F69" s="22" t="s">
        <v>3674</v>
      </c>
      <c r="G69" s="22" t="s">
        <v>3672</v>
      </c>
      <c r="H69" s="22" t="s">
        <v>3674</v>
      </c>
      <c r="I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0" spans="1:9" x14ac:dyDescent="0.2">
      <c r="A70" s="19" t="s">
        <v>11</v>
      </c>
      <c r="B70" s="23" t="s">
        <v>218</v>
      </c>
      <c r="C70" s="23" t="s">
        <v>3110</v>
      </c>
      <c r="D70" s="22" t="s">
        <v>3116</v>
      </c>
      <c r="E70" s="22" t="s">
        <v>3673</v>
      </c>
      <c r="F70" s="22" t="s">
        <v>3674</v>
      </c>
      <c r="G70" s="22" t="s">
        <v>3672</v>
      </c>
      <c r="H70" s="22" t="s">
        <v>3674</v>
      </c>
      <c r="I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1" spans="1:9" x14ac:dyDescent="0.2">
      <c r="A71" s="19" t="s">
        <v>11</v>
      </c>
      <c r="B71" s="23" t="s">
        <v>221</v>
      </c>
      <c r="C71" s="23" t="s">
        <v>3110</v>
      </c>
      <c r="D71" s="22" t="s">
        <v>3117</v>
      </c>
      <c r="E71" s="22" t="s">
        <v>3673</v>
      </c>
      <c r="F71" s="22" t="s">
        <v>3674</v>
      </c>
      <c r="G71" s="22" t="s">
        <v>3672</v>
      </c>
      <c r="H71" s="22" t="s">
        <v>3674</v>
      </c>
      <c r="I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2" spans="1:9" x14ac:dyDescent="0.2">
      <c r="A72" s="19" t="s">
        <v>11</v>
      </c>
      <c r="B72" s="23" t="s">
        <v>225</v>
      </c>
      <c r="C72" s="23" t="s">
        <v>3118</v>
      </c>
      <c r="D72" s="22" t="s">
        <v>3119</v>
      </c>
      <c r="E72" s="22" t="s">
        <v>3673</v>
      </c>
      <c r="F72" s="22" t="s">
        <v>3674</v>
      </c>
      <c r="G72" s="22" t="s">
        <v>3672</v>
      </c>
      <c r="H72" s="22" t="s">
        <v>3674</v>
      </c>
      <c r="I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3" spans="1:9" x14ac:dyDescent="0.2">
      <c r="A73" s="19" t="s">
        <v>11</v>
      </c>
      <c r="B73" s="23" t="s">
        <v>228</v>
      </c>
      <c r="C73" s="23" t="s">
        <v>3118</v>
      </c>
      <c r="D73" s="22" t="s">
        <v>3120</v>
      </c>
      <c r="E73" s="22" t="s">
        <v>3673</v>
      </c>
      <c r="F73" s="22" t="s">
        <v>3674</v>
      </c>
      <c r="G73" s="22" t="s">
        <v>3672</v>
      </c>
      <c r="H73" s="22" t="s">
        <v>3674</v>
      </c>
      <c r="I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4" spans="1:9" x14ac:dyDescent="0.2">
      <c r="A74" s="19" t="s">
        <v>11</v>
      </c>
      <c r="B74" s="23" t="s">
        <v>231</v>
      </c>
      <c r="C74" s="23" t="s">
        <v>3118</v>
      </c>
      <c r="D74" s="22" t="s">
        <v>3121</v>
      </c>
      <c r="E74" s="22" t="s">
        <v>3675</v>
      </c>
      <c r="F74" s="22" t="s">
        <v>3674</v>
      </c>
      <c r="G74" s="22" t="s">
        <v>3672</v>
      </c>
      <c r="H74" s="22" t="s">
        <v>3674</v>
      </c>
      <c r="I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5" spans="1:9" x14ac:dyDescent="0.2">
      <c r="A75" s="19" t="s">
        <v>11</v>
      </c>
      <c r="B75" s="23" t="s">
        <v>234</v>
      </c>
      <c r="C75" s="23" t="s">
        <v>3118</v>
      </c>
      <c r="D75" s="22" t="s">
        <v>235</v>
      </c>
      <c r="E75" s="22" t="s">
        <v>3673</v>
      </c>
      <c r="F75" s="22" t="s">
        <v>3674</v>
      </c>
      <c r="G75" s="22" t="s">
        <v>3672</v>
      </c>
      <c r="H75" s="22" t="s">
        <v>3674</v>
      </c>
      <c r="I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6" spans="1:9" x14ac:dyDescent="0.2">
      <c r="A76" s="19" t="s">
        <v>11</v>
      </c>
      <c r="B76" s="23" t="s">
        <v>237</v>
      </c>
      <c r="C76" s="23" t="s">
        <v>3118</v>
      </c>
      <c r="D76" s="22" t="s">
        <v>3122</v>
      </c>
      <c r="E76" s="22" t="s">
        <v>3673</v>
      </c>
      <c r="F76" s="22" t="s">
        <v>3674</v>
      </c>
      <c r="G76" s="22" t="s">
        <v>3672</v>
      </c>
      <c r="H76" s="22" t="s">
        <v>3674</v>
      </c>
      <c r="I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7" spans="1:9" x14ac:dyDescent="0.2">
      <c r="A77" s="19" t="s">
        <v>11</v>
      </c>
      <c r="B77" s="23" t="s">
        <v>240</v>
      </c>
      <c r="C77" s="23" t="s">
        <v>3118</v>
      </c>
      <c r="D77" s="22" t="s">
        <v>3123</v>
      </c>
      <c r="E77" s="22" t="s">
        <v>3674</v>
      </c>
      <c r="F77" s="22" t="s">
        <v>3674</v>
      </c>
      <c r="G77" s="22" t="s">
        <v>3672</v>
      </c>
      <c r="H77" s="22" t="s">
        <v>3674</v>
      </c>
      <c r="I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8" spans="1:9" x14ac:dyDescent="0.2">
      <c r="A78" s="19" t="s">
        <v>11</v>
      </c>
      <c r="B78" s="23" t="s">
        <v>244</v>
      </c>
      <c r="C78" s="23" t="s">
        <v>3124</v>
      </c>
      <c r="D78" s="22" t="s">
        <v>3125</v>
      </c>
      <c r="E78" s="22" t="s">
        <v>3675</v>
      </c>
      <c r="F78" s="22" t="s">
        <v>3674</v>
      </c>
      <c r="G78" s="22" t="s">
        <v>3672</v>
      </c>
      <c r="H78" s="22" t="s">
        <v>3674</v>
      </c>
      <c r="I7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79" spans="1:9" x14ac:dyDescent="0.2">
      <c r="A79" s="19" t="s">
        <v>11</v>
      </c>
      <c r="B79" s="23" t="s">
        <v>247</v>
      </c>
      <c r="C79" s="23" t="s">
        <v>3124</v>
      </c>
      <c r="D79" s="22" t="s">
        <v>3126</v>
      </c>
      <c r="E79" s="22" t="s">
        <v>3675</v>
      </c>
      <c r="F79" s="22" t="s">
        <v>3674</v>
      </c>
      <c r="G79" s="22" t="s">
        <v>3672</v>
      </c>
      <c r="H79" s="22" t="s">
        <v>3674</v>
      </c>
      <c r="I7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0" spans="1:9" x14ac:dyDescent="0.2">
      <c r="A80" s="19" t="s">
        <v>11</v>
      </c>
      <c r="B80" s="23" t="s">
        <v>250</v>
      </c>
      <c r="C80" s="23" t="s">
        <v>3124</v>
      </c>
      <c r="D80" s="22" t="s">
        <v>3127</v>
      </c>
      <c r="E80" s="22" t="s">
        <v>3675</v>
      </c>
      <c r="F80" s="22" t="s">
        <v>3674</v>
      </c>
      <c r="G80" s="22" t="s">
        <v>3672</v>
      </c>
      <c r="H80" s="22" t="s">
        <v>3674</v>
      </c>
      <c r="I8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1" spans="1:9" x14ac:dyDescent="0.2">
      <c r="A81" s="19" t="s">
        <v>11</v>
      </c>
      <c r="B81" s="23" t="s">
        <v>253</v>
      </c>
      <c r="C81" s="23" t="s">
        <v>3124</v>
      </c>
      <c r="D81" s="22" t="s">
        <v>3128</v>
      </c>
      <c r="E81" s="22" t="s">
        <v>3675</v>
      </c>
      <c r="F81" s="22" t="s">
        <v>3674</v>
      </c>
      <c r="G81" s="22" t="s">
        <v>3672</v>
      </c>
      <c r="H81" s="22" t="s">
        <v>3674</v>
      </c>
      <c r="I8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2" spans="1:9" x14ac:dyDescent="0.2">
      <c r="A82" s="19" t="s">
        <v>11</v>
      </c>
      <c r="B82" s="23" t="s">
        <v>256</v>
      </c>
      <c r="C82" s="23" t="s">
        <v>3124</v>
      </c>
      <c r="D82" s="22" t="s">
        <v>3129</v>
      </c>
      <c r="E82" s="22" t="s">
        <v>3675</v>
      </c>
      <c r="F82" s="22" t="s">
        <v>3674</v>
      </c>
      <c r="G82" s="22" t="s">
        <v>3672</v>
      </c>
      <c r="H82" s="22" t="s">
        <v>3674</v>
      </c>
      <c r="I8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3" spans="1:9" x14ac:dyDescent="0.2">
      <c r="A83" s="19" t="s">
        <v>11</v>
      </c>
      <c r="B83" s="23" t="s">
        <v>259</v>
      </c>
      <c r="C83" s="23" t="s">
        <v>3124</v>
      </c>
      <c r="D83" s="22" t="s">
        <v>3130</v>
      </c>
      <c r="E83" s="22" t="s">
        <v>3675</v>
      </c>
      <c r="F83" s="22" t="s">
        <v>3674</v>
      </c>
      <c r="G83" s="22" t="s">
        <v>3672</v>
      </c>
      <c r="H83" s="22" t="s">
        <v>3674</v>
      </c>
      <c r="I8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4" spans="1:9" x14ac:dyDescent="0.2">
      <c r="A84" s="19" t="s">
        <v>11</v>
      </c>
      <c r="B84" s="23" t="s">
        <v>262</v>
      </c>
      <c r="C84" s="23" t="s">
        <v>3124</v>
      </c>
      <c r="D84" s="22" t="s">
        <v>3131</v>
      </c>
      <c r="E84" s="22" t="s">
        <v>3674</v>
      </c>
      <c r="F84" s="22" t="s">
        <v>3674</v>
      </c>
      <c r="G84" s="22" t="s">
        <v>3673</v>
      </c>
      <c r="H84" s="22" t="s">
        <v>3674</v>
      </c>
      <c r="I8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5" spans="1:9" x14ac:dyDescent="0.2">
      <c r="A85" s="19" t="s">
        <v>11</v>
      </c>
      <c r="B85" s="23" t="s">
        <v>266</v>
      </c>
      <c r="C85" s="23" t="s">
        <v>3132</v>
      </c>
      <c r="D85" s="22" t="s">
        <v>3132</v>
      </c>
      <c r="E85" s="22" t="s">
        <v>3675</v>
      </c>
      <c r="F85" s="22" t="s">
        <v>3674</v>
      </c>
      <c r="G85" s="22" t="s">
        <v>3672</v>
      </c>
      <c r="H85" s="22" t="s">
        <v>3674</v>
      </c>
      <c r="I8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6" spans="1:9" x14ac:dyDescent="0.2">
      <c r="A86" s="19" t="s">
        <v>11</v>
      </c>
      <c r="B86" s="23" t="s">
        <v>270</v>
      </c>
      <c r="C86" s="23" t="s">
        <v>3133</v>
      </c>
      <c r="D86" s="22" t="s">
        <v>3134</v>
      </c>
      <c r="E86" s="22" t="s">
        <v>3673</v>
      </c>
      <c r="F86" s="22" t="s">
        <v>3674</v>
      </c>
      <c r="G86" s="22" t="s">
        <v>3672</v>
      </c>
      <c r="H86" s="22" t="s">
        <v>3675</v>
      </c>
      <c r="I8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7" spans="1:9" x14ac:dyDescent="0.2">
      <c r="A87" s="19" t="s">
        <v>11</v>
      </c>
      <c r="B87" s="23" t="s">
        <v>273</v>
      </c>
      <c r="C87" s="23" t="s">
        <v>3133</v>
      </c>
      <c r="D87" s="22" t="s">
        <v>3135</v>
      </c>
      <c r="E87" s="22" t="s">
        <v>3673</v>
      </c>
      <c r="F87" s="22" t="s">
        <v>3674</v>
      </c>
      <c r="G87" s="22" t="s">
        <v>3672</v>
      </c>
      <c r="H87" s="22" t="s">
        <v>3675</v>
      </c>
      <c r="I8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8" spans="1:9" x14ac:dyDescent="0.2">
      <c r="A88" s="19" t="s">
        <v>11</v>
      </c>
      <c r="B88" s="23" t="s">
        <v>276</v>
      </c>
      <c r="C88" s="23" t="s">
        <v>3133</v>
      </c>
      <c r="D88" s="22" t="s">
        <v>3136</v>
      </c>
      <c r="E88" s="22" t="s">
        <v>3673</v>
      </c>
      <c r="F88" s="22" t="s">
        <v>3674</v>
      </c>
      <c r="G88" s="22" t="s">
        <v>3672</v>
      </c>
      <c r="H88" s="22" t="s">
        <v>3675</v>
      </c>
      <c r="I8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89" spans="1:9" x14ac:dyDescent="0.2">
      <c r="A89" s="19" t="s">
        <v>11</v>
      </c>
      <c r="B89" s="23" t="s">
        <v>279</v>
      </c>
      <c r="C89" s="23" t="s">
        <v>3133</v>
      </c>
      <c r="D89" s="22" t="s">
        <v>3137</v>
      </c>
      <c r="E89" s="22" t="s">
        <v>3673</v>
      </c>
      <c r="F89" s="22" t="s">
        <v>3674</v>
      </c>
      <c r="G89" s="22" t="s">
        <v>3672</v>
      </c>
      <c r="H89" s="22" t="s">
        <v>3675</v>
      </c>
      <c r="I8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0" spans="1:9" x14ac:dyDescent="0.2">
      <c r="A90" s="19" t="s">
        <v>11</v>
      </c>
      <c r="B90" s="23" t="s">
        <v>282</v>
      </c>
      <c r="C90" s="23" t="s">
        <v>3133</v>
      </c>
      <c r="D90" s="22" t="s">
        <v>3138</v>
      </c>
      <c r="E90" s="22" t="s">
        <v>3673</v>
      </c>
      <c r="F90" s="22" t="s">
        <v>3675</v>
      </c>
      <c r="G90" s="22" t="s">
        <v>3674</v>
      </c>
      <c r="H90" s="22" t="s">
        <v>3675</v>
      </c>
      <c r="I9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1" spans="1:9" x14ac:dyDescent="0.2">
      <c r="A91" s="19" t="s">
        <v>11</v>
      </c>
      <c r="B91" s="23" t="s">
        <v>285</v>
      </c>
      <c r="C91" s="23" t="s">
        <v>3133</v>
      </c>
      <c r="D91" s="22" t="s">
        <v>3139</v>
      </c>
      <c r="E91" s="22" t="s">
        <v>3673</v>
      </c>
      <c r="F91" s="22" t="s">
        <v>3675</v>
      </c>
      <c r="G91" s="22" t="s">
        <v>3673</v>
      </c>
      <c r="H91" s="22" t="s">
        <v>3675</v>
      </c>
      <c r="I9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2" spans="1:9" x14ac:dyDescent="0.2">
      <c r="A92" s="19" t="s">
        <v>11</v>
      </c>
      <c r="B92" s="23" t="s">
        <v>288</v>
      </c>
      <c r="C92" s="23" t="s">
        <v>3133</v>
      </c>
      <c r="D92" s="22" t="s">
        <v>3140</v>
      </c>
      <c r="E92" s="22" t="s">
        <v>3673</v>
      </c>
      <c r="F92" s="22" t="s">
        <v>3675</v>
      </c>
      <c r="G92" s="22" t="s">
        <v>3673</v>
      </c>
      <c r="H92" s="22" t="s">
        <v>3675</v>
      </c>
      <c r="I9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3" spans="1:9" x14ac:dyDescent="0.2">
      <c r="A93" s="19" t="s">
        <v>11</v>
      </c>
      <c r="B93" s="23" t="s">
        <v>291</v>
      </c>
      <c r="C93" s="23" t="s">
        <v>3133</v>
      </c>
      <c r="D93" s="22" t="s">
        <v>292</v>
      </c>
      <c r="E93" s="22" t="s">
        <v>3673</v>
      </c>
      <c r="F93" s="22" t="s">
        <v>3674</v>
      </c>
      <c r="G93" s="22" t="s">
        <v>3672</v>
      </c>
      <c r="H93" s="22" t="s">
        <v>3675</v>
      </c>
      <c r="I9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4" spans="1:9" x14ac:dyDescent="0.2">
      <c r="A94" s="19" t="s">
        <v>11</v>
      </c>
      <c r="B94" s="23" t="s">
        <v>294</v>
      </c>
      <c r="C94" s="23" t="s">
        <v>3133</v>
      </c>
      <c r="D94" s="22" t="s">
        <v>3141</v>
      </c>
      <c r="E94" s="22" t="s">
        <v>3673</v>
      </c>
      <c r="F94" s="22" t="s">
        <v>3674</v>
      </c>
      <c r="G94" s="22" t="s">
        <v>3672</v>
      </c>
      <c r="H94" s="22" t="s">
        <v>3675</v>
      </c>
      <c r="I9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5" spans="1:9" x14ac:dyDescent="0.2">
      <c r="A95" s="19" t="s">
        <v>11</v>
      </c>
      <c r="B95" s="23" t="s">
        <v>297</v>
      </c>
      <c r="C95" s="23" t="s">
        <v>3133</v>
      </c>
      <c r="D95" s="22" t="s">
        <v>3142</v>
      </c>
      <c r="E95" s="22" t="s">
        <v>3675</v>
      </c>
      <c r="F95" s="22" t="s">
        <v>3675</v>
      </c>
      <c r="G95" s="22" t="s">
        <v>3673</v>
      </c>
      <c r="H95" s="22" t="s">
        <v>3675</v>
      </c>
      <c r="I9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6" spans="1:9" x14ac:dyDescent="0.2">
      <c r="A96" s="19" t="s">
        <v>11</v>
      </c>
      <c r="B96" s="23" t="s">
        <v>300</v>
      </c>
      <c r="C96" s="23" t="s">
        <v>3133</v>
      </c>
      <c r="D96" s="22" t="s">
        <v>3143</v>
      </c>
      <c r="E96" s="22" t="s">
        <v>3673</v>
      </c>
      <c r="F96" s="22" t="s">
        <v>3674</v>
      </c>
      <c r="G96" s="22" t="s">
        <v>3672</v>
      </c>
      <c r="H96" s="22" t="s">
        <v>3675</v>
      </c>
      <c r="I9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7" spans="1:9" x14ac:dyDescent="0.2">
      <c r="A97" s="19" t="s">
        <v>11</v>
      </c>
      <c r="B97" s="23" t="s">
        <v>305</v>
      </c>
      <c r="C97" s="23" t="s">
        <v>3144</v>
      </c>
      <c r="D97" s="22" t="s">
        <v>3145</v>
      </c>
      <c r="E97" s="22" t="s">
        <v>3673</v>
      </c>
      <c r="F97" s="22" t="s">
        <v>3675</v>
      </c>
      <c r="G97" s="22" t="s">
        <v>3673</v>
      </c>
      <c r="H97" s="22" t="s">
        <v>3675</v>
      </c>
      <c r="I9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8" spans="1:9" x14ac:dyDescent="0.2">
      <c r="A98" s="19" t="s">
        <v>11</v>
      </c>
      <c r="B98" s="23" t="s">
        <v>308</v>
      </c>
      <c r="C98" s="23" t="s">
        <v>3144</v>
      </c>
      <c r="D98" s="22" t="s">
        <v>3146</v>
      </c>
      <c r="E98" s="22" t="s">
        <v>3673</v>
      </c>
      <c r="F98" s="22" t="s">
        <v>3675</v>
      </c>
      <c r="G98" s="22" t="s">
        <v>3673</v>
      </c>
      <c r="H98" s="22" t="s">
        <v>3675</v>
      </c>
      <c r="I9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99" spans="1:9" x14ac:dyDescent="0.2">
      <c r="A99" s="19" t="s">
        <v>11</v>
      </c>
      <c r="B99" s="23" t="s">
        <v>311</v>
      </c>
      <c r="C99" s="23" t="s">
        <v>3144</v>
      </c>
      <c r="D99" s="22" t="s">
        <v>3147</v>
      </c>
      <c r="E99" s="22" t="s">
        <v>3673</v>
      </c>
      <c r="F99" s="22" t="s">
        <v>3675</v>
      </c>
      <c r="G99" s="22" t="s">
        <v>3673</v>
      </c>
      <c r="H99" s="22" t="s">
        <v>3675</v>
      </c>
      <c r="I9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0" spans="1:9" x14ac:dyDescent="0.2">
      <c r="A100" s="19" t="s">
        <v>11</v>
      </c>
      <c r="B100" s="23" t="s">
        <v>316</v>
      </c>
      <c r="C100" s="23" t="s">
        <v>3148</v>
      </c>
      <c r="D100" s="22" t="s">
        <v>3149</v>
      </c>
      <c r="E100" s="22" t="s">
        <v>3672</v>
      </c>
      <c r="F100" s="22" t="s">
        <v>3672</v>
      </c>
      <c r="G100" s="22" t="s">
        <v>3672</v>
      </c>
      <c r="H100" s="22" t="s">
        <v>3674</v>
      </c>
      <c r="I10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01" spans="1:9" x14ac:dyDescent="0.2">
      <c r="A101" s="19" t="s">
        <v>11</v>
      </c>
      <c r="B101" s="23" t="s">
        <v>319</v>
      </c>
      <c r="C101" s="23" t="s">
        <v>3148</v>
      </c>
      <c r="D101" s="22" t="s">
        <v>3150</v>
      </c>
      <c r="E101" s="22" t="s">
        <v>3672</v>
      </c>
      <c r="F101" s="22" t="s">
        <v>3672</v>
      </c>
      <c r="G101" s="22" t="s">
        <v>3672</v>
      </c>
      <c r="H101" s="22" t="s">
        <v>3674</v>
      </c>
      <c r="I10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02" spans="1:9" x14ac:dyDescent="0.2">
      <c r="A102" s="19" t="s">
        <v>11</v>
      </c>
      <c r="B102" s="23" t="s">
        <v>322</v>
      </c>
      <c r="C102" s="23" t="s">
        <v>3148</v>
      </c>
      <c r="D102" s="22" t="s">
        <v>3151</v>
      </c>
      <c r="E102" s="22" t="s">
        <v>3674</v>
      </c>
      <c r="F102" s="22" t="s">
        <v>3674</v>
      </c>
      <c r="G102" s="22" t="s">
        <v>3672</v>
      </c>
      <c r="H102" s="22" t="s">
        <v>3674</v>
      </c>
      <c r="I10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3" spans="1:9" x14ac:dyDescent="0.2">
      <c r="A103" s="19" t="s">
        <v>11</v>
      </c>
      <c r="B103" s="23" t="s">
        <v>325</v>
      </c>
      <c r="C103" s="23" t="s">
        <v>3148</v>
      </c>
      <c r="D103" s="22" t="s">
        <v>3152</v>
      </c>
      <c r="E103" s="22" t="s">
        <v>3674</v>
      </c>
      <c r="F103" s="22" t="s">
        <v>3673</v>
      </c>
      <c r="G103" s="22" t="s">
        <v>3672</v>
      </c>
      <c r="H103" s="22" t="s">
        <v>3674</v>
      </c>
      <c r="I10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4" spans="1:9" x14ac:dyDescent="0.2">
      <c r="A104" s="19" t="s">
        <v>11</v>
      </c>
      <c r="B104" s="23" t="s">
        <v>330</v>
      </c>
      <c r="C104" s="23" t="s">
        <v>3153</v>
      </c>
      <c r="D104" s="22" t="s">
        <v>3154</v>
      </c>
      <c r="E104" s="22" t="s">
        <v>3675</v>
      </c>
      <c r="F104" s="22" t="s">
        <v>3675</v>
      </c>
      <c r="G104" s="22" t="s">
        <v>3672</v>
      </c>
      <c r="H104" s="22" t="s">
        <v>3675</v>
      </c>
      <c r="I10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5" spans="1:9" x14ac:dyDescent="0.2">
      <c r="A105" s="19" t="s">
        <v>11</v>
      </c>
      <c r="B105" s="23" t="s">
        <v>333</v>
      </c>
      <c r="C105" s="23" t="s">
        <v>3153</v>
      </c>
      <c r="D105" s="22" t="s">
        <v>3155</v>
      </c>
      <c r="E105" s="22" t="s">
        <v>3675</v>
      </c>
      <c r="F105" s="22" t="s">
        <v>3675</v>
      </c>
      <c r="G105" s="22" t="s">
        <v>3672</v>
      </c>
      <c r="H105" s="22" t="s">
        <v>3675</v>
      </c>
      <c r="I10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6" spans="1:9" x14ac:dyDescent="0.2">
      <c r="A106" s="19" t="s">
        <v>11</v>
      </c>
      <c r="B106" s="23" t="s">
        <v>336</v>
      </c>
      <c r="C106" s="23" t="s">
        <v>3153</v>
      </c>
      <c r="D106" s="22" t="s">
        <v>3156</v>
      </c>
      <c r="E106" s="22" t="s">
        <v>3675</v>
      </c>
      <c r="F106" s="22" t="s">
        <v>3675</v>
      </c>
      <c r="G106" s="22" t="s">
        <v>3672</v>
      </c>
      <c r="H106" s="22" t="s">
        <v>3675</v>
      </c>
      <c r="I10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07" spans="1:9" x14ac:dyDescent="0.2">
      <c r="A107" s="19" t="s">
        <v>11</v>
      </c>
      <c r="B107" s="23" t="s">
        <v>340</v>
      </c>
      <c r="C107" s="23" t="s">
        <v>3157</v>
      </c>
      <c r="D107" s="22" t="s">
        <v>3158</v>
      </c>
      <c r="E107" s="22" t="s">
        <v>3673</v>
      </c>
      <c r="F107" s="22" t="s">
        <v>3672</v>
      </c>
      <c r="G107" s="22" t="s">
        <v>3672</v>
      </c>
      <c r="H107" s="22" t="s">
        <v>3674</v>
      </c>
      <c r="I10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08" spans="1:9" x14ac:dyDescent="0.2">
      <c r="A108" s="19" t="s">
        <v>11</v>
      </c>
      <c r="B108" s="23" t="s">
        <v>343</v>
      </c>
      <c r="C108" s="23" t="s">
        <v>3157</v>
      </c>
      <c r="D108" s="22" t="s">
        <v>3159</v>
      </c>
      <c r="E108" s="22" t="s">
        <v>3673</v>
      </c>
      <c r="F108" s="22" t="s">
        <v>3672</v>
      </c>
      <c r="G108" s="22" t="s">
        <v>3672</v>
      </c>
      <c r="H108" s="22" t="s">
        <v>3674</v>
      </c>
      <c r="I10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09" spans="1:9" x14ac:dyDescent="0.2">
      <c r="A109" s="19" t="s">
        <v>11</v>
      </c>
      <c r="B109" s="23" t="s">
        <v>346</v>
      </c>
      <c r="C109" s="23" t="s">
        <v>3157</v>
      </c>
      <c r="D109" s="22" t="s">
        <v>3160</v>
      </c>
      <c r="E109" s="22" t="s">
        <v>3673</v>
      </c>
      <c r="F109" s="22" t="s">
        <v>3672</v>
      </c>
      <c r="G109" s="22" t="s">
        <v>3672</v>
      </c>
      <c r="H109" s="22" t="s">
        <v>3674</v>
      </c>
      <c r="I10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10" spans="1:9" x14ac:dyDescent="0.2">
      <c r="A110" s="19" t="s">
        <v>11</v>
      </c>
      <c r="B110" s="23" t="s">
        <v>349</v>
      </c>
      <c r="C110" s="23" t="s">
        <v>3157</v>
      </c>
      <c r="D110" s="22" t="s">
        <v>3161</v>
      </c>
      <c r="E110" s="22" t="s">
        <v>3673</v>
      </c>
      <c r="F110" s="22" t="s">
        <v>3672</v>
      </c>
      <c r="G110" s="22" t="s">
        <v>3672</v>
      </c>
      <c r="H110" s="22" t="s">
        <v>3674</v>
      </c>
      <c r="I1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11" spans="1:9" x14ac:dyDescent="0.2">
      <c r="A111" s="19" t="s">
        <v>11</v>
      </c>
      <c r="B111" s="23" t="s">
        <v>352</v>
      </c>
      <c r="C111" s="23" t="s">
        <v>3157</v>
      </c>
      <c r="D111" s="22" t="s">
        <v>3162</v>
      </c>
      <c r="E111" s="22" t="s">
        <v>3673</v>
      </c>
      <c r="F111" s="22" t="s">
        <v>3672</v>
      </c>
      <c r="G111" s="22" t="s">
        <v>3672</v>
      </c>
      <c r="H111" s="22" t="s">
        <v>3674</v>
      </c>
      <c r="I1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12" spans="1:9" x14ac:dyDescent="0.2">
      <c r="A112" s="19" t="s">
        <v>11</v>
      </c>
      <c r="B112" s="23" t="s">
        <v>357</v>
      </c>
      <c r="C112" s="23" t="s">
        <v>3163</v>
      </c>
      <c r="D112" s="22" t="s">
        <v>3164</v>
      </c>
      <c r="E112" s="22" t="s">
        <v>3672</v>
      </c>
      <c r="F112" s="22" t="s">
        <v>3674</v>
      </c>
      <c r="G112" s="22" t="s">
        <v>3673</v>
      </c>
      <c r="H112" s="22" t="s">
        <v>3674</v>
      </c>
      <c r="I1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3" spans="1:9" x14ac:dyDescent="0.2">
      <c r="A113" s="19" t="s">
        <v>11</v>
      </c>
      <c r="B113" s="23" t="s">
        <v>360</v>
      </c>
      <c r="C113" s="23" t="s">
        <v>3163</v>
      </c>
      <c r="D113" s="22" t="s">
        <v>3165</v>
      </c>
      <c r="E113" s="22" t="s">
        <v>3672</v>
      </c>
      <c r="F113" s="22" t="s">
        <v>3674</v>
      </c>
      <c r="G113" s="22" t="s">
        <v>3673</v>
      </c>
      <c r="H113" s="22" t="s">
        <v>3674</v>
      </c>
      <c r="I1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4" spans="1:9" x14ac:dyDescent="0.2">
      <c r="A114" s="19" t="s">
        <v>11</v>
      </c>
      <c r="B114" s="23" t="s">
        <v>363</v>
      </c>
      <c r="C114" s="23" t="s">
        <v>3163</v>
      </c>
      <c r="D114" s="22" t="s">
        <v>3166</v>
      </c>
      <c r="E114" s="22" t="s">
        <v>3672</v>
      </c>
      <c r="F114" s="22" t="s">
        <v>3674</v>
      </c>
      <c r="G114" s="22" t="s">
        <v>3673</v>
      </c>
      <c r="H114" s="22" t="s">
        <v>3674</v>
      </c>
      <c r="I1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5" spans="1:9" x14ac:dyDescent="0.2">
      <c r="A115" s="19" t="s">
        <v>11</v>
      </c>
      <c r="B115" s="23" t="s">
        <v>366</v>
      </c>
      <c r="C115" s="23" t="s">
        <v>3163</v>
      </c>
      <c r="D115" s="22" t="s">
        <v>3167</v>
      </c>
      <c r="E115" s="22" t="s">
        <v>3672</v>
      </c>
      <c r="F115" s="22" t="s">
        <v>3674</v>
      </c>
      <c r="G115" s="22" t="s">
        <v>3673</v>
      </c>
      <c r="H115" s="22" t="s">
        <v>3674</v>
      </c>
      <c r="I1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6" spans="1:9" x14ac:dyDescent="0.2">
      <c r="A116" s="19" t="s">
        <v>11</v>
      </c>
      <c r="B116" s="23" t="s">
        <v>369</v>
      </c>
      <c r="C116" s="23" t="s">
        <v>3163</v>
      </c>
      <c r="D116" s="22" t="s">
        <v>3168</v>
      </c>
      <c r="E116" s="22" t="s">
        <v>3672</v>
      </c>
      <c r="F116" s="22" t="s">
        <v>3674</v>
      </c>
      <c r="G116" s="22" t="s">
        <v>3673</v>
      </c>
      <c r="H116" s="22" t="s">
        <v>3674</v>
      </c>
      <c r="I1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7" spans="1:9" x14ac:dyDescent="0.2">
      <c r="A117" s="19" t="s">
        <v>11</v>
      </c>
      <c r="B117" s="23" t="s">
        <v>372</v>
      </c>
      <c r="C117" s="23" t="s">
        <v>3163</v>
      </c>
      <c r="D117" s="22" t="s">
        <v>3169</v>
      </c>
      <c r="E117" s="22" t="s">
        <v>3672</v>
      </c>
      <c r="F117" s="22" t="s">
        <v>3674</v>
      </c>
      <c r="G117" s="22" t="s">
        <v>3673</v>
      </c>
      <c r="H117" s="22" t="s">
        <v>3674</v>
      </c>
      <c r="I1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8" spans="1:9" x14ac:dyDescent="0.2">
      <c r="A118" s="19" t="s">
        <v>11</v>
      </c>
      <c r="B118" s="23" t="s">
        <v>375</v>
      </c>
      <c r="C118" s="23" t="s">
        <v>3163</v>
      </c>
      <c r="D118" s="22" t="s">
        <v>3170</v>
      </c>
      <c r="E118" s="22" t="s">
        <v>3672</v>
      </c>
      <c r="F118" s="22" t="s">
        <v>3674</v>
      </c>
      <c r="G118" s="22" t="s">
        <v>3673</v>
      </c>
      <c r="H118" s="22" t="s">
        <v>3674</v>
      </c>
      <c r="I1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19" spans="1:9" x14ac:dyDescent="0.2">
      <c r="A119" s="19" t="s">
        <v>11</v>
      </c>
      <c r="B119" s="23" t="s">
        <v>379</v>
      </c>
      <c r="C119" s="23" t="s">
        <v>377</v>
      </c>
      <c r="D119" s="22" t="s">
        <v>3171</v>
      </c>
      <c r="E119" s="22" t="s">
        <v>3673</v>
      </c>
      <c r="F119" s="22" t="s">
        <v>3674</v>
      </c>
      <c r="G119" s="22" t="s">
        <v>3672</v>
      </c>
      <c r="H119" s="22" t="s">
        <v>3674</v>
      </c>
      <c r="I1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0" spans="1:9" x14ac:dyDescent="0.2">
      <c r="A120" s="19" t="s">
        <v>11</v>
      </c>
      <c r="B120" s="23" t="s">
        <v>382</v>
      </c>
      <c r="C120" s="23" t="s">
        <v>377</v>
      </c>
      <c r="D120" s="22" t="s">
        <v>3172</v>
      </c>
      <c r="E120" s="22" t="s">
        <v>3673</v>
      </c>
      <c r="F120" s="22" t="s">
        <v>3674</v>
      </c>
      <c r="G120" s="22" t="s">
        <v>3672</v>
      </c>
      <c r="H120" s="22" t="s">
        <v>3674</v>
      </c>
      <c r="I1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1" spans="1:9" x14ac:dyDescent="0.2">
      <c r="A121" s="19" t="s">
        <v>11</v>
      </c>
      <c r="B121" s="23" t="s">
        <v>385</v>
      </c>
      <c r="C121" s="23" t="s">
        <v>377</v>
      </c>
      <c r="D121" s="22" t="s">
        <v>3173</v>
      </c>
      <c r="E121" s="22" t="s">
        <v>3673</v>
      </c>
      <c r="F121" s="22" t="s">
        <v>3674</v>
      </c>
      <c r="G121" s="22" t="s">
        <v>3673</v>
      </c>
      <c r="H121" s="22" t="s">
        <v>3674</v>
      </c>
      <c r="I1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2" spans="1:9" x14ac:dyDescent="0.2">
      <c r="A122" s="19" t="s">
        <v>11</v>
      </c>
      <c r="B122" s="23" t="s">
        <v>388</v>
      </c>
      <c r="C122" s="23" t="s">
        <v>377</v>
      </c>
      <c r="D122" s="22" t="s">
        <v>3174</v>
      </c>
      <c r="E122" s="22" t="s">
        <v>3673</v>
      </c>
      <c r="F122" s="22" t="s">
        <v>3674</v>
      </c>
      <c r="G122" s="22" t="s">
        <v>3672</v>
      </c>
      <c r="H122" s="22" t="s">
        <v>3674</v>
      </c>
      <c r="I1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3" spans="1:9" x14ac:dyDescent="0.2">
      <c r="A123" s="19" t="s">
        <v>11</v>
      </c>
      <c r="B123" s="23" t="s">
        <v>393</v>
      </c>
      <c r="C123" s="23" t="s">
        <v>3175</v>
      </c>
      <c r="D123" s="22" t="s">
        <v>3176</v>
      </c>
      <c r="E123" s="22" t="s">
        <v>3673</v>
      </c>
      <c r="F123" s="22" t="s">
        <v>3674</v>
      </c>
      <c r="G123" s="22" t="s">
        <v>3673</v>
      </c>
      <c r="H123" s="22" t="s">
        <v>3674</v>
      </c>
      <c r="I1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4" spans="1:9" x14ac:dyDescent="0.2">
      <c r="A124" s="19" t="s">
        <v>11</v>
      </c>
      <c r="B124" s="23" t="s">
        <v>396</v>
      </c>
      <c r="C124" s="23" t="s">
        <v>3175</v>
      </c>
      <c r="D124" s="22" t="s">
        <v>3177</v>
      </c>
      <c r="E124" s="22" t="s">
        <v>3673</v>
      </c>
      <c r="F124" s="22" t="s">
        <v>3674</v>
      </c>
      <c r="G124" s="22" t="s">
        <v>3675</v>
      </c>
      <c r="H124" s="22" t="s">
        <v>3674</v>
      </c>
      <c r="I1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5" spans="1:9" x14ac:dyDescent="0.2">
      <c r="A125" s="19" t="s">
        <v>11</v>
      </c>
      <c r="B125" s="23" t="s">
        <v>399</v>
      </c>
      <c r="C125" s="23" t="s">
        <v>3175</v>
      </c>
      <c r="D125" s="22" t="s">
        <v>3178</v>
      </c>
      <c r="E125" s="22" t="s">
        <v>3673</v>
      </c>
      <c r="F125" s="22" t="s">
        <v>3674</v>
      </c>
      <c r="G125" s="22" t="s">
        <v>3675</v>
      </c>
      <c r="H125" s="22" t="s">
        <v>3674</v>
      </c>
      <c r="I1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6" spans="1:9" x14ac:dyDescent="0.2">
      <c r="A126" s="19" t="s">
        <v>11</v>
      </c>
      <c r="B126" s="23" t="s">
        <v>402</v>
      </c>
      <c r="C126" s="23" t="s">
        <v>3175</v>
      </c>
      <c r="D126" s="22" t="s">
        <v>3179</v>
      </c>
      <c r="E126" s="22" t="s">
        <v>3673</v>
      </c>
      <c r="F126" s="22" t="s">
        <v>3674</v>
      </c>
      <c r="G126" s="22" t="s">
        <v>3673</v>
      </c>
      <c r="H126" s="22" t="s">
        <v>3674</v>
      </c>
      <c r="I1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7" spans="1:9" x14ac:dyDescent="0.2">
      <c r="A127" s="19" t="s">
        <v>11</v>
      </c>
      <c r="B127" s="23" t="s">
        <v>405</v>
      </c>
      <c r="C127" s="23" t="s">
        <v>3175</v>
      </c>
      <c r="D127" s="22" t="s">
        <v>3180</v>
      </c>
      <c r="E127" s="22" t="s">
        <v>3673</v>
      </c>
      <c r="F127" s="22" t="s">
        <v>3674</v>
      </c>
      <c r="G127" s="22" t="s">
        <v>3673</v>
      </c>
      <c r="H127" s="22" t="s">
        <v>3674</v>
      </c>
      <c r="I1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8" spans="1:9" x14ac:dyDescent="0.2">
      <c r="A128" s="19" t="s">
        <v>11</v>
      </c>
      <c r="B128" s="23" t="s">
        <v>408</v>
      </c>
      <c r="C128" s="23" t="s">
        <v>3175</v>
      </c>
      <c r="D128" s="22" t="s">
        <v>3181</v>
      </c>
      <c r="E128" s="22" t="s">
        <v>3673</v>
      </c>
      <c r="F128" s="22" t="s">
        <v>3674</v>
      </c>
      <c r="G128" s="22" t="s">
        <v>3673</v>
      </c>
      <c r="H128" s="22" t="s">
        <v>3674</v>
      </c>
      <c r="I1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29" spans="1:9" x14ac:dyDescent="0.2">
      <c r="A129" s="19" t="s">
        <v>11</v>
      </c>
      <c r="B129" s="23" t="s">
        <v>411</v>
      </c>
      <c r="C129" s="23" t="s">
        <v>3175</v>
      </c>
      <c r="D129" s="22" t="s">
        <v>3182</v>
      </c>
      <c r="E129" s="22" t="s">
        <v>3673</v>
      </c>
      <c r="F129" s="22" t="s">
        <v>3674</v>
      </c>
      <c r="G129" s="22" t="s">
        <v>3673</v>
      </c>
      <c r="H129" s="22" t="s">
        <v>3674</v>
      </c>
      <c r="I1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30" spans="1:9" x14ac:dyDescent="0.2">
      <c r="A130" s="19" t="s">
        <v>11</v>
      </c>
      <c r="B130" s="23" t="s">
        <v>416</v>
      </c>
      <c r="C130" s="23" t="s">
        <v>3183</v>
      </c>
      <c r="D130" s="22" t="s">
        <v>3184</v>
      </c>
      <c r="E130" s="22" t="s">
        <v>3672</v>
      </c>
      <c r="F130" s="22" t="s">
        <v>3672</v>
      </c>
      <c r="G130" s="22" t="s">
        <v>3672</v>
      </c>
      <c r="H130" s="22" t="s">
        <v>3674</v>
      </c>
      <c r="I1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1" spans="1:9" x14ac:dyDescent="0.2">
      <c r="A131" s="19" t="s">
        <v>11</v>
      </c>
      <c r="B131" s="23" t="s">
        <v>419</v>
      </c>
      <c r="C131" s="23" t="s">
        <v>3183</v>
      </c>
      <c r="D131" s="22" t="s">
        <v>3185</v>
      </c>
      <c r="E131" s="22" t="s">
        <v>3672</v>
      </c>
      <c r="F131" s="22" t="s">
        <v>3672</v>
      </c>
      <c r="G131" s="22" t="s">
        <v>3672</v>
      </c>
      <c r="H131" s="22" t="s">
        <v>3674</v>
      </c>
      <c r="I1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2" spans="1:9" x14ac:dyDescent="0.2">
      <c r="A132" s="19" t="s">
        <v>11</v>
      </c>
      <c r="B132" s="23" t="s">
        <v>424</v>
      </c>
      <c r="C132" s="23" t="s">
        <v>3186</v>
      </c>
      <c r="D132" s="22" t="s">
        <v>3187</v>
      </c>
      <c r="E132" s="22" t="s">
        <v>3673</v>
      </c>
      <c r="F132" s="22" t="s">
        <v>3672</v>
      </c>
      <c r="G132" s="22" t="s">
        <v>3672</v>
      </c>
      <c r="H132" s="22" t="s">
        <v>3674</v>
      </c>
      <c r="I1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3" spans="1:9" x14ac:dyDescent="0.2">
      <c r="A133" s="19" t="s">
        <v>11</v>
      </c>
      <c r="B133" s="23" t="s">
        <v>427</v>
      </c>
      <c r="C133" s="23" t="s">
        <v>3186</v>
      </c>
      <c r="D133" s="22" t="s">
        <v>3188</v>
      </c>
      <c r="E133" s="22" t="s">
        <v>3673</v>
      </c>
      <c r="F133" s="22" t="s">
        <v>3672</v>
      </c>
      <c r="G133" s="22" t="s">
        <v>3672</v>
      </c>
      <c r="H133" s="22" t="s">
        <v>3674</v>
      </c>
      <c r="I1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4" spans="1:9" x14ac:dyDescent="0.2">
      <c r="A134" s="19" t="s">
        <v>11</v>
      </c>
      <c r="B134" s="23" t="s">
        <v>430</v>
      </c>
      <c r="C134" s="23" t="s">
        <v>3186</v>
      </c>
      <c r="D134" s="22" t="s">
        <v>3189</v>
      </c>
      <c r="E134" s="22" t="s">
        <v>3674</v>
      </c>
      <c r="F134" s="22" t="s">
        <v>3672</v>
      </c>
      <c r="G134" s="22" t="s">
        <v>3672</v>
      </c>
      <c r="H134" s="22" t="s">
        <v>3674</v>
      </c>
      <c r="I1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5" spans="1:9" x14ac:dyDescent="0.2">
      <c r="A135" s="19" t="s">
        <v>11</v>
      </c>
      <c r="B135" s="23" t="s">
        <v>433</v>
      </c>
      <c r="C135" s="23" t="s">
        <v>3186</v>
      </c>
      <c r="D135" s="22" t="s">
        <v>3190</v>
      </c>
      <c r="E135" s="22" t="s">
        <v>3673</v>
      </c>
      <c r="F135" s="22" t="s">
        <v>3672</v>
      </c>
      <c r="G135" s="22" t="s">
        <v>3672</v>
      </c>
      <c r="H135" s="22" t="s">
        <v>3674</v>
      </c>
      <c r="I1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6" spans="1:9" x14ac:dyDescent="0.2">
      <c r="A136" s="19" t="s">
        <v>11</v>
      </c>
      <c r="B136" s="23" t="s">
        <v>436</v>
      </c>
      <c r="C136" s="23" t="s">
        <v>3186</v>
      </c>
      <c r="D136" s="22" t="s">
        <v>3191</v>
      </c>
      <c r="E136" s="22" t="s">
        <v>3673</v>
      </c>
      <c r="F136" s="22" t="s">
        <v>3672</v>
      </c>
      <c r="G136" s="22" t="s">
        <v>3672</v>
      </c>
      <c r="H136" s="22" t="s">
        <v>3674</v>
      </c>
      <c r="I1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7" spans="1:9" x14ac:dyDescent="0.2">
      <c r="A137" s="19" t="s">
        <v>11</v>
      </c>
      <c r="B137" s="23" t="s">
        <v>440</v>
      </c>
      <c r="C137" s="23" t="s">
        <v>3192</v>
      </c>
      <c r="D137" s="22" t="s">
        <v>3193</v>
      </c>
      <c r="E137" s="22" t="s">
        <v>3673</v>
      </c>
      <c r="F137" s="22" t="s">
        <v>3673</v>
      </c>
      <c r="G137" s="22" t="s">
        <v>3672</v>
      </c>
      <c r="H137" s="22" t="s">
        <v>3674</v>
      </c>
      <c r="I1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38" spans="1:9" x14ac:dyDescent="0.2">
      <c r="A138" s="19" t="s">
        <v>11</v>
      </c>
      <c r="B138" s="23" t="s">
        <v>444</v>
      </c>
      <c r="C138" s="23" t="s">
        <v>3192</v>
      </c>
      <c r="D138" s="22" t="s">
        <v>3194</v>
      </c>
      <c r="E138" s="22" t="s">
        <v>3673</v>
      </c>
      <c r="F138" s="22" t="s">
        <v>3674</v>
      </c>
      <c r="G138" s="22" t="s">
        <v>3672</v>
      </c>
      <c r="H138" s="22" t="s">
        <v>3674</v>
      </c>
      <c r="I1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39" spans="1:9" x14ac:dyDescent="0.2">
      <c r="A139" s="19" t="s">
        <v>11</v>
      </c>
      <c r="B139" s="23" t="s">
        <v>447</v>
      </c>
      <c r="C139" s="23" t="s">
        <v>3192</v>
      </c>
      <c r="D139" s="22" t="s">
        <v>3195</v>
      </c>
      <c r="E139" s="22" t="s">
        <v>3673</v>
      </c>
      <c r="F139" s="22" t="s">
        <v>3674</v>
      </c>
      <c r="G139" s="22" t="s">
        <v>3672</v>
      </c>
      <c r="H139" s="22" t="s">
        <v>3674</v>
      </c>
      <c r="I1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0" spans="1:9" x14ac:dyDescent="0.2">
      <c r="A140" s="19" t="s">
        <v>11</v>
      </c>
      <c r="B140" s="23" t="s">
        <v>450</v>
      </c>
      <c r="C140" s="23" t="s">
        <v>3192</v>
      </c>
      <c r="D140" s="22" t="s">
        <v>3196</v>
      </c>
      <c r="E140" s="22" t="s">
        <v>3674</v>
      </c>
      <c r="F140" s="22" t="s">
        <v>3674</v>
      </c>
      <c r="G140" s="22" t="s">
        <v>3672</v>
      </c>
      <c r="H140" s="22" t="s">
        <v>3674</v>
      </c>
      <c r="I1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1" spans="1:9" x14ac:dyDescent="0.2">
      <c r="A141" s="19" t="s">
        <v>11</v>
      </c>
      <c r="B141" s="23" t="s">
        <v>453</v>
      </c>
      <c r="C141" s="23" t="s">
        <v>3192</v>
      </c>
      <c r="D141" s="22" t="s">
        <v>3197</v>
      </c>
      <c r="E141" s="22" t="s">
        <v>3673</v>
      </c>
      <c r="F141" s="22" t="s">
        <v>3674</v>
      </c>
      <c r="G141" s="22" t="s">
        <v>3672</v>
      </c>
      <c r="H141" s="22" t="s">
        <v>3674</v>
      </c>
      <c r="I1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2" spans="1:9" x14ac:dyDescent="0.2">
      <c r="A142" s="19" t="s">
        <v>11</v>
      </c>
      <c r="B142" s="23" t="s">
        <v>456</v>
      </c>
      <c r="C142" s="23" t="s">
        <v>3192</v>
      </c>
      <c r="D142" s="22" t="s">
        <v>3198</v>
      </c>
      <c r="E142" s="22" t="s">
        <v>3674</v>
      </c>
      <c r="F142" s="22" t="s">
        <v>3674</v>
      </c>
      <c r="G142" s="22" t="s">
        <v>3672</v>
      </c>
      <c r="H142" s="22" t="s">
        <v>3674</v>
      </c>
      <c r="I1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3" spans="1:9" x14ac:dyDescent="0.2">
      <c r="A143" s="19" t="s">
        <v>11</v>
      </c>
      <c r="B143" s="23" t="s">
        <v>459</v>
      </c>
      <c r="C143" s="23" t="s">
        <v>3192</v>
      </c>
      <c r="D143" s="22" t="s">
        <v>3199</v>
      </c>
      <c r="E143" s="22" t="s">
        <v>3673</v>
      </c>
      <c r="F143" s="22" t="s">
        <v>3674</v>
      </c>
      <c r="G143" s="22" t="s">
        <v>3672</v>
      </c>
      <c r="H143" s="22" t="s">
        <v>3674</v>
      </c>
      <c r="I1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4" spans="1:9" x14ac:dyDescent="0.2">
      <c r="A144" s="19" t="s">
        <v>11</v>
      </c>
      <c r="B144" s="23" t="s">
        <v>462</v>
      </c>
      <c r="C144" s="23" t="s">
        <v>3192</v>
      </c>
      <c r="D144" s="22" t="s">
        <v>3200</v>
      </c>
      <c r="E144" s="22" t="s">
        <v>3673</v>
      </c>
      <c r="F144" s="22" t="s">
        <v>3674</v>
      </c>
      <c r="G144" s="22" t="s">
        <v>3674</v>
      </c>
      <c r="H144" s="22" t="s">
        <v>3674</v>
      </c>
      <c r="I1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5" spans="1:9" x14ac:dyDescent="0.2">
      <c r="A145" s="19" t="s">
        <v>11</v>
      </c>
      <c r="B145" s="23" t="s">
        <v>465</v>
      </c>
      <c r="C145" s="23" t="s">
        <v>3192</v>
      </c>
      <c r="D145" s="22" t="s">
        <v>3201</v>
      </c>
      <c r="E145" s="22" t="s">
        <v>3673</v>
      </c>
      <c r="F145" s="22" t="s">
        <v>3674</v>
      </c>
      <c r="G145" s="22" t="s">
        <v>3672</v>
      </c>
      <c r="H145" s="22" t="s">
        <v>3674</v>
      </c>
      <c r="I1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6" spans="1:9" x14ac:dyDescent="0.2">
      <c r="A146" s="19" t="s">
        <v>11</v>
      </c>
      <c r="B146" s="23" t="s">
        <v>468</v>
      </c>
      <c r="C146" s="23" t="s">
        <v>3192</v>
      </c>
      <c r="D146" s="22" t="s">
        <v>3202</v>
      </c>
      <c r="E146" s="22" t="s">
        <v>3673</v>
      </c>
      <c r="F146" s="22" t="s">
        <v>3674</v>
      </c>
      <c r="G146" s="22" t="s">
        <v>3672</v>
      </c>
      <c r="H146" s="22" t="s">
        <v>3674</v>
      </c>
      <c r="I1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7" spans="1:9" x14ac:dyDescent="0.2">
      <c r="A147" s="19" t="s">
        <v>11</v>
      </c>
      <c r="B147" s="23" t="s">
        <v>471</v>
      </c>
      <c r="C147" s="23" t="s">
        <v>3192</v>
      </c>
      <c r="D147" s="22" t="s">
        <v>3203</v>
      </c>
      <c r="E147" s="22" t="s">
        <v>3674</v>
      </c>
      <c r="F147" s="22" t="s">
        <v>3674</v>
      </c>
      <c r="G147" s="22" t="s">
        <v>3672</v>
      </c>
      <c r="H147" s="22" t="s">
        <v>3674</v>
      </c>
      <c r="I1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8" spans="1:9" x14ac:dyDescent="0.2">
      <c r="A148" s="19" t="s">
        <v>11</v>
      </c>
      <c r="B148" s="23" t="s">
        <v>475</v>
      </c>
      <c r="C148" s="23" t="s">
        <v>3204</v>
      </c>
      <c r="D148" s="22" t="s">
        <v>3205</v>
      </c>
      <c r="E148" s="22" t="s">
        <v>3674</v>
      </c>
      <c r="F148" s="22" t="s">
        <v>3675</v>
      </c>
      <c r="G148" s="22" t="s">
        <v>3672</v>
      </c>
      <c r="H148" s="22" t="s">
        <v>3674</v>
      </c>
      <c r="I1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49" spans="1:9" x14ac:dyDescent="0.2">
      <c r="A149" s="19" t="s">
        <v>11</v>
      </c>
      <c r="B149" s="23" t="s">
        <v>478</v>
      </c>
      <c r="C149" s="23" t="s">
        <v>3204</v>
      </c>
      <c r="D149" s="22" t="s">
        <v>3206</v>
      </c>
      <c r="E149" s="22" t="s">
        <v>3674</v>
      </c>
      <c r="F149" s="22" t="s">
        <v>3675</v>
      </c>
      <c r="G149" s="22" t="s">
        <v>3672</v>
      </c>
      <c r="H149" s="22" t="s">
        <v>3674</v>
      </c>
      <c r="I1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0" spans="1:9" x14ac:dyDescent="0.2">
      <c r="A150" s="19" t="s">
        <v>11</v>
      </c>
      <c r="B150" s="23" t="s">
        <v>481</v>
      </c>
      <c r="C150" s="23" t="s">
        <v>3204</v>
      </c>
      <c r="D150" s="22" t="s">
        <v>3207</v>
      </c>
      <c r="E150" s="22" t="s">
        <v>3674</v>
      </c>
      <c r="F150" s="22" t="s">
        <v>3674</v>
      </c>
      <c r="G150" s="22" t="s">
        <v>3672</v>
      </c>
      <c r="H150" s="22" t="s">
        <v>3674</v>
      </c>
      <c r="I1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1" spans="1:9" x14ac:dyDescent="0.2">
      <c r="A151" s="19" t="s">
        <v>11</v>
      </c>
      <c r="B151" s="23" t="s">
        <v>484</v>
      </c>
      <c r="C151" s="23" t="s">
        <v>3204</v>
      </c>
      <c r="D151" s="22" t="s">
        <v>3208</v>
      </c>
      <c r="E151" s="22" t="s">
        <v>3674</v>
      </c>
      <c r="F151" s="22" t="s">
        <v>3675</v>
      </c>
      <c r="G151" s="22" t="s">
        <v>3672</v>
      </c>
      <c r="H151" s="22" t="s">
        <v>3674</v>
      </c>
      <c r="I1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2" spans="1:9" x14ac:dyDescent="0.2">
      <c r="A152" s="19" t="s">
        <v>11</v>
      </c>
      <c r="B152" s="23" t="s">
        <v>487</v>
      </c>
      <c r="C152" s="23" t="s">
        <v>3204</v>
      </c>
      <c r="D152" s="22" t="s">
        <v>3208</v>
      </c>
      <c r="E152" s="22" t="s">
        <v>3674</v>
      </c>
      <c r="F152" s="22" t="s">
        <v>3674</v>
      </c>
      <c r="G152" s="22" t="s">
        <v>3672</v>
      </c>
      <c r="H152" s="22" t="s">
        <v>3674</v>
      </c>
      <c r="I1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3" spans="1:9" x14ac:dyDescent="0.2">
      <c r="A153" s="19" t="s">
        <v>11</v>
      </c>
      <c r="B153" s="23" t="s">
        <v>490</v>
      </c>
      <c r="C153" s="23" t="s">
        <v>3204</v>
      </c>
      <c r="D153" s="22" t="s">
        <v>3209</v>
      </c>
      <c r="E153" s="22" t="s">
        <v>3674</v>
      </c>
      <c r="F153" s="22" t="s">
        <v>3674</v>
      </c>
      <c r="G153" s="22" t="s">
        <v>3672</v>
      </c>
      <c r="H153" s="22" t="s">
        <v>3674</v>
      </c>
      <c r="I1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4" spans="1:9" x14ac:dyDescent="0.2">
      <c r="A154" s="19" t="s">
        <v>11</v>
      </c>
      <c r="B154" s="23" t="s">
        <v>493</v>
      </c>
      <c r="C154" s="23" t="s">
        <v>3204</v>
      </c>
      <c r="D154" s="22" t="s">
        <v>3210</v>
      </c>
      <c r="E154" s="22" t="s">
        <v>3674</v>
      </c>
      <c r="F154" s="22" t="s">
        <v>3674</v>
      </c>
      <c r="G154" s="22" t="s">
        <v>3672</v>
      </c>
      <c r="H154" s="22" t="s">
        <v>3674</v>
      </c>
      <c r="I1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5" spans="1:9" x14ac:dyDescent="0.2">
      <c r="A155" s="19" t="s">
        <v>11</v>
      </c>
      <c r="B155" s="23" t="s">
        <v>496</v>
      </c>
      <c r="C155" s="23" t="s">
        <v>3204</v>
      </c>
      <c r="D155" s="22" t="s">
        <v>3211</v>
      </c>
      <c r="E155" s="22" t="s">
        <v>3674</v>
      </c>
      <c r="F155" s="22" t="s">
        <v>3674</v>
      </c>
      <c r="G155" s="22" t="s">
        <v>3672</v>
      </c>
      <c r="H155" s="22" t="s">
        <v>3674</v>
      </c>
      <c r="I1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6" spans="1:9" x14ac:dyDescent="0.2">
      <c r="A156" s="19" t="s">
        <v>11</v>
      </c>
      <c r="B156" s="23" t="s">
        <v>499</v>
      </c>
      <c r="C156" s="23" t="s">
        <v>3204</v>
      </c>
      <c r="D156" s="22" t="s">
        <v>3212</v>
      </c>
      <c r="E156" s="22" t="s">
        <v>3675</v>
      </c>
      <c r="F156" s="22" t="s">
        <v>3674</v>
      </c>
      <c r="G156" s="22" t="s">
        <v>3672</v>
      </c>
      <c r="H156" s="22" t="s">
        <v>3674</v>
      </c>
      <c r="I1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7" spans="1:9" x14ac:dyDescent="0.2">
      <c r="A157" s="19" t="s">
        <v>11</v>
      </c>
      <c r="B157" s="23" t="s">
        <v>502</v>
      </c>
      <c r="C157" s="23" t="s">
        <v>3204</v>
      </c>
      <c r="D157" s="22" t="s">
        <v>3213</v>
      </c>
      <c r="E157" s="22" t="s">
        <v>3673</v>
      </c>
      <c r="F157" s="22" t="s">
        <v>3674</v>
      </c>
      <c r="G157" s="22" t="s">
        <v>3672</v>
      </c>
      <c r="H157" s="22" t="s">
        <v>3674</v>
      </c>
      <c r="I1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58" spans="1:9" x14ac:dyDescent="0.2">
      <c r="A158" s="19" t="s">
        <v>11</v>
      </c>
      <c r="B158" s="23" t="s">
        <v>505</v>
      </c>
      <c r="C158" s="23" t="s">
        <v>3204</v>
      </c>
      <c r="D158" s="22" t="s">
        <v>3214</v>
      </c>
      <c r="E158" s="22" t="s">
        <v>3672</v>
      </c>
      <c r="F158" s="22" t="s">
        <v>3674</v>
      </c>
      <c r="G158" s="22" t="s">
        <v>3672</v>
      </c>
      <c r="H158" s="22" t="s">
        <v>3674</v>
      </c>
      <c r="I1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59" spans="1:9" x14ac:dyDescent="0.2">
      <c r="A159" s="19" t="s">
        <v>11</v>
      </c>
      <c r="B159" s="23" t="s">
        <v>508</v>
      </c>
      <c r="C159" s="23" t="s">
        <v>3204</v>
      </c>
      <c r="D159" s="22" t="s">
        <v>3215</v>
      </c>
      <c r="E159" s="22" t="s">
        <v>3674</v>
      </c>
      <c r="F159" s="22" t="s">
        <v>3675</v>
      </c>
      <c r="G159" s="22" t="s">
        <v>3672</v>
      </c>
      <c r="H159" s="22" t="s">
        <v>3674</v>
      </c>
      <c r="I1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0" spans="1:9" x14ac:dyDescent="0.2">
      <c r="A160" s="19" t="s">
        <v>11</v>
      </c>
      <c r="B160" s="23" t="s">
        <v>511</v>
      </c>
      <c r="C160" s="23" t="s">
        <v>3204</v>
      </c>
      <c r="D160" s="22" t="s">
        <v>3216</v>
      </c>
      <c r="E160" s="22" t="s">
        <v>3674</v>
      </c>
      <c r="F160" s="22" t="s">
        <v>3675</v>
      </c>
      <c r="G160" s="22" t="s">
        <v>3672</v>
      </c>
      <c r="H160" s="22" t="s">
        <v>3674</v>
      </c>
      <c r="I1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1" spans="1:9" x14ac:dyDescent="0.2">
      <c r="A161" s="19" t="s">
        <v>11</v>
      </c>
      <c r="B161" s="23" t="s">
        <v>514</v>
      </c>
      <c r="C161" s="23" t="s">
        <v>3204</v>
      </c>
      <c r="D161" s="22" t="s">
        <v>3217</v>
      </c>
      <c r="E161" s="22" t="s">
        <v>3674</v>
      </c>
      <c r="F161" s="22" t="s">
        <v>3674</v>
      </c>
      <c r="G161" s="22" t="s">
        <v>3672</v>
      </c>
      <c r="H161" s="22" t="s">
        <v>3674</v>
      </c>
      <c r="I1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2" spans="1:9" x14ac:dyDescent="0.2">
      <c r="A162" s="19" t="s">
        <v>11</v>
      </c>
      <c r="B162" s="23" t="s">
        <v>517</v>
      </c>
      <c r="C162" s="23" t="s">
        <v>3204</v>
      </c>
      <c r="D162" s="22" t="s">
        <v>3218</v>
      </c>
      <c r="E162" s="22" t="s">
        <v>3674</v>
      </c>
      <c r="F162" s="22" t="s">
        <v>3675</v>
      </c>
      <c r="G162" s="22" t="s">
        <v>3672</v>
      </c>
      <c r="H162" s="22" t="s">
        <v>3674</v>
      </c>
      <c r="I1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3" spans="1:9" x14ac:dyDescent="0.2">
      <c r="A163" s="19" t="s">
        <v>11</v>
      </c>
      <c r="B163" s="23" t="s">
        <v>520</v>
      </c>
      <c r="C163" s="23" t="s">
        <v>3204</v>
      </c>
      <c r="D163" s="22" t="s">
        <v>3219</v>
      </c>
      <c r="E163" s="22" t="s">
        <v>3674</v>
      </c>
      <c r="F163" s="22" t="s">
        <v>3674</v>
      </c>
      <c r="G163" s="22" t="s">
        <v>3672</v>
      </c>
      <c r="H163" s="22" t="s">
        <v>3674</v>
      </c>
      <c r="I1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4" spans="1:9" x14ac:dyDescent="0.2">
      <c r="A164" s="19" t="s">
        <v>11</v>
      </c>
      <c r="B164" s="23" t="s">
        <v>523</v>
      </c>
      <c r="C164" s="23" t="s">
        <v>3204</v>
      </c>
      <c r="D164" s="22" t="s">
        <v>3220</v>
      </c>
      <c r="E164" s="22" t="s">
        <v>3674</v>
      </c>
      <c r="F164" s="22" t="s">
        <v>3674</v>
      </c>
      <c r="G164" s="22" t="s">
        <v>3672</v>
      </c>
      <c r="H164" s="22" t="s">
        <v>3674</v>
      </c>
      <c r="I1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5" spans="1:9" x14ac:dyDescent="0.2">
      <c r="A165" s="19" t="s">
        <v>11</v>
      </c>
      <c r="B165" s="23" t="s">
        <v>526</v>
      </c>
      <c r="C165" s="23" t="s">
        <v>3204</v>
      </c>
      <c r="D165" s="22" t="s">
        <v>3221</v>
      </c>
      <c r="E165" s="22" t="s">
        <v>3674</v>
      </c>
      <c r="F165" s="22" t="s">
        <v>3674</v>
      </c>
      <c r="G165" s="22" t="s">
        <v>3672</v>
      </c>
      <c r="H165" s="22" t="s">
        <v>3674</v>
      </c>
      <c r="I1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6" spans="1:9" x14ac:dyDescent="0.2">
      <c r="A166" s="19" t="s">
        <v>11</v>
      </c>
      <c r="B166" s="23" t="s">
        <v>529</v>
      </c>
      <c r="C166" s="23" t="s">
        <v>3204</v>
      </c>
      <c r="D166" s="22" t="s">
        <v>3222</v>
      </c>
      <c r="E166" s="22" t="s">
        <v>3674</v>
      </c>
      <c r="F166" s="22" t="s">
        <v>3674</v>
      </c>
      <c r="G166" s="22" t="s">
        <v>3672</v>
      </c>
      <c r="H166" s="22" t="s">
        <v>3674</v>
      </c>
      <c r="I1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7" spans="1:9" x14ac:dyDescent="0.2">
      <c r="A167" s="19" t="s">
        <v>11</v>
      </c>
      <c r="B167" s="23" t="s">
        <v>532</v>
      </c>
      <c r="C167" s="23" t="s">
        <v>3204</v>
      </c>
      <c r="D167" s="22" t="s">
        <v>3223</v>
      </c>
      <c r="E167" s="22" t="s">
        <v>3675</v>
      </c>
      <c r="F167" s="22" t="s">
        <v>3674</v>
      </c>
      <c r="G167" s="22" t="s">
        <v>3672</v>
      </c>
      <c r="H167" s="22" t="s">
        <v>3674</v>
      </c>
      <c r="I1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8" spans="1:9" x14ac:dyDescent="0.2">
      <c r="A168" s="19" t="s">
        <v>11</v>
      </c>
      <c r="B168" s="23" t="s">
        <v>535</v>
      </c>
      <c r="C168" s="23" t="s">
        <v>3204</v>
      </c>
      <c r="D168" s="22" t="s">
        <v>3224</v>
      </c>
      <c r="E168" s="22" t="s">
        <v>3673</v>
      </c>
      <c r="F168" s="22" t="s">
        <v>3674</v>
      </c>
      <c r="G168" s="22" t="s">
        <v>3672</v>
      </c>
      <c r="H168" s="22" t="s">
        <v>3674</v>
      </c>
      <c r="I1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69" spans="1:9" x14ac:dyDescent="0.2">
      <c r="A169" s="19" t="s">
        <v>11</v>
      </c>
      <c r="B169" s="23" t="s">
        <v>538</v>
      </c>
      <c r="C169" s="23" t="s">
        <v>3204</v>
      </c>
      <c r="D169" s="22" t="s">
        <v>3225</v>
      </c>
      <c r="E169" s="22" t="s">
        <v>3672</v>
      </c>
      <c r="F169" s="22" t="s">
        <v>3674</v>
      </c>
      <c r="G169" s="22" t="s">
        <v>3672</v>
      </c>
      <c r="H169" s="22" t="s">
        <v>3674</v>
      </c>
      <c r="I1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70" spans="1:9" x14ac:dyDescent="0.2">
      <c r="A170" s="19" t="s">
        <v>11</v>
      </c>
      <c r="B170" s="23" t="s">
        <v>543</v>
      </c>
      <c r="C170" s="23" t="s">
        <v>3226</v>
      </c>
      <c r="D170" s="22" t="s">
        <v>3227</v>
      </c>
      <c r="E170" s="22" t="s">
        <v>3673</v>
      </c>
      <c r="F170" s="22" t="s">
        <v>3674</v>
      </c>
      <c r="G170" s="22" t="s">
        <v>3673</v>
      </c>
      <c r="H170" s="22" t="s">
        <v>3675</v>
      </c>
      <c r="I1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1" spans="1:9" x14ac:dyDescent="0.2">
      <c r="A171" s="19" t="s">
        <v>11</v>
      </c>
      <c r="B171" s="23" t="s">
        <v>546</v>
      </c>
      <c r="C171" s="23" t="s">
        <v>3226</v>
      </c>
      <c r="D171" s="22" t="s">
        <v>3228</v>
      </c>
      <c r="E171" s="22" t="s">
        <v>3674</v>
      </c>
      <c r="F171" s="22" t="s">
        <v>3674</v>
      </c>
      <c r="G171" s="22" t="s">
        <v>3673</v>
      </c>
      <c r="H171" s="22" t="s">
        <v>3675</v>
      </c>
      <c r="I1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2" spans="1:9" x14ac:dyDescent="0.2">
      <c r="A172" s="19" t="s">
        <v>11</v>
      </c>
      <c r="B172" s="23" t="s">
        <v>549</v>
      </c>
      <c r="C172" s="23" t="s">
        <v>3226</v>
      </c>
      <c r="D172" s="22" t="s">
        <v>3229</v>
      </c>
      <c r="E172" s="22" t="s">
        <v>3673</v>
      </c>
      <c r="F172" s="22" t="s">
        <v>3674</v>
      </c>
      <c r="G172" s="22" t="s">
        <v>3673</v>
      </c>
      <c r="H172" s="22" t="s">
        <v>3675</v>
      </c>
      <c r="I1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3" spans="1:9" x14ac:dyDescent="0.2">
      <c r="A173" s="19" t="s">
        <v>11</v>
      </c>
      <c r="B173" s="23" t="s">
        <v>552</v>
      </c>
      <c r="C173" s="23" t="s">
        <v>3226</v>
      </c>
      <c r="D173" s="22" t="s">
        <v>3230</v>
      </c>
      <c r="E173" s="22" t="s">
        <v>3673</v>
      </c>
      <c r="F173" s="22" t="s">
        <v>3674</v>
      </c>
      <c r="G173" s="22" t="s">
        <v>3673</v>
      </c>
      <c r="H173" s="22" t="s">
        <v>3675</v>
      </c>
      <c r="I1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4" spans="1:9" x14ac:dyDescent="0.2">
      <c r="A174" s="19" t="s">
        <v>11</v>
      </c>
      <c r="B174" s="23" t="s">
        <v>555</v>
      </c>
      <c r="C174" s="23" t="s">
        <v>3226</v>
      </c>
      <c r="D174" s="22" t="s">
        <v>3231</v>
      </c>
      <c r="E174" s="22" t="s">
        <v>3673</v>
      </c>
      <c r="F174" s="22" t="s">
        <v>3674</v>
      </c>
      <c r="G174" s="22" t="s">
        <v>3673</v>
      </c>
      <c r="H174" s="22" t="s">
        <v>3675</v>
      </c>
      <c r="I1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5" spans="1:9" x14ac:dyDescent="0.2">
      <c r="A175" s="19" t="s">
        <v>11</v>
      </c>
      <c r="B175" s="23" t="s">
        <v>558</v>
      </c>
      <c r="C175" s="23" t="s">
        <v>3226</v>
      </c>
      <c r="D175" s="22" t="s">
        <v>3232</v>
      </c>
      <c r="E175" s="22" t="s">
        <v>3674</v>
      </c>
      <c r="F175" s="22" t="s">
        <v>3674</v>
      </c>
      <c r="G175" s="22" t="s">
        <v>3672</v>
      </c>
      <c r="H175" s="22" t="s">
        <v>3675</v>
      </c>
      <c r="I1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6" spans="1:9" x14ac:dyDescent="0.2">
      <c r="A176" s="19" t="s">
        <v>11</v>
      </c>
      <c r="B176" s="23" t="s">
        <v>561</v>
      </c>
      <c r="C176" s="23" t="s">
        <v>3226</v>
      </c>
      <c r="D176" s="22" t="s">
        <v>3233</v>
      </c>
      <c r="E176" s="22" t="s">
        <v>3674</v>
      </c>
      <c r="F176" s="22" t="s">
        <v>3675</v>
      </c>
      <c r="G176" s="22" t="s">
        <v>3672</v>
      </c>
      <c r="H176" s="22" t="s">
        <v>3675</v>
      </c>
      <c r="I1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7" spans="1:9" x14ac:dyDescent="0.2">
      <c r="A177" s="19" t="s">
        <v>11</v>
      </c>
      <c r="B177" s="23" t="s">
        <v>564</v>
      </c>
      <c r="C177" s="23" t="s">
        <v>3226</v>
      </c>
      <c r="D177" s="22" t="s">
        <v>3234</v>
      </c>
      <c r="E177" s="22" t="s">
        <v>3674</v>
      </c>
      <c r="F177" s="22" t="s">
        <v>3674</v>
      </c>
      <c r="G177" s="22" t="s">
        <v>3672</v>
      </c>
      <c r="H177" s="22" t="s">
        <v>3675</v>
      </c>
      <c r="I1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8" spans="1:9" x14ac:dyDescent="0.2">
      <c r="A178" s="19" t="s">
        <v>11</v>
      </c>
      <c r="B178" s="23" t="s">
        <v>567</v>
      </c>
      <c r="C178" s="23" t="s">
        <v>3226</v>
      </c>
      <c r="D178" s="22" t="s">
        <v>3235</v>
      </c>
      <c r="E178" s="22" t="s">
        <v>3674</v>
      </c>
      <c r="F178" s="22" t="s">
        <v>3674</v>
      </c>
      <c r="G178" s="22" t="s">
        <v>3672</v>
      </c>
      <c r="H178" s="22" t="s">
        <v>3675</v>
      </c>
      <c r="I17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79" spans="1:9" x14ac:dyDescent="0.2">
      <c r="A179" s="19" t="s">
        <v>11</v>
      </c>
      <c r="B179" s="23" t="s">
        <v>570</v>
      </c>
      <c r="C179" s="23" t="s">
        <v>3226</v>
      </c>
      <c r="D179" s="22" t="s">
        <v>3236</v>
      </c>
      <c r="E179" s="22" t="s">
        <v>3674</v>
      </c>
      <c r="F179" s="22" t="s">
        <v>3674</v>
      </c>
      <c r="G179" s="22" t="s">
        <v>3672</v>
      </c>
      <c r="H179" s="22" t="s">
        <v>3675</v>
      </c>
      <c r="I17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0" spans="1:9" x14ac:dyDescent="0.2">
      <c r="A180" s="19" t="s">
        <v>11</v>
      </c>
      <c r="B180" s="23" t="s">
        <v>573</v>
      </c>
      <c r="C180" s="23" t="s">
        <v>3226</v>
      </c>
      <c r="D180" s="22" t="s">
        <v>3237</v>
      </c>
      <c r="E180" s="22" t="s">
        <v>3673</v>
      </c>
      <c r="F180" s="22" t="s">
        <v>3674</v>
      </c>
      <c r="G180" s="22" t="s">
        <v>3673</v>
      </c>
      <c r="H180" s="22" t="s">
        <v>3675</v>
      </c>
      <c r="I18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1" spans="1:9" x14ac:dyDescent="0.2">
      <c r="A181" s="19" t="s">
        <v>11</v>
      </c>
      <c r="B181" s="23" t="s">
        <v>576</v>
      </c>
      <c r="C181" s="23" t="s">
        <v>3226</v>
      </c>
      <c r="D181" s="22" t="s">
        <v>3238</v>
      </c>
      <c r="E181" s="22" t="s">
        <v>3673</v>
      </c>
      <c r="F181" s="22" t="s">
        <v>3674</v>
      </c>
      <c r="G181" s="22" t="s">
        <v>3673</v>
      </c>
      <c r="H181" s="22" t="s">
        <v>3675</v>
      </c>
      <c r="I18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2" spans="1:9" x14ac:dyDescent="0.2">
      <c r="A182" s="19" t="s">
        <v>11</v>
      </c>
      <c r="B182" s="23" t="s">
        <v>579</v>
      </c>
      <c r="C182" s="23" t="s">
        <v>3226</v>
      </c>
      <c r="D182" s="22" t="s">
        <v>3239</v>
      </c>
      <c r="E182" s="22" t="s">
        <v>3673</v>
      </c>
      <c r="F182" s="22" t="s">
        <v>3674</v>
      </c>
      <c r="G182" s="22" t="s">
        <v>3673</v>
      </c>
      <c r="H182" s="22" t="s">
        <v>3675</v>
      </c>
      <c r="I18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3" spans="1:9" x14ac:dyDescent="0.2">
      <c r="A183" s="19" t="s">
        <v>11</v>
      </c>
      <c r="B183" s="23" t="s">
        <v>582</v>
      </c>
      <c r="C183" s="23" t="s">
        <v>3226</v>
      </c>
      <c r="D183" s="22" t="s">
        <v>3240</v>
      </c>
      <c r="E183" s="22" t="s">
        <v>3675</v>
      </c>
      <c r="F183" s="22" t="s">
        <v>3675</v>
      </c>
      <c r="G183" s="22" t="s">
        <v>3674</v>
      </c>
      <c r="H183" s="22" t="s">
        <v>3675</v>
      </c>
      <c r="I18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4" spans="1:9" x14ac:dyDescent="0.2">
      <c r="A184" s="19" t="s">
        <v>11</v>
      </c>
      <c r="B184" s="23" t="s">
        <v>586</v>
      </c>
      <c r="C184" s="23" t="s">
        <v>3241</v>
      </c>
      <c r="D184" s="22" t="s">
        <v>3242</v>
      </c>
      <c r="E184" s="22" t="s">
        <v>3674</v>
      </c>
      <c r="F184" s="22" t="s">
        <v>3675</v>
      </c>
      <c r="G184" s="22" t="s">
        <v>3672</v>
      </c>
      <c r="H184" s="22" t="s">
        <v>3675</v>
      </c>
      <c r="I18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5" spans="1:9" x14ac:dyDescent="0.2">
      <c r="A185" s="19" t="s">
        <v>11</v>
      </c>
      <c r="B185" s="23" t="s">
        <v>589</v>
      </c>
      <c r="C185" s="23" t="s">
        <v>3241</v>
      </c>
      <c r="D185" s="22" t="s">
        <v>3243</v>
      </c>
      <c r="E185" s="22" t="s">
        <v>3674</v>
      </c>
      <c r="F185" s="22" t="s">
        <v>3675</v>
      </c>
      <c r="G185" s="22" t="s">
        <v>3672</v>
      </c>
      <c r="H185" s="22" t="s">
        <v>3675</v>
      </c>
      <c r="I18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6" spans="1:9" x14ac:dyDescent="0.2">
      <c r="A186" s="19" t="s">
        <v>11</v>
      </c>
      <c r="B186" s="23" t="s">
        <v>592</v>
      </c>
      <c r="C186" s="23" t="s">
        <v>3241</v>
      </c>
      <c r="D186" s="22" t="s">
        <v>3244</v>
      </c>
      <c r="E186" s="22" t="s">
        <v>3674</v>
      </c>
      <c r="F186" s="22" t="s">
        <v>3674</v>
      </c>
      <c r="G186" s="22" t="s">
        <v>3672</v>
      </c>
      <c r="H186" s="22" t="s">
        <v>3675</v>
      </c>
      <c r="I18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7" spans="1:9" x14ac:dyDescent="0.2">
      <c r="A187" s="19" t="s">
        <v>11</v>
      </c>
      <c r="B187" s="23" t="s">
        <v>595</v>
      </c>
      <c r="C187" s="23" t="s">
        <v>3241</v>
      </c>
      <c r="D187" s="22" t="s">
        <v>3245</v>
      </c>
      <c r="E187" s="22" t="s">
        <v>3674</v>
      </c>
      <c r="F187" s="22" t="s">
        <v>3675</v>
      </c>
      <c r="G187" s="22" t="s">
        <v>3672</v>
      </c>
      <c r="H187" s="22" t="s">
        <v>3675</v>
      </c>
      <c r="I18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8" spans="1:9" x14ac:dyDescent="0.2">
      <c r="A188" s="19" t="s">
        <v>11</v>
      </c>
      <c r="B188" s="23" t="s">
        <v>598</v>
      </c>
      <c r="C188" s="23" t="s">
        <v>3241</v>
      </c>
      <c r="D188" s="22" t="s">
        <v>3246</v>
      </c>
      <c r="E188" s="22" t="s">
        <v>3674</v>
      </c>
      <c r="F188" s="22" t="s">
        <v>3674</v>
      </c>
      <c r="G188" s="22" t="s">
        <v>3672</v>
      </c>
      <c r="H188" s="22" t="s">
        <v>3674</v>
      </c>
      <c r="I18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89" spans="1:9" x14ac:dyDescent="0.2">
      <c r="A189" s="19" t="s">
        <v>11</v>
      </c>
      <c r="B189" s="23" t="s">
        <v>602</v>
      </c>
      <c r="C189" s="23" t="s">
        <v>3247</v>
      </c>
      <c r="D189" s="22" t="s">
        <v>3248</v>
      </c>
      <c r="E189" s="22" t="s">
        <v>3674</v>
      </c>
      <c r="F189" s="22" t="s">
        <v>3674</v>
      </c>
      <c r="G189" s="22" t="s">
        <v>3672</v>
      </c>
      <c r="H189" s="22" t="s">
        <v>3674</v>
      </c>
      <c r="I18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0" spans="1:9" x14ac:dyDescent="0.2">
      <c r="A190" s="19" t="s">
        <v>11</v>
      </c>
      <c r="B190" s="23" t="s">
        <v>605</v>
      </c>
      <c r="C190" s="23" t="s">
        <v>3247</v>
      </c>
      <c r="D190" s="22" t="s">
        <v>3249</v>
      </c>
      <c r="E190" s="22" t="s">
        <v>3674</v>
      </c>
      <c r="F190" s="22" t="s">
        <v>3674</v>
      </c>
      <c r="G190" s="22" t="s">
        <v>3672</v>
      </c>
      <c r="H190" s="22" t="s">
        <v>3674</v>
      </c>
      <c r="I19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1" spans="1:9" x14ac:dyDescent="0.2">
      <c r="A191" s="19" t="s">
        <v>11</v>
      </c>
      <c r="B191" s="23" t="s">
        <v>608</v>
      </c>
      <c r="C191" s="23" t="s">
        <v>3247</v>
      </c>
      <c r="D191" s="22" t="s">
        <v>3250</v>
      </c>
      <c r="E191" s="22" t="s">
        <v>3674</v>
      </c>
      <c r="F191" s="22" t="s">
        <v>3674</v>
      </c>
      <c r="G191" s="22" t="s">
        <v>3672</v>
      </c>
      <c r="H191" s="22" t="s">
        <v>3674</v>
      </c>
      <c r="I19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2" spans="1:9" x14ac:dyDescent="0.2">
      <c r="A192" s="19" t="s">
        <v>11</v>
      </c>
      <c r="B192" s="23" t="s">
        <v>611</v>
      </c>
      <c r="C192" s="23" t="s">
        <v>3247</v>
      </c>
      <c r="D192" s="22" t="s">
        <v>3251</v>
      </c>
      <c r="E192" s="22" t="s">
        <v>3675</v>
      </c>
      <c r="F192" s="22" t="s">
        <v>3674</v>
      </c>
      <c r="G192" s="22" t="s">
        <v>3672</v>
      </c>
      <c r="H192" s="22" t="s">
        <v>3674</v>
      </c>
      <c r="I19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3" spans="1:9" x14ac:dyDescent="0.2">
      <c r="A193" s="19" t="s">
        <v>11</v>
      </c>
      <c r="B193" s="23" t="s">
        <v>614</v>
      </c>
      <c r="C193" s="23" t="s">
        <v>3247</v>
      </c>
      <c r="D193" s="22" t="s">
        <v>3252</v>
      </c>
      <c r="E193" s="22" t="s">
        <v>3673</v>
      </c>
      <c r="F193" s="22" t="s">
        <v>3674</v>
      </c>
      <c r="G193" s="22" t="s">
        <v>3672</v>
      </c>
      <c r="H193" s="22" t="s">
        <v>3674</v>
      </c>
      <c r="I19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4" spans="1:9" x14ac:dyDescent="0.2">
      <c r="A194" s="19" t="s">
        <v>11</v>
      </c>
      <c r="B194" s="23" t="s">
        <v>617</v>
      </c>
      <c r="C194" s="23" t="s">
        <v>3247</v>
      </c>
      <c r="D194" s="22" t="s">
        <v>3253</v>
      </c>
      <c r="E194" s="22" t="s">
        <v>3672</v>
      </c>
      <c r="F194" s="22" t="s">
        <v>3674</v>
      </c>
      <c r="G194" s="22" t="s">
        <v>3672</v>
      </c>
      <c r="H194" s="22" t="s">
        <v>3674</v>
      </c>
      <c r="I19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195" spans="1:9" x14ac:dyDescent="0.2">
      <c r="A195" s="19" t="s">
        <v>11</v>
      </c>
      <c r="B195" s="23" t="s">
        <v>620</v>
      </c>
      <c r="C195" s="23" t="s">
        <v>3247</v>
      </c>
      <c r="D195" s="22" t="s">
        <v>3254</v>
      </c>
      <c r="E195" s="22" t="s">
        <v>3673</v>
      </c>
      <c r="F195" s="22" t="s">
        <v>3674</v>
      </c>
      <c r="G195" s="22" t="s">
        <v>3672</v>
      </c>
      <c r="H195" s="22" t="s">
        <v>3674</v>
      </c>
      <c r="I19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6" spans="1:9" x14ac:dyDescent="0.2">
      <c r="A196" s="19" t="s">
        <v>11</v>
      </c>
      <c r="B196" s="23" t="s">
        <v>623</v>
      </c>
      <c r="C196" s="23" t="s">
        <v>3247</v>
      </c>
      <c r="D196" s="22" t="s">
        <v>3255</v>
      </c>
      <c r="E196" s="22" t="s">
        <v>3673</v>
      </c>
      <c r="F196" s="22" t="s">
        <v>3674</v>
      </c>
      <c r="G196" s="22" t="s">
        <v>3672</v>
      </c>
      <c r="H196" s="22" t="s">
        <v>3674</v>
      </c>
      <c r="I19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7" spans="1:9" x14ac:dyDescent="0.2">
      <c r="A197" s="19" t="s">
        <v>11</v>
      </c>
      <c r="B197" s="23" t="s">
        <v>626</v>
      </c>
      <c r="C197" s="23" t="s">
        <v>3247</v>
      </c>
      <c r="D197" s="22" t="s">
        <v>3256</v>
      </c>
      <c r="E197" s="22" t="s">
        <v>3675</v>
      </c>
      <c r="F197" s="22" t="s">
        <v>3674</v>
      </c>
      <c r="G197" s="22" t="s">
        <v>3672</v>
      </c>
      <c r="H197" s="22" t="s">
        <v>3674</v>
      </c>
      <c r="I19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8" spans="1:9" x14ac:dyDescent="0.2">
      <c r="A198" s="19" t="s">
        <v>11</v>
      </c>
      <c r="B198" s="23" t="s">
        <v>630</v>
      </c>
      <c r="C198" s="23" t="s">
        <v>3257</v>
      </c>
      <c r="D198" s="22" t="s">
        <v>3258</v>
      </c>
      <c r="E198" s="22" t="s">
        <v>3675</v>
      </c>
      <c r="F198" s="22" t="s">
        <v>3673</v>
      </c>
      <c r="G198" s="22" t="s">
        <v>3672</v>
      </c>
      <c r="H198" s="22" t="s">
        <v>3675</v>
      </c>
      <c r="I19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199" spans="1:9" x14ac:dyDescent="0.2">
      <c r="A199" s="19" t="s">
        <v>11</v>
      </c>
      <c r="B199" s="23" t="s">
        <v>633</v>
      </c>
      <c r="C199" s="23" t="s">
        <v>3257</v>
      </c>
      <c r="D199" s="22" t="s">
        <v>3259</v>
      </c>
      <c r="E199" s="22" t="s">
        <v>3676</v>
      </c>
      <c r="F199" s="22" t="s">
        <v>3674</v>
      </c>
      <c r="G199" s="22" t="s">
        <v>3672</v>
      </c>
      <c r="H199" s="22" t="s">
        <v>3675</v>
      </c>
      <c r="I19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0" spans="1:9" x14ac:dyDescent="0.2">
      <c r="A200" s="19" t="s">
        <v>11</v>
      </c>
      <c r="B200" s="23" t="s">
        <v>636</v>
      </c>
      <c r="C200" s="23" t="s">
        <v>3257</v>
      </c>
      <c r="D200" s="22" t="s">
        <v>3260</v>
      </c>
      <c r="E200" s="22" t="s">
        <v>3674</v>
      </c>
      <c r="F200" s="22" t="s">
        <v>3675</v>
      </c>
      <c r="G200" s="22" t="s">
        <v>3674</v>
      </c>
      <c r="H200" s="22" t="s">
        <v>3675</v>
      </c>
      <c r="I20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1" spans="1:9" x14ac:dyDescent="0.2">
      <c r="A201" s="19" t="s">
        <v>11</v>
      </c>
      <c r="B201" s="23" t="s">
        <v>639</v>
      </c>
      <c r="C201" s="23" t="s">
        <v>3257</v>
      </c>
      <c r="D201" s="22" t="s">
        <v>3261</v>
      </c>
      <c r="E201" s="22" t="s">
        <v>3673</v>
      </c>
      <c r="F201" s="22" t="s">
        <v>3673</v>
      </c>
      <c r="G201" s="22" t="s">
        <v>3672</v>
      </c>
      <c r="H201" s="22" t="s">
        <v>3675</v>
      </c>
      <c r="I20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2" spans="1:9" x14ac:dyDescent="0.2">
      <c r="A202" s="19" t="s">
        <v>11</v>
      </c>
      <c r="B202" s="23" t="s">
        <v>642</v>
      </c>
      <c r="C202" s="23" t="s">
        <v>3257</v>
      </c>
      <c r="D202" s="22" t="s">
        <v>3262</v>
      </c>
      <c r="E202" s="22" t="s">
        <v>3676</v>
      </c>
      <c r="F202" s="22" t="s">
        <v>3674</v>
      </c>
      <c r="G202" s="22" t="s">
        <v>3672</v>
      </c>
      <c r="H202" s="22" t="s">
        <v>3675</v>
      </c>
      <c r="I20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3" spans="1:9" x14ac:dyDescent="0.2">
      <c r="A203" s="19" t="s">
        <v>11</v>
      </c>
      <c r="B203" s="23" t="s">
        <v>645</v>
      </c>
      <c r="C203" s="23" t="s">
        <v>3257</v>
      </c>
      <c r="D203" s="22" t="s">
        <v>3263</v>
      </c>
      <c r="E203" s="22" t="s">
        <v>3673</v>
      </c>
      <c r="F203" s="22" t="s">
        <v>3675</v>
      </c>
      <c r="G203" s="22" t="s">
        <v>3674</v>
      </c>
      <c r="H203" s="22" t="s">
        <v>3675</v>
      </c>
      <c r="I20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4" spans="1:9" x14ac:dyDescent="0.2">
      <c r="A204" s="19" t="s">
        <v>11</v>
      </c>
      <c r="B204" s="23" t="s">
        <v>648</v>
      </c>
      <c r="C204" s="23" t="s">
        <v>3257</v>
      </c>
      <c r="D204" s="22" t="s">
        <v>3264</v>
      </c>
      <c r="E204" s="22" t="s">
        <v>3673</v>
      </c>
      <c r="F204" s="22" t="s">
        <v>3675</v>
      </c>
      <c r="G204" s="22" t="s">
        <v>3672</v>
      </c>
      <c r="H204" s="22" t="s">
        <v>3675</v>
      </c>
      <c r="I20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5" spans="1:9" x14ac:dyDescent="0.2">
      <c r="A205" s="19" t="s">
        <v>11</v>
      </c>
      <c r="B205" s="23" t="s">
        <v>651</v>
      </c>
      <c r="C205" s="23" t="s">
        <v>3257</v>
      </c>
      <c r="D205" s="22" t="s">
        <v>3265</v>
      </c>
      <c r="E205" s="22" t="s">
        <v>3673</v>
      </c>
      <c r="F205" s="22" t="s">
        <v>3675</v>
      </c>
      <c r="G205" s="22" t="s">
        <v>3672</v>
      </c>
      <c r="H205" s="22" t="s">
        <v>3675</v>
      </c>
      <c r="I20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6" spans="1:9" x14ac:dyDescent="0.2">
      <c r="A206" s="19" t="s">
        <v>11</v>
      </c>
      <c r="B206" s="23" t="s">
        <v>654</v>
      </c>
      <c r="C206" s="23" t="s">
        <v>3257</v>
      </c>
      <c r="D206" s="22" t="s">
        <v>3266</v>
      </c>
      <c r="E206" s="22" t="s">
        <v>3673</v>
      </c>
      <c r="F206" s="22" t="s">
        <v>3675</v>
      </c>
      <c r="G206" s="22" t="s">
        <v>3672</v>
      </c>
      <c r="H206" s="22" t="s">
        <v>3675</v>
      </c>
      <c r="I20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7" spans="1:9" x14ac:dyDescent="0.2">
      <c r="A207" s="19" t="s">
        <v>11</v>
      </c>
      <c r="B207" s="23" t="s">
        <v>657</v>
      </c>
      <c r="C207" s="23" t="s">
        <v>3257</v>
      </c>
      <c r="D207" s="22" t="s">
        <v>3267</v>
      </c>
      <c r="E207" s="22" t="s">
        <v>3675</v>
      </c>
      <c r="F207" s="22" t="s">
        <v>3672</v>
      </c>
      <c r="G207" s="22" t="s">
        <v>3672</v>
      </c>
      <c r="H207" s="22" t="s">
        <v>3675</v>
      </c>
      <c r="I20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8" spans="1:9" x14ac:dyDescent="0.2">
      <c r="A208" s="19" t="s">
        <v>11</v>
      </c>
      <c r="B208" s="23" t="s">
        <v>661</v>
      </c>
      <c r="C208" s="23" t="s">
        <v>3268</v>
      </c>
      <c r="D208" s="22" t="s">
        <v>3269</v>
      </c>
      <c r="E208" s="22" t="s">
        <v>3675</v>
      </c>
      <c r="F208" s="22" t="s">
        <v>3675</v>
      </c>
      <c r="G208" s="22" t="s">
        <v>3672</v>
      </c>
      <c r="H208" s="22" t="s">
        <v>3675</v>
      </c>
      <c r="I20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09" spans="1:9" x14ac:dyDescent="0.2">
      <c r="A209" s="19" t="s">
        <v>11</v>
      </c>
      <c r="B209" s="23" t="s">
        <v>664</v>
      </c>
      <c r="C209" s="23" t="s">
        <v>3268</v>
      </c>
      <c r="D209" s="22" t="s">
        <v>3064</v>
      </c>
      <c r="E209" s="22" t="s">
        <v>3675</v>
      </c>
      <c r="F209" s="22" t="s">
        <v>3675</v>
      </c>
      <c r="G209" s="22" t="s">
        <v>3672</v>
      </c>
      <c r="H209" s="22" t="s">
        <v>3674</v>
      </c>
      <c r="I20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0" spans="1:9" x14ac:dyDescent="0.2">
      <c r="A210" s="19" t="s">
        <v>11</v>
      </c>
      <c r="B210" s="23" t="s">
        <v>666</v>
      </c>
      <c r="C210" s="23" t="s">
        <v>3268</v>
      </c>
      <c r="D210" s="22" t="s">
        <v>3270</v>
      </c>
      <c r="E210" s="22" t="s">
        <v>3675</v>
      </c>
      <c r="F210" s="22" t="s">
        <v>3675</v>
      </c>
      <c r="G210" s="22" t="s">
        <v>3672</v>
      </c>
      <c r="H210" s="22" t="s">
        <v>3675</v>
      </c>
      <c r="I2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1" spans="1:9" x14ac:dyDescent="0.2">
      <c r="A211" s="19" t="s">
        <v>11</v>
      </c>
      <c r="B211" s="23" t="s">
        <v>669</v>
      </c>
      <c r="C211" s="23" t="s">
        <v>3268</v>
      </c>
      <c r="D211" s="22" t="s">
        <v>3271</v>
      </c>
      <c r="E211" s="22" t="s">
        <v>3675</v>
      </c>
      <c r="F211" s="22" t="s">
        <v>3675</v>
      </c>
      <c r="G211" s="22" t="s">
        <v>3672</v>
      </c>
      <c r="H211" s="22" t="s">
        <v>3675</v>
      </c>
      <c r="I2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2" spans="1:9" x14ac:dyDescent="0.2">
      <c r="A212" s="19" t="s">
        <v>11</v>
      </c>
      <c r="B212" s="23" t="s">
        <v>672</v>
      </c>
      <c r="C212" s="23" t="s">
        <v>3268</v>
      </c>
      <c r="D212" s="22" t="s">
        <v>3272</v>
      </c>
      <c r="E212" s="22" t="s">
        <v>3675</v>
      </c>
      <c r="F212" s="22" t="s">
        <v>3675</v>
      </c>
      <c r="G212" s="22" t="s">
        <v>3672</v>
      </c>
      <c r="H212" s="22" t="s">
        <v>3675</v>
      </c>
      <c r="I2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3" spans="1:9" x14ac:dyDescent="0.2">
      <c r="A213" s="19" t="s">
        <v>11</v>
      </c>
      <c r="B213" s="23" t="s">
        <v>675</v>
      </c>
      <c r="C213" s="23" t="s">
        <v>3268</v>
      </c>
      <c r="D213" s="22" t="s">
        <v>3273</v>
      </c>
      <c r="E213" s="22" t="s">
        <v>3675</v>
      </c>
      <c r="F213" s="22" t="s">
        <v>3675</v>
      </c>
      <c r="G213" s="22" t="s">
        <v>3672</v>
      </c>
      <c r="H213" s="22" t="s">
        <v>3675</v>
      </c>
      <c r="I2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4" spans="1:9" x14ac:dyDescent="0.2">
      <c r="A214" s="19" t="s">
        <v>11</v>
      </c>
      <c r="B214" s="23" t="s">
        <v>679</v>
      </c>
      <c r="C214" s="23" t="s">
        <v>3274</v>
      </c>
      <c r="D214" s="22" t="s">
        <v>3275</v>
      </c>
      <c r="E214" s="22" t="s">
        <v>3675</v>
      </c>
      <c r="F214" s="22" t="s">
        <v>3674</v>
      </c>
      <c r="G214" s="22" t="s">
        <v>3673</v>
      </c>
      <c r="H214" s="22" t="s">
        <v>3675</v>
      </c>
      <c r="I2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5" spans="1:9" x14ac:dyDescent="0.2">
      <c r="A215" s="19" t="s">
        <v>11</v>
      </c>
      <c r="B215" s="23" t="s">
        <v>682</v>
      </c>
      <c r="C215" s="23" t="s">
        <v>3274</v>
      </c>
      <c r="D215" s="22" t="s">
        <v>3276</v>
      </c>
      <c r="E215" s="22" t="s">
        <v>3674</v>
      </c>
      <c r="F215" s="22" t="s">
        <v>3674</v>
      </c>
      <c r="G215" s="22" t="s">
        <v>3673</v>
      </c>
      <c r="H215" s="22" t="s">
        <v>3675</v>
      </c>
      <c r="I2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6" spans="1:9" x14ac:dyDescent="0.2">
      <c r="A216" s="19" t="s">
        <v>11</v>
      </c>
      <c r="B216" s="23" t="s">
        <v>685</v>
      </c>
      <c r="C216" s="23" t="s">
        <v>3274</v>
      </c>
      <c r="D216" s="22" t="s">
        <v>3277</v>
      </c>
      <c r="E216" s="22" t="s">
        <v>3674</v>
      </c>
      <c r="F216" s="22" t="s">
        <v>3674</v>
      </c>
      <c r="G216" s="22" t="s">
        <v>3673</v>
      </c>
      <c r="H216" s="22" t="s">
        <v>3675</v>
      </c>
      <c r="I2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7" spans="1:9" x14ac:dyDescent="0.2">
      <c r="A217" s="19" t="s">
        <v>11</v>
      </c>
      <c r="B217" s="23" t="s">
        <v>688</v>
      </c>
      <c r="C217" s="23" t="s">
        <v>3274</v>
      </c>
      <c r="D217" s="22" t="s">
        <v>3278</v>
      </c>
      <c r="E217" s="22" t="s">
        <v>3674</v>
      </c>
      <c r="F217" s="22" t="s">
        <v>3674</v>
      </c>
      <c r="G217" s="22" t="s">
        <v>3673</v>
      </c>
      <c r="H217" s="22" t="s">
        <v>3675</v>
      </c>
      <c r="I2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8" spans="1:9" x14ac:dyDescent="0.2">
      <c r="A218" s="19" t="s">
        <v>11</v>
      </c>
      <c r="B218" s="23" t="s">
        <v>691</v>
      </c>
      <c r="C218" s="23" t="s">
        <v>3274</v>
      </c>
      <c r="D218" s="22" t="s">
        <v>3279</v>
      </c>
      <c r="E218" s="22" t="s">
        <v>3674</v>
      </c>
      <c r="F218" s="22" t="s">
        <v>3674</v>
      </c>
      <c r="G218" s="22" t="s">
        <v>3673</v>
      </c>
      <c r="H218" s="22" t="s">
        <v>3675</v>
      </c>
      <c r="I2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19" spans="1:9" x14ac:dyDescent="0.2">
      <c r="A219" s="19" t="s">
        <v>11</v>
      </c>
      <c r="B219" s="23" t="s">
        <v>694</v>
      </c>
      <c r="C219" s="23" t="s">
        <v>3274</v>
      </c>
      <c r="D219" s="22" t="s">
        <v>3280</v>
      </c>
      <c r="E219" s="22" t="s">
        <v>3674</v>
      </c>
      <c r="F219" s="22" t="s">
        <v>3674</v>
      </c>
      <c r="G219" s="22" t="s">
        <v>3673</v>
      </c>
      <c r="H219" s="22" t="s">
        <v>3675</v>
      </c>
      <c r="I2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0" spans="1:9" x14ac:dyDescent="0.2">
      <c r="A220" s="19" t="s">
        <v>11</v>
      </c>
      <c r="B220" s="23" t="s">
        <v>697</v>
      </c>
      <c r="C220" s="23" t="s">
        <v>3274</v>
      </c>
      <c r="D220" s="22" t="s">
        <v>3281</v>
      </c>
      <c r="E220" s="22" t="s">
        <v>3674</v>
      </c>
      <c r="F220" s="22" t="s">
        <v>3674</v>
      </c>
      <c r="G220" s="22" t="s">
        <v>3673</v>
      </c>
      <c r="H220" s="22" t="s">
        <v>3675</v>
      </c>
      <c r="I2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1" spans="1:9" x14ac:dyDescent="0.2">
      <c r="A221" s="19" t="s">
        <v>11</v>
      </c>
      <c r="B221" s="23" t="s">
        <v>700</v>
      </c>
      <c r="C221" s="23" t="s">
        <v>3274</v>
      </c>
      <c r="D221" s="22" t="s">
        <v>3282</v>
      </c>
      <c r="E221" s="22" t="s">
        <v>3674</v>
      </c>
      <c r="F221" s="22" t="s">
        <v>3674</v>
      </c>
      <c r="G221" s="22" t="s">
        <v>3673</v>
      </c>
      <c r="H221" s="22" t="s">
        <v>3675</v>
      </c>
      <c r="I2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2" spans="1:9" x14ac:dyDescent="0.2">
      <c r="A222" s="19" t="s">
        <v>11</v>
      </c>
      <c r="B222" s="23" t="s">
        <v>703</v>
      </c>
      <c r="C222" s="23" t="s">
        <v>3274</v>
      </c>
      <c r="D222" s="22" t="s">
        <v>3283</v>
      </c>
      <c r="E222" s="22" t="s">
        <v>3674</v>
      </c>
      <c r="F222" s="22" t="s">
        <v>3674</v>
      </c>
      <c r="G222" s="22" t="s">
        <v>3673</v>
      </c>
      <c r="H222" s="22" t="s">
        <v>3675</v>
      </c>
      <c r="I2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3" spans="1:9" x14ac:dyDescent="0.2">
      <c r="A223" s="19" t="s">
        <v>11</v>
      </c>
      <c r="B223" s="23" t="s">
        <v>706</v>
      </c>
      <c r="C223" s="23" t="s">
        <v>3274</v>
      </c>
      <c r="D223" s="22" t="s">
        <v>3284</v>
      </c>
      <c r="E223" s="22" t="s">
        <v>3674</v>
      </c>
      <c r="F223" s="22" t="s">
        <v>3674</v>
      </c>
      <c r="G223" s="22" t="s">
        <v>3673</v>
      </c>
      <c r="H223" s="22" t="s">
        <v>3675</v>
      </c>
      <c r="I2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4" spans="1:9" x14ac:dyDescent="0.2">
      <c r="A224" s="19" t="s">
        <v>11</v>
      </c>
      <c r="B224" s="23" t="s">
        <v>709</v>
      </c>
      <c r="C224" s="23" t="s">
        <v>3274</v>
      </c>
      <c r="D224" s="22" t="s">
        <v>3285</v>
      </c>
      <c r="E224" s="22" t="s">
        <v>3674</v>
      </c>
      <c r="F224" s="22" t="s">
        <v>3674</v>
      </c>
      <c r="G224" s="22" t="s">
        <v>3673</v>
      </c>
      <c r="H224" s="22" t="s">
        <v>3675</v>
      </c>
      <c r="I2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5" spans="1:9" x14ac:dyDescent="0.2">
      <c r="A225" s="19" t="s">
        <v>11</v>
      </c>
      <c r="B225" s="23" t="s">
        <v>712</v>
      </c>
      <c r="C225" s="23" t="s">
        <v>3274</v>
      </c>
      <c r="D225" s="22" t="s">
        <v>3286</v>
      </c>
      <c r="E225" s="22" t="s">
        <v>3674</v>
      </c>
      <c r="F225" s="22" t="s">
        <v>3674</v>
      </c>
      <c r="G225" s="22" t="s">
        <v>3673</v>
      </c>
      <c r="H225" s="22" t="s">
        <v>3675</v>
      </c>
      <c r="I2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6" spans="1:9" x14ac:dyDescent="0.2">
      <c r="A226" s="19" t="s">
        <v>11</v>
      </c>
      <c r="B226" s="23" t="s">
        <v>715</v>
      </c>
      <c r="C226" s="23" t="s">
        <v>3274</v>
      </c>
      <c r="D226" s="22" t="s">
        <v>3287</v>
      </c>
      <c r="E226" s="22" t="s">
        <v>3674</v>
      </c>
      <c r="F226" s="22" t="s">
        <v>3674</v>
      </c>
      <c r="G226" s="22" t="s">
        <v>3673</v>
      </c>
      <c r="H226" s="22" t="s">
        <v>3675</v>
      </c>
      <c r="I2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7" spans="1:9" x14ac:dyDescent="0.2">
      <c r="A227" s="19" t="s">
        <v>11</v>
      </c>
      <c r="B227" s="23" t="s">
        <v>718</v>
      </c>
      <c r="C227" s="23" t="s">
        <v>3274</v>
      </c>
      <c r="D227" s="22" t="s">
        <v>3288</v>
      </c>
      <c r="E227" s="22" t="s">
        <v>3674</v>
      </c>
      <c r="F227" s="22" t="s">
        <v>3674</v>
      </c>
      <c r="G227" s="22" t="s">
        <v>3673</v>
      </c>
      <c r="H227" s="22" t="s">
        <v>3675</v>
      </c>
      <c r="I2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8" spans="1:9" x14ac:dyDescent="0.2">
      <c r="A228" s="19" t="s">
        <v>11</v>
      </c>
      <c r="B228" s="23" t="s">
        <v>721</v>
      </c>
      <c r="C228" s="23" t="s">
        <v>3274</v>
      </c>
      <c r="D228" s="22" t="s">
        <v>3289</v>
      </c>
      <c r="E228" s="22" t="s">
        <v>3674</v>
      </c>
      <c r="F228" s="22" t="s">
        <v>3674</v>
      </c>
      <c r="G228" s="22" t="s">
        <v>3673</v>
      </c>
      <c r="H228" s="22" t="s">
        <v>3675</v>
      </c>
      <c r="I2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29" spans="1:9" x14ac:dyDescent="0.2">
      <c r="A229" s="19" t="s">
        <v>11</v>
      </c>
      <c r="B229" s="23" t="s">
        <v>724</v>
      </c>
      <c r="C229" s="23" t="s">
        <v>3274</v>
      </c>
      <c r="D229" s="22" t="s">
        <v>3290</v>
      </c>
      <c r="E229" s="22" t="s">
        <v>3674</v>
      </c>
      <c r="F229" s="22" t="s">
        <v>3674</v>
      </c>
      <c r="G229" s="22" t="s">
        <v>3673</v>
      </c>
      <c r="H229" s="22" t="s">
        <v>3675</v>
      </c>
      <c r="I2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0" spans="1:9" x14ac:dyDescent="0.2">
      <c r="A230" s="19" t="s">
        <v>11</v>
      </c>
      <c r="B230" s="23" t="s">
        <v>727</v>
      </c>
      <c r="C230" s="23" t="s">
        <v>3274</v>
      </c>
      <c r="D230" s="22" t="s">
        <v>3291</v>
      </c>
      <c r="E230" s="22" t="s">
        <v>3674</v>
      </c>
      <c r="F230" s="22" t="s">
        <v>3674</v>
      </c>
      <c r="G230" s="22" t="s">
        <v>3673</v>
      </c>
      <c r="H230" s="22" t="s">
        <v>3675</v>
      </c>
      <c r="I2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1" spans="1:9" x14ac:dyDescent="0.2">
      <c r="A231" s="19" t="s">
        <v>11</v>
      </c>
      <c r="B231" s="23" t="s">
        <v>730</v>
      </c>
      <c r="C231" s="23" t="s">
        <v>3274</v>
      </c>
      <c r="D231" s="22" t="s">
        <v>3292</v>
      </c>
      <c r="E231" s="22" t="s">
        <v>3674</v>
      </c>
      <c r="F231" s="22" t="s">
        <v>3674</v>
      </c>
      <c r="G231" s="22" t="s">
        <v>3673</v>
      </c>
      <c r="H231" s="22" t="s">
        <v>3675</v>
      </c>
      <c r="I2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2" spans="1:9" x14ac:dyDescent="0.2">
      <c r="A232" s="19" t="s">
        <v>11</v>
      </c>
      <c r="B232" s="23" t="s">
        <v>733</v>
      </c>
      <c r="C232" s="23" t="s">
        <v>3274</v>
      </c>
      <c r="D232" s="22" t="s">
        <v>3293</v>
      </c>
      <c r="E232" s="22" t="s">
        <v>3674</v>
      </c>
      <c r="F232" s="22" t="s">
        <v>3674</v>
      </c>
      <c r="G232" s="22" t="s">
        <v>3673</v>
      </c>
      <c r="H232" s="22" t="s">
        <v>3675</v>
      </c>
      <c r="I2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3" spans="1:9" x14ac:dyDescent="0.2">
      <c r="A233" s="19" t="s">
        <v>11</v>
      </c>
      <c r="B233" s="23" t="s">
        <v>736</v>
      </c>
      <c r="C233" s="23" t="s">
        <v>3274</v>
      </c>
      <c r="D233" s="22" t="s">
        <v>3294</v>
      </c>
      <c r="E233" s="22" t="s">
        <v>3674</v>
      </c>
      <c r="F233" s="22" t="s">
        <v>3674</v>
      </c>
      <c r="G233" s="22" t="s">
        <v>3673</v>
      </c>
      <c r="H233" s="22" t="s">
        <v>3675</v>
      </c>
      <c r="I2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4" spans="1:9" x14ac:dyDescent="0.2">
      <c r="A234" s="19" t="s">
        <v>11</v>
      </c>
      <c r="B234" s="23" t="s">
        <v>739</v>
      </c>
      <c r="C234" s="23" t="s">
        <v>3274</v>
      </c>
      <c r="D234" s="22" t="s">
        <v>3295</v>
      </c>
      <c r="E234" s="22" t="s">
        <v>3675</v>
      </c>
      <c r="F234" s="22" t="s">
        <v>3674</v>
      </c>
      <c r="G234" s="22" t="s">
        <v>3673</v>
      </c>
      <c r="H234" s="22" t="s">
        <v>3675</v>
      </c>
      <c r="I2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5" spans="1:9" x14ac:dyDescent="0.2">
      <c r="A235" s="19" t="s">
        <v>11</v>
      </c>
      <c r="B235" s="23" t="s">
        <v>742</v>
      </c>
      <c r="C235" s="23" t="s">
        <v>3274</v>
      </c>
      <c r="D235" s="22" t="s">
        <v>743</v>
      </c>
      <c r="E235" s="22" t="s">
        <v>3675</v>
      </c>
      <c r="F235" s="22" t="s">
        <v>3674</v>
      </c>
      <c r="G235" s="22" t="s">
        <v>3673</v>
      </c>
      <c r="H235" s="22" t="s">
        <v>3675</v>
      </c>
      <c r="I2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6" spans="1:9" x14ac:dyDescent="0.2">
      <c r="A236" s="19" t="s">
        <v>11</v>
      </c>
      <c r="B236" s="23" t="s">
        <v>745</v>
      </c>
      <c r="C236" s="23" t="s">
        <v>3274</v>
      </c>
      <c r="D236" s="22" t="s">
        <v>3296</v>
      </c>
      <c r="E236" s="22" t="s">
        <v>3675</v>
      </c>
      <c r="F236" s="22" t="s">
        <v>3674</v>
      </c>
      <c r="G236" s="22" t="s">
        <v>3673</v>
      </c>
      <c r="H236" s="22" t="s">
        <v>3675</v>
      </c>
      <c r="I2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7" spans="1:9" x14ac:dyDescent="0.2">
      <c r="A237" s="19" t="s">
        <v>11</v>
      </c>
      <c r="B237" s="23" t="s">
        <v>748</v>
      </c>
      <c r="C237" s="23" t="s">
        <v>3274</v>
      </c>
      <c r="D237" s="22" t="s">
        <v>3297</v>
      </c>
      <c r="E237" s="22" t="s">
        <v>3674</v>
      </c>
      <c r="F237" s="22" t="s">
        <v>3674</v>
      </c>
      <c r="G237" s="22" t="s">
        <v>3673</v>
      </c>
      <c r="H237" s="22" t="s">
        <v>3675</v>
      </c>
      <c r="I2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8" spans="1:9" x14ac:dyDescent="0.2">
      <c r="A238" s="19" t="s">
        <v>11</v>
      </c>
      <c r="B238" s="23" t="s">
        <v>751</v>
      </c>
      <c r="C238" s="23" t="s">
        <v>3274</v>
      </c>
      <c r="D238" s="22" t="s">
        <v>3298</v>
      </c>
      <c r="E238" s="22" t="s">
        <v>3674</v>
      </c>
      <c r="F238" s="22" t="s">
        <v>3674</v>
      </c>
      <c r="G238" s="22" t="s">
        <v>3673</v>
      </c>
      <c r="H238" s="22" t="s">
        <v>3675</v>
      </c>
      <c r="I2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39" spans="1:9" x14ac:dyDescent="0.2">
      <c r="A239" s="19" t="s">
        <v>11</v>
      </c>
      <c r="B239" s="23" t="s">
        <v>754</v>
      </c>
      <c r="C239" s="23" t="s">
        <v>3274</v>
      </c>
      <c r="D239" s="22" t="s">
        <v>3299</v>
      </c>
      <c r="E239" s="22" t="s">
        <v>3674</v>
      </c>
      <c r="F239" s="22" t="s">
        <v>3674</v>
      </c>
      <c r="G239" s="22" t="s">
        <v>3673</v>
      </c>
      <c r="H239" s="22" t="s">
        <v>3675</v>
      </c>
      <c r="I2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0" spans="1:9" x14ac:dyDescent="0.2">
      <c r="A240" s="19" t="s">
        <v>11</v>
      </c>
      <c r="B240" s="23" t="s">
        <v>757</v>
      </c>
      <c r="C240" s="23" t="s">
        <v>3274</v>
      </c>
      <c r="D240" s="22" t="s">
        <v>3300</v>
      </c>
      <c r="E240" s="22" t="s">
        <v>3674</v>
      </c>
      <c r="F240" s="22" t="s">
        <v>3674</v>
      </c>
      <c r="G240" s="22" t="s">
        <v>3673</v>
      </c>
      <c r="H240" s="22" t="s">
        <v>3675</v>
      </c>
      <c r="I2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1" spans="1:9" x14ac:dyDescent="0.2">
      <c r="A241" s="19" t="s">
        <v>11</v>
      </c>
      <c r="B241" s="23" t="s">
        <v>760</v>
      </c>
      <c r="C241" s="23" t="s">
        <v>3274</v>
      </c>
      <c r="D241" s="22" t="s">
        <v>3301</v>
      </c>
      <c r="E241" s="22" t="s">
        <v>3674</v>
      </c>
      <c r="F241" s="22" t="s">
        <v>3674</v>
      </c>
      <c r="G241" s="22" t="s">
        <v>3673</v>
      </c>
      <c r="H241" s="22" t="s">
        <v>3675</v>
      </c>
      <c r="I2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2" spans="1:9" x14ac:dyDescent="0.2">
      <c r="A242" s="19" t="s">
        <v>11</v>
      </c>
      <c r="B242" s="23" t="s">
        <v>763</v>
      </c>
      <c r="C242" s="23" t="s">
        <v>3274</v>
      </c>
      <c r="D242" s="22" t="s">
        <v>3302</v>
      </c>
      <c r="E242" s="22" t="s">
        <v>3674</v>
      </c>
      <c r="F242" s="22" t="s">
        <v>3674</v>
      </c>
      <c r="G242" s="22" t="s">
        <v>3673</v>
      </c>
      <c r="H242" s="22" t="s">
        <v>3675</v>
      </c>
      <c r="I2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3" spans="1:9" x14ac:dyDescent="0.2">
      <c r="A243" s="19" t="s">
        <v>11</v>
      </c>
      <c r="B243" s="23" t="s">
        <v>766</v>
      </c>
      <c r="C243" s="23" t="s">
        <v>3274</v>
      </c>
      <c r="D243" s="22" t="s">
        <v>3303</v>
      </c>
      <c r="E243" s="22" t="s">
        <v>3675</v>
      </c>
      <c r="F243" s="22" t="s">
        <v>3674</v>
      </c>
      <c r="G243" s="22" t="s">
        <v>3673</v>
      </c>
      <c r="H243" s="22" t="s">
        <v>3675</v>
      </c>
      <c r="I2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4" spans="1:9" x14ac:dyDescent="0.2">
      <c r="A244" s="19" t="s">
        <v>11</v>
      </c>
      <c r="B244" s="23" t="s">
        <v>769</v>
      </c>
      <c r="C244" s="23" t="s">
        <v>3274</v>
      </c>
      <c r="D244" s="22" t="s">
        <v>3304</v>
      </c>
      <c r="E244" s="22" t="s">
        <v>3674</v>
      </c>
      <c r="F244" s="22" t="s">
        <v>3674</v>
      </c>
      <c r="G244" s="22" t="s">
        <v>3673</v>
      </c>
      <c r="H244" s="22" t="s">
        <v>3675</v>
      </c>
      <c r="I2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5" spans="1:9" x14ac:dyDescent="0.2">
      <c r="A245" s="19" t="s">
        <v>11</v>
      </c>
      <c r="B245" s="23" t="s">
        <v>772</v>
      </c>
      <c r="C245" s="23" t="s">
        <v>3274</v>
      </c>
      <c r="D245" s="22" t="s">
        <v>3305</v>
      </c>
      <c r="E245" s="22" t="s">
        <v>3674</v>
      </c>
      <c r="F245" s="22" t="s">
        <v>3674</v>
      </c>
      <c r="G245" s="22" t="s">
        <v>3673</v>
      </c>
      <c r="H245" s="22" t="s">
        <v>3675</v>
      </c>
      <c r="I2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6" spans="1:9" x14ac:dyDescent="0.2">
      <c r="A246" s="19" t="s">
        <v>11</v>
      </c>
      <c r="B246" s="23" t="s">
        <v>776</v>
      </c>
      <c r="C246" s="23" t="s">
        <v>3306</v>
      </c>
      <c r="D246" s="22" t="s">
        <v>3307</v>
      </c>
      <c r="E246" s="22" t="s">
        <v>3673</v>
      </c>
      <c r="F246" s="22" t="s">
        <v>3675</v>
      </c>
      <c r="G246" s="22" t="s">
        <v>3672</v>
      </c>
      <c r="H246" s="22" t="s">
        <v>3674</v>
      </c>
      <c r="I2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7" spans="1:9" x14ac:dyDescent="0.2">
      <c r="A247" s="19" t="s">
        <v>11</v>
      </c>
      <c r="B247" s="23" t="s">
        <v>780</v>
      </c>
      <c r="C247" s="23" t="s">
        <v>3308</v>
      </c>
      <c r="D247" s="22" t="s">
        <v>3309</v>
      </c>
      <c r="E247" s="22" t="s">
        <v>3673</v>
      </c>
      <c r="F247" s="22" t="s">
        <v>3674</v>
      </c>
      <c r="G247" s="22" t="s">
        <v>3672</v>
      </c>
      <c r="H247" s="22" t="s">
        <v>3674</v>
      </c>
      <c r="I2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8" spans="1:9" x14ac:dyDescent="0.2">
      <c r="A248" s="19" t="s">
        <v>11</v>
      </c>
      <c r="B248" s="23" t="s">
        <v>783</v>
      </c>
      <c r="C248" s="23" t="s">
        <v>3308</v>
      </c>
      <c r="D248" s="22" t="s">
        <v>3310</v>
      </c>
      <c r="E248" s="22" t="s">
        <v>3673</v>
      </c>
      <c r="F248" s="22" t="s">
        <v>3674</v>
      </c>
      <c r="G248" s="22" t="s">
        <v>3672</v>
      </c>
      <c r="H248" s="22" t="s">
        <v>3674</v>
      </c>
      <c r="I2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49" spans="1:9" x14ac:dyDescent="0.2">
      <c r="A249" s="19" t="s">
        <v>11</v>
      </c>
      <c r="B249" s="23" t="s">
        <v>786</v>
      </c>
      <c r="C249" s="23" t="s">
        <v>3308</v>
      </c>
      <c r="D249" s="22" t="s">
        <v>3311</v>
      </c>
      <c r="E249" s="22" t="s">
        <v>3673</v>
      </c>
      <c r="F249" s="22" t="s">
        <v>3674</v>
      </c>
      <c r="G249" s="22" t="s">
        <v>3672</v>
      </c>
      <c r="H249" s="22" t="s">
        <v>3674</v>
      </c>
      <c r="I2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0" spans="1:9" x14ac:dyDescent="0.2">
      <c r="A250" s="19" t="s">
        <v>11</v>
      </c>
      <c r="B250" s="23" t="s">
        <v>789</v>
      </c>
      <c r="C250" s="23" t="s">
        <v>3308</v>
      </c>
      <c r="D250" s="22" t="s">
        <v>3312</v>
      </c>
      <c r="E250" s="22" t="s">
        <v>3673</v>
      </c>
      <c r="F250" s="22" t="s">
        <v>3674</v>
      </c>
      <c r="G250" s="22" t="s">
        <v>3672</v>
      </c>
      <c r="H250" s="22" t="s">
        <v>3674</v>
      </c>
      <c r="I2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1" spans="1:9" x14ac:dyDescent="0.2">
      <c r="A251" s="19" t="s">
        <v>11</v>
      </c>
      <c r="B251" s="23" t="s">
        <v>792</v>
      </c>
      <c r="C251" s="23" t="s">
        <v>3308</v>
      </c>
      <c r="D251" s="22" t="s">
        <v>3313</v>
      </c>
      <c r="E251" s="22" t="s">
        <v>3673</v>
      </c>
      <c r="F251" s="22" t="s">
        <v>3674</v>
      </c>
      <c r="G251" s="22" t="s">
        <v>3672</v>
      </c>
      <c r="H251" s="22" t="s">
        <v>3674</v>
      </c>
      <c r="I2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2" spans="1:9" x14ac:dyDescent="0.2">
      <c r="A252" s="19" t="s">
        <v>11</v>
      </c>
      <c r="B252" s="23" t="s">
        <v>795</v>
      </c>
      <c r="C252" s="23" t="s">
        <v>3308</v>
      </c>
      <c r="D252" s="22" t="s">
        <v>3314</v>
      </c>
      <c r="E252" s="22" t="s">
        <v>3673</v>
      </c>
      <c r="F252" s="22" t="s">
        <v>3674</v>
      </c>
      <c r="G252" s="22" t="s">
        <v>3672</v>
      </c>
      <c r="H252" s="22" t="s">
        <v>3674</v>
      </c>
      <c r="I2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3" spans="1:9" x14ac:dyDescent="0.2">
      <c r="A253" s="19" t="s">
        <v>11</v>
      </c>
      <c r="B253" s="23" t="s">
        <v>798</v>
      </c>
      <c r="C253" s="23" t="s">
        <v>3308</v>
      </c>
      <c r="D253" s="22" t="s">
        <v>3315</v>
      </c>
      <c r="E253" s="22" t="s">
        <v>3673</v>
      </c>
      <c r="F253" s="22" t="s">
        <v>3674</v>
      </c>
      <c r="G253" s="22" t="s">
        <v>3672</v>
      </c>
      <c r="H253" s="22" t="s">
        <v>3674</v>
      </c>
      <c r="I2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4" spans="1:9" x14ac:dyDescent="0.2">
      <c r="A254" s="19" t="s">
        <v>11</v>
      </c>
      <c r="B254" s="23" t="s">
        <v>802</v>
      </c>
      <c r="C254" s="23" t="s">
        <v>800</v>
      </c>
      <c r="D254" s="22" t="s">
        <v>3316</v>
      </c>
      <c r="E254" s="22" t="s">
        <v>3672</v>
      </c>
      <c r="F254" s="22" t="s">
        <v>3675</v>
      </c>
      <c r="G254" s="22" t="s">
        <v>3675</v>
      </c>
      <c r="H254" s="22" t="s">
        <v>3675</v>
      </c>
      <c r="I2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5" spans="1:9" x14ac:dyDescent="0.2">
      <c r="A255" s="19" t="s">
        <v>11</v>
      </c>
      <c r="B255" s="23" t="s">
        <v>805</v>
      </c>
      <c r="C255" s="23" t="s">
        <v>800</v>
      </c>
      <c r="D255" s="22" t="s">
        <v>3317</v>
      </c>
      <c r="E255" s="22" t="s">
        <v>3672</v>
      </c>
      <c r="F255" s="22" t="s">
        <v>3674</v>
      </c>
      <c r="G255" s="22" t="s">
        <v>3674</v>
      </c>
      <c r="H255" s="22" t="s">
        <v>3675</v>
      </c>
      <c r="I2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6" spans="1:9" x14ac:dyDescent="0.2">
      <c r="A256" s="19" t="s">
        <v>11</v>
      </c>
      <c r="B256" s="23" t="s">
        <v>808</v>
      </c>
      <c r="C256" s="23" t="s">
        <v>800</v>
      </c>
      <c r="D256" s="22" t="s">
        <v>3318</v>
      </c>
      <c r="E256" s="22" t="s">
        <v>3672</v>
      </c>
      <c r="F256" s="22" t="s">
        <v>3674</v>
      </c>
      <c r="G256" s="22" t="s">
        <v>3674</v>
      </c>
      <c r="H256" s="22" t="s">
        <v>3675</v>
      </c>
      <c r="I2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7" spans="1:9" x14ac:dyDescent="0.2">
      <c r="A257" s="19" t="s">
        <v>11</v>
      </c>
      <c r="B257" s="23" t="s">
        <v>811</v>
      </c>
      <c r="C257" s="23" t="s">
        <v>800</v>
      </c>
      <c r="D257" s="22" t="s">
        <v>3319</v>
      </c>
      <c r="E257" s="22" t="s">
        <v>3672</v>
      </c>
      <c r="F257" s="22" t="s">
        <v>3674</v>
      </c>
      <c r="G257" s="22" t="s">
        <v>3673</v>
      </c>
      <c r="H257" s="22" t="s">
        <v>3675</v>
      </c>
      <c r="I2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8" spans="1:9" x14ac:dyDescent="0.2">
      <c r="A258" s="19" t="s">
        <v>11</v>
      </c>
      <c r="B258" s="23" t="s">
        <v>814</v>
      </c>
      <c r="C258" s="23" t="s">
        <v>800</v>
      </c>
      <c r="D258" s="22" t="s">
        <v>3320</v>
      </c>
      <c r="E258" s="22" t="s">
        <v>3672</v>
      </c>
      <c r="F258" s="22" t="s">
        <v>3674</v>
      </c>
      <c r="G258" s="22" t="s">
        <v>3673</v>
      </c>
      <c r="H258" s="22" t="s">
        <v>3675</v>
      </c>
      <c r="I2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59" spans="1:9" x14ac:dyDescent="0.2">
      <c r="A259" s="19" t="s">
        <v>11</v>
      </c>
      <c r="B259" s="23" t="s">
        <v>817</v>
      </c>
      <c r="C259" s="23" t="s">
        <v>800</v>
      </c>
      <c r="D259" s="22" t="s">
        <v>3321</v>
      </c>
      <c r="E259" s="22" t="s">
        <v>3672</v>
      </c>
      <c r="F259" s="22" t="s">
        <v>3674</v>
      </c>
      <c r="G259" s="22" t="s">
        <v>3673</v>
      </c>
      <c r="H259" s="22" t="s">
        <v>3675</v>
      </c>
      <c r="I2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0" spans="1:9" x14ac:dyDescent="0.2">
      <c r="A260" s="19" t="s">
        <v>11</v>
      </c>
      <c r="B260" s="23" t="s">
        <v>820</v>
      </c>
      <c r="C260" s="23" t="s">
        <v>800</v>
      </c>
      <c r="D260" s="22" t="s">
        <v>821</v>
      </c>
      <c r="E260" s="22" t="s">
        <v>3672</v>
      </c>
      <c r="F260" s="22" t="s">
        <v>3674</v>
      </c>
      <c r="G260" s="22" t="s">
        <v>3673</v>
      </c>
      <c r="H260" s="22" t="s">
        <v>3675</v>
      </c>
      <c r="I2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1" spans="1:9" x14ac:dyDescent="0.2">
      <c r="A261" s="19" t="s">
        <v>11</v>
      </c>
      <c r="B261" s="23" t="s">
        <v>823</v>
      </c>
      <c r="C261" s="23" t="s">
        <v>800</v>
      </c>
      <c r="D261" s="22" t="s">
        <v>3322</v>
      </c>
      <c r="E261" s="22" t="s">
        <v>3672</v>
      </c>
      <c r="F261" s="22" t="s">
        <v>3674</v>
      </c>
      <c r="G261" s="22" t="s">
        <v>3673</v>
      </c>
      <c r="H261" s="22" t="s">
        <v>3675</v>
      </c>
      <c r="I2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2" spans="1:9" x14ac:dyDescent="0.2">
      <c r="A262" s="19" t="s">
        <v>11</v>
      </c>
      <c r="B262" s="23" t="s">
        <v>826</v>
      </c>
      <c r="C262" s="23" t="s">
        <v>800</v>
      </c>
      <c r="D262" s="22" t="s">
        <v>3323</v>
      </c>
      <c r="E262" s="22" t="s">
        <v>3672</v>
      </c>
      <c r="F262" s="22" t="s">
        <v>3674</v>
      </c>
      <c r="G262" s="22" t="s">
        <v>3673</v>
      </c>
      <c r="H262" s="22" t="s">
        <v>3675</v>
      </c>
      <c r="I2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3" spans="1:9" x14ac:dyDescent="0.2">
      <c r="A263" s="19" t="s">
        <v>11</v>
      </c>
      <c r="B263" s="23" t="s">
        <v>829</v>
      </c>
      <c r="C263" s="23" t="s">
        <v>800</v>
      </c>
      <c r="D263" s="22" t="s">
        <v>3324</v>
      </c>
      <c r="E263" s="22" t="s">
        <v>3672</v>
      </c>
      <c r="F263" s="22" t="s">
        <v>3674</v>
      </c>
      <c r="G263" s="22" t="s">
        <v>3674</v>
      </c>
      <c r="H263" s="22" t="s">
        <v>3675</v>
      </c>
      <c r="I2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4" spans="1:9" x14ac:dyDescent="0.2">
      <c r="A264" s="19" t="s">
        <v>11</v>
      </c>
      <c r="B264" s="23" t="s">
        <v>832</v>
      </c>
      <c r="C264" s="23" t="s">
        <v>800</v>
      </c>
      <c r="D264" s="22" t="s">
        <v>3325</v>
      </c>
      <c r="E264" s="22" t="s">
        <v>3672</v>
      </c>
      <c r="F264" s="22" t="s">
        <v>3674</v>
      </c>
      <c r="G264" s="22" t="s">
        <v>3675</v>
      </c>
      <c r="H264" s="22" t="s">
        <v>3675</v>
      </c>
      <c r="I2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5" spans="1:9" x14ac:dyDescent="0.2">
      <c r="A265" s="19" t="s">
        <v>11</v>
      </c>
      <c r="B265" s="23" t="s">
        <v>835</v>
      </c>
      <c r="C265" s="23" t="s">
        <v>800</v>
      </c>
      <c r="D265" s="22" t="s">
        <v>836</v>
      </c>
      <c r="E265" s="22" t="s">
        <v>3672</v>
      </c>
      <c r="F265" s="22" t="s">
        <v>3674</v>
      </c>
      <c r="G265" s="22" t="s">
        <v>3676</v>
      </c>
      <c r="H265" s="22" t="s">
        <v>3675</v>
      </c>
      <c r="I2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6" spans="1:9" x14ac:dyDescent="0.2">
      <c r="A266" s="19" t="s">
        <v>11</v>
      </c>
      <c r="B266" s="23" t="s">
        <v>838</v>
      </c>
      <c r="C266" s="23" t="s">
        <v>800</v>
      </c>
      <c r="D266" s="22" t="s">
        <v>839</v>
      </c>
      <c r="E266" s="22" t="s">
        <v>3672</v>
      </c>
      <c r="F266" s="22" t="s">
        <v>3674</v>
      </c>
      <c r="G266" s="22" t="s">
        <v>3675</v>
      </c>
      <c r="H266" s="22" t="s">
        <v>3675</v>
      </c>
      <c r="I2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7" spans="1:9" x14ac:dyDescent="0.2">
      <c r="A267" s="19" t="s">
        <v>11</v>
      </c>
      <c r="B267" s="23" t="s">
        <v>841</v>
      </c>
      <c r="C267" s="23" t="s">
        <v>800</v>
      </c>
      <c r="D267" s="22" t="s">
        <v>3326</v>
      </c>
      <c r="E267" s="22" t="s">
        <v>3672</v>
      </c>
      <c r="F267" s="22" t="s">
        <v>3674</v>
      </c>
      <c r="G267" s="22" t="s">
        <v>3676</v>
      </c>
      <c r="H267" s="22" t="s">
        <v>3675</v>
      </c>
      <c r="I2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8" spans="1:9" x14ac:dyDescent="0.2">
      <c r="A268" s="19" t="s">
        <v>11</v>
      </c>
      <c r="B268" s="23" t="s">
        <v>844</v>
      </c>
      <c r="C268" s="23" t="s">
        <v>800</v>
      </c>
      <c r="D268" s="22" t="s">
        <v>3327</v>
      </c>
      <c r="E268" s="22" t="s">
        <v>3672</v>
      </c>
      <c r="F268" s="22" t="s">
        <v>3674</v>
      </c>
      <c r="G268" s="22" t="s">
        <v>3673</v>
      </c>
      <c r="H268" s="22" t="s">
        <v>3675</v>
      </c>
      <c r="I2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69" spans="1:9" x14ac:dyDescent="0.2">
      <c r="A269" s="19" t="s">
        <v>11</v>
      </c>
      <c r="B269" s="23" t="s">
        <v>847</v>
      </c>
      <c r="C269" s="23" t="s">
        <v>800</v>
      </c>
      <c r="D269" s="22" t="s">
        <v>848</v>
      </c>
      <c r="E269" s="22" t="s">
        <v>3672</v>
      </c>
      <c r="F269" s="22" t="s">
        <v>3674</v>
      </c>
      <c r="G269" s="22" t="s">
        <v>3673</v>
      </c>
      <c r="H269" s="22" t="s">
        <v>3675</v>
      </c>
      <c r="I2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0" spans="1:9" x14ac:dyDescent="0.2">
      <c r="A270" s="19" t="s">
        <v>11</v>
      </c>
      <c r="B270" s="23" t="s">
        <v>850</v>
      </c>
      <c r="C270" s="23" t="s">
        <v>800</v>
      </c>
      <c r="D270" s="22" t="s">
        <v>3328</v>
      </c>
      <c r="E270" s="22" t="s">
        <v>3672</v>
      </c>
      <c r="F270" s="22" t="s">
        <v>3674</v>
      </c>
      <c r="G270" s="22" t="s">
        <v>3675</v>
      </c>
      <c r="H270" s="22" t="s">
        <v>3675</v>
      </c>
      <c r="I2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1" spans="1:9" x14ac:dyDescent="0.2">
      <c r="A271" s="19" t="s">
        <v>11</v>
      </c>
      <c r="B271" s="23" t="s">
        <v>853</v>
      </c>
      <c r="C271" s="23" t="s">
        <v>800</v>
      </c>
      <c r="D271" s="22" t="s">
        <v>854</v>
      </c>
      <c r="E271" s="22" t="s">
        <v>3672</v>
      </c>
      <c r="F271" s="22" t="s">
        <v>3674</v>
      </c>
      <c r="G271" s="22" t="s">
        <v>3672</v>
      </c>
      <c r="H271" s="22" t="s">
        <v>3675</v>
      </c>
      <c r="I2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2" spans="1:9" x14ac:dyDescent="0.2">
      <c r="A272" s="19" t="s">
        <v>11</v>
      </c>
      <c r="B272" s="23" t="s">
        <v>856</v>
      </c>
      <c r="C272" s="23" t="s">
        <v>800</v>
      </c>
      <c r="D272" s="22" t="s">
        <v>857</v>
      </c>
      <c r="E272" s="22" t="s">
        <v>3672</v>
      </c>
      <c r="F272" s="22" t="s">
        <v>3674</v>
      </c>
      <c r="G272" s="22" t="s">
        <v>3672</v>
      </c>
      <c r="H272" s="22" t="s">
        <v>3675</v>
      </c>
      <c r="I2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3" spans="1:9" x14ac:dyDescent="0.2">
      <c r="A273" s="19" t="s">
        <v>11</v>
      </c>
      <c r="B273" s="23" t="s">
        <v>859</v>
      </c>
      <c r="C273" s="23" t="s">
        <v>800</v>
      </c>
      <c r="D273" s="22" t="s">
        <v>3329</v>
      </c>
      <c r="E273" s="22" t="s">
        <v>3672</v>
      </c>
      <c r="F273" s="22" t="s">
        <v>3674</v>
      </c>
      <c r="G273" s="22" t="s">
        <v>3675</v>
      </c>
      <c r="H273" s="22" t="s">
        <v>3675</v>
      </c>
      <c r="I2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4" spans="1:9" x14ac:dyDescent="0.2">
      <c r="A274" s="19" t="s">
        <v>11</v>
      </c>
      <c r="B274" s="23" t="s">
        <v>862</v>
      </c>
      <c r="C274" s="23" t="s">
        <v>800</v>
      </c>
      <c r="D274" s="22" t="s">
        <v>863</v>
      </c>
      <c r="E274" s="22" t="s">
        <v>3672</v>
      </c>
      <c r="F274" s="22" t="s">
        <v>3674</v>
      </c>
      <c r="G274" s="22" t="s">
        <v>3674</v>
      </c>
      <c r="H274" s="22" t="s">
        <v>3675</v>
      </c>
      <c r="I2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5" spans="1:9" x14ac:dyDescent="0.2">
      <c r="A275" s="19" t="s">
        <v>11</v>
      </c>
      <c r="B275" s="23" t="s">
        <v>865</v>
      </c>
      <c r="C275" s="23" t="s">
        <v>800</v>
      </c>
      <c r="D275" s="22" t="s">
        <v>3330</v>
      </c>
      <c r="E275" s="22" t="s">
        <v>3672</v>
      </c>
      <c r="F275" s="22" t="s">
        <v>3674</v>
      </c>
      <c r="G275" s="22" t="s">
        <v>3674</v>
      </c>
      <c r="H275" s="22" t="s">
        <v>3675</v>
      </c>
      <c r="I2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6" spans="1:9" x14ac:dyDescent="0.2">
      <c r="A276" s="19" t="s">
        <v>11</v>
      </c>
      <c r="B276" s="23" t="s">
        <v>868</v>
      </c>
      <c r="C276" s="23" t="s">
        <v>800</v>
      </c>
      <c r="D276" s="22" t="s">
        <v>3331</v>
      </c>
      <c r="E276" s="22" t="s">
        <v>3672</v>
      </c>
      <c r="F276" s="22" t="s">
        <v>3674</v>
      </c>
      <c r="G276" s="22" t="s">
        <v>3674</v>
      </c>
      <c r="H276" s="22" t="s">
        <v>3675</v>
      </c>
      <c r="I2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7" spans="1:9" x14ac:dyDescent="0.2">
      <c r="A277" s="19" t="s">
        <v>11</v>
      </c>
      <c r="B277" s="23" t="s">
        <v>871</v>
      </c>
      <c r="C277" s="23" t="s">
        <v>800</v>
      </c>
      <c r="D277" s="22" t="s">
        <v>3332</v>
      </c>
      <c r="E277" s="22" t="s">
        <v>3672</v>
      </c>
      <c r="F277" s="22" t="s">
        <v>3674</v>
      </c>
      <c r="G277" s="22" t="s">
        <v>3674</v>
      </c>
      <c r="H277" s="22" t="s">
        <v>3675</v>
      </c>
      <c r="I2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8" spans="1:9" x14ac:dyDescent="0.2">
      <c r="A278" s="19" t="s">
        <v>11</v>
      </c>
      <c r="B278" s="23" t="s">
        <v>874</v>
      </c>
      <c r="C278" s="23" t="s">
        <v>800</v>
      </c>
      <c r="D278" s="22" t="s">
        <v>3333</v>
      </c>
      <c r="E278" s="22" t="s">
        <v>3672</v>
      </c>
      <c r="F278" s="22" t="s">
        <v>3674</v>
      </c>
      <c r="G278" s="22" t="s">
        <v>3674</v>
      </c>
      <c r="H278" s="22" t="s">
        <v>3675</v>
      </c>
      <c r="I27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79" spans="1:9" x14ac:dyDescent="0.2">
      <c r="A279" s="19" t="s">
        <v>11</v>
      </c>
      <c r="B279" s="23" t="s">
        <v>878</v>
      </c>
      <c r="C279" s="23" t="s">
        <v>3334</v>
      </c>
      <c r="D279" s="22" t="s">
        <v>3335</v>
      </c>
      <c r="E279" s="22" t="s">
        <v>3672</v>
      </c>
      <c r="F279" s="22" t="s">
        <v>3675</v>
      </c>
      <c r="G279" s="22" t="s">
        <v>3673</v>
      </c>
      <c r="H279" s="22" t="s">
        <v>3675</v>
      </c>
      <c r="I27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0" spans="1:9" x14ac:dyDescent="0.2">
      <c r="A280" s="19" t="s">
        <v>11</v>
      </c>
      <c r="B280" s="23" t="s">
        <v>881</v>
      </c>
      <c r="C280" s="23" t="s">
        <v>3334</v>
      </c>
      <c r="D280" s="22" t="s">
        <v>3336</v>
      </c>
      <c r="E280" s="22" t="s">
        <v>3672</v>
      </c>
      <c r="F280" s="22" t="s">
        <v>3675</v>
      </c>
      <c r="G280" s="22" t="s">
        <v>3674</v>
      </c>
      <c r="H280" s="22" t="s">
        <v>3675</v>
      </c>
      <c r="I28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1" spans="1:9" x14ac:dyDescent="0.2">
      <c r="A281" s="19" t="s">
        <v>11</v>
      </c>
      <c r="B281" s="23" t="s">
        <v>884</v>
      </c>
      <c r="C281" s="23" t="s">
        <v>3334</v>
      </c>
      <c r="D281" s="22" t="s">
        <v>3337</v>
      </c>
      <c r="E281" s="22" t="s">
        <v>3672</v>
      </c>
      <c r="F281" s="22" t="s">
        <v>3675</v>
      </c>
      <c r="G281" s="22" t="s">
        <v>3675</v>
      </c>
      <c r="H281" s="22" t="s">
        <v>3675</v>
      </c>
      <c r="I28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2" spans="1:9" x14ac:dyDescent="0.2">
      <c r="A282" s="19" t="s">
        <v>11</v>
      </c>
      <c r="B282" s="23" t="s">
        <v>887</v>
      </c>
      <c r="C282" s="23" t="s">
        <v>3334</v>
      </c>
      <c r="D282" s="22" t="s">
        <v>3338</v>
      </c>
      <c r="E282" s="22" t="s">
        <v>3672</v>
      </c>
      <c r="F282" s="22" t="s">
        <v>3675</v>
      </c>
      <c r="G282" s="22" t="s">
        <v>3676</v>
      </c>
      <c r="H282" s="22" t="s">
        <v>3675</v>
      </c>
      <c r="I28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3" spans="1:9" x14ac:dyDescent="0.2">
      <c r="A283" s="19" t="s">
        <v>11</v>
      </c>
      <c r="B283" s="23" t="s">
        <v>890</v>
      </c>
      <c r="C283" s="23" t="s">
        <v>3334</v>
      </c>
      <c r="D283" s="22" t="s">
        <v>3339</v>
      </c>
      <c r="E283" s="22" t="s">
        <v>3672</v>
      </c>
      <c r="F283" s="22" t="s">
        <v>3675</v>
      </c>
      <c r="G283" s="22" t="s">
        <v>3675</v>
      </c>
      <c r="H283" s="22" t="s">
        <v>3675</v>
      </c>
      <c r="I28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4" spans="1:9" x14ac:dyDescent="0.2">
      <c r="A284" s="19" t="s">
        <v>11</v>
      </c>
      <c r="B284" s="23" t="s">
        <v>893</v>
      </c>
      <c r="C284" s="23" t="s">
        <v>3334</v>
      </c>
      <c r="D284" s="22" t="s">
        <v>3340</v>
      </c>
      <c r="E284" s="22" t="s">
        <v>3672</v>
      </c>
      <c r="F284" s="22" t="s">
        <v>3675</v>
      </c>
      <c r="G284" s="22" t="s">
        <v>3676</v>
      </c>
      <c r="H284" s="22" t="s">
        <v>3675</v>
      </c>
      <c r="I28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5" spans="1:9" x14ac:dyDescent="0.2">
      <c r="A285" s="19" t="s">
        <v>11</v>
      </c>
      <c r="B285" s="23" t="s">
        <v>896</v>
      </c>
      <c r="C285" s="23" t="s">
        <v>3334</v>
      </c>
      <c r="D285" s="22" t="s">
        <v>3341</v>
      </c>
      <c r="E285" s="22" t="s">
        <v>3672</v>
      </c>
      <c r="F285" s="22" t="s">
        <v>3675</v>
      </c>
      <c r="G285" s="22" t="s">
        <v>3673</v>
      </c>
      <c r="H285" s="22" t="s">
        <v>3675</v>
      </c>
      <c r="I28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6" spans="1:9" x14ac:dyDescent="0.2">
      <c r="A286" s="19" t="s">
        <v>11</v>
      </c>
      <c r="B286" s="23" t="s">
        <v>899</v>
      </c>
      <c r="C286" s="23" t="s">
        <v>3334</v>
      </c>
      <c r="D286" s="22" t="s">
        <v>3342</v>
      </c>
      <c r="E286" s="22" t="s">
        <v>3672</v>
      </c>
      <c r="F286" s="22" t="s">
        <v>3675</v>
      </c>
      <c r="G286" s="22" t="s">
        <v>3673</v>
      </c>
      <c r="H286" s="22" t="s">
        <v>3675</v>
      </c>
      <c r="I28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7" spans="1:9" x14ac:dyDescent="0.2">
      <c r="A287" s="19" t="s">
        <v>11</v>
      </c>
      <c r="B287" s="23" t="s">
        <v>902</v>
      </c>
      <c r="C287" s="23" t="s">
        <v>3334</v>
      </c>
      <c r="D287" s="22" t="s">
        <v>3343</v>
      </c>
      <c r="E287" s="22" t="s">
        <v>3672</v>
      </c>
      <c r="F287" s="22" t="s">
        <v>3675</v>
      </c>
      <c r="G287" s="22" t="s">
        <v>3675</v>
      </c>
      <c r="H287" s="22" t="s">
        <v>3675</v>
      </c>
      <c r="I28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8" spans="1:9" x14ac:dyDescent="0.2">
      <c r="A288" s="19" t="s">
        <v>11</v>
      </c>
      <c r="B288" s="23" t="s">
        <v>905</v>
      </c>
      <c r="C288" s="23" t="s">
        <v>3334</v>
      </c>
      <c r="D288" s="22" t="s">
        <v>3344</v>
      </c>
      <c r="E288" s="22" t="s">
        <v>3672</v>
      </c>
      <c r="F288" s="22" t="s">
        <v>3675</v>
      </c>
      <c r="G288" s="22" t="s">
        <v>3672</v>
      </c>
      <c r="H288" s="22" t="s">
        <v>3675</v>
      </c>
      <c r="I28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89" spans="1:9" x14ac:dyDescent="0.2">
      <c r="A289" s="19" t="s">
        <v>11</v>
      </c>
      <c r="B289" s="23" t="s">
        <v>908</v>
      </c>
      <c r="C289" s="23" t="s">
        <v>3334</v>
      </c>
      <c r="D289" s="22" t="s">
        <v>3345</v>
      </c>
      <c r="E289" s="22" t="s">
        <v>3672</v>
      </c>
      <c r="F289" s="22" t="s">
        <v>3675</v>
      </c>
      <c r="G289" s="22" t="s">
        <v>3672</v>
      </c>
      <c r="H289" s="22" t="s">
        <v>3675</v>
      </c>
      <c r="I28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90" spans="1:9" x14ac:dyDescent="0.2">
      <c r="A290" s="19" t="s">
        <v>11</v>
      </c>
      <c r="B290" s="23" t="s">
        <v>912</v>
      </c>
      <c r="C290" s="23" t="s">
        <v>3346</v>
      </c>
      <c r="D290" s="22" t="s">
        <v>3347</v>
      </c>
      <c r="E290" s="22" t="s">
        <v>3672</v>
      </c>
      <c r="F290" s="22" t="s">
        <v>3672</v>
      </c>
      <c r="G290" s="22" t="s">
        <v>3672</v>
      </c>
      <c r="H290" s="22" t="s">
        <v>3674</v>
      </c>
      <c r="I29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1" spans="1:9" x14ac:dyDescent="0.2">
      <c r="A291" s="19" t="s">
        <v>11</v>
      </c>
      <c r="B291" s="23" t="s">
        <v>915</v>
      </c>
      <c r="C291" s="23" t="s">
        <v>3346</v>
      </c>
      <c r="D291" s="22" t="s">
        <v>3348</v>
      </c>
      <c r="E291" s="22" t="s">
        <v>3672</v>
      </c>
      <c r="F291" s="22" t="s">
        <v>3672</v>
      </c>
      <c r="G291" s="22" t="s">
        <v>3672</v>
      </c>
      <c r="H291" s="22" t="s">
        <v>3674</v>
      </c>
      <c r="I29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2" spans="1:9" x14ac:dyDescent="0.2">
      <c r="A292" s="19" t="s">
        <v>11</v>
      </c>
      <c r="B292" s="23" t="s">
        <v>918</v>
      </c>
      <c r="C292" s="23" t="s">
        <v>3346</v>
      </c>
      <c r="D292" s="22" t="s">
        <v>3349</v>
      </c>
      <c r="E292" s="22" t="s">
        <v>3672</v>
      </c>
      <c r="F292" s="22" t="s">
        <v>3672</v>
      </c>
      <c r="G292" s="22" t="s">
        <v>3672</v>
      </c>
      <c r="H292" s="22" t="s">
        <v>3674</v>
      </c>
      <c r="I29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3" spans="1:9" x14ac:dyDescent="0.2">
      <c r="A293" s="19" t="s">
        <v>11</v>
      </c>
      <c r="B293" s="23" t="s">
        <v>921</v>
      </c>
      <c r="C293" s="23" t="s">
        <v>3346</v>
      </c>
      <c r="D293" s="22" t="s">
        <v>3350</v>
      </c>
      <c r="E293" s="22" t="s">
        <v>3672</v>
      </c>
      <c r="F293" s="22" t="s">
        <v>3672</v>
      </c>
      <c r="G293" s="22" t="s">
        <v>3672</v>
      </c>
      <c r="H293" s="22" t="s">
        <v>3674</v>
      </c>
      <c r="I29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4" spans="1:9" x14ac:dyDescent="0.2">
      <c r="A294" s="19" t="s">
        <v>11</v>
      </c>
      <c r="B294" s="23" t="s">
        <v>925</v>
      </c>
      <c r="C294" s="23" t="s">
        <v>3351</v>
      </c>
      <c r="D294" s="22" t="s">
        <v>3352</v>
      </c>
      <c r="E294" s="22" t="s">
        <v>3672</v>
      </c>
      <c r="F294" s="22" t="s">
        <v>3672</v>
      </c>
      <c r="G294" s="22" t="s">
        <v>3672</v>
      </c>
      <c r="H294" s="22" t="s">
        <v>3674</v>
      </c>
      <c r="I29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5" spans="1:9" x14ac:dyDescent="0.2">
      <c r="A295" s="19" t="s">
        <v>11</v>
      </c>
      <c r="B295" s="23" t="s">
        <v>928</v>
      </c>
      <c r="C295" s="23" t="s">
        <v>3351</v>
      </c>
      <c r="D295" s="22" t="s">
        <v>3353</v>
      </c>
      <c r="E295" s="22" t="s">
        <v>3672</v>
      </c>
      <c r="F295" s="22" t="s">
        <v>3672</v>
      </c>
      <c r="G295" s="22" t="s">
        <v>3672</v>
      </c>
      <c r="H295" s="22" t="s">
        <v>3674</v>
      </c>
      <c r="I29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6" spans="1:9" x14ac:dyDescent="0.2">
      <c r="A296" s="19" t="s">
        <v>11</v>
      </c>
      <c r="B296" s="23" t="s">
        <v>931</v>
      </c>
      <c r="C296" s="23" t="s">
        <v>3351</v>
      </c>
      <c r="D296" s="22" t="s">
        <v>3354</v>
      </c>
      <c r="E296" s="22" t="s">
        <v>3672</v>
      </c>
      <c r="F296" s="22" t="s">
        <v>3672</v>
      </c>
      <c r="G296" s="22" t="s">
        <v>3672</v>
      </c>
      <c r="H296" s="22" t="s">
        <v>3674</v>
      </c>
      <c r="I29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297" spans="1:9" x14ac:dyDescent="0.2">
      <c r="A297" s="19" t="s">
        <v>11</v>
      </c>
      <c r="B297" s="23" t="s">
        <v>935</v>
      </c>
      <c r="C297" s="23" t="s">
        <v>3355</v>
      </c>
      <c r="D297" s="22" t="s">
        <v>3356</v>
      </c>
      <c r="E297" s="22" t="s">
        <v>3673</v>
      </c>
      <c r="F297" s="22" t="s">
        <v>3674</v>
      </c>
      <c r="G297" s="22" t="s">
        <v>3672</v>
      </c>
      <c r="H297" s="22" t="s">
        <v>3674</v>
      </c>
      <c r="I29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98" spans="1:9" x14ac:dyDescent="0.2">
      <c r="A298" s="19" t="s">
        <v>11</v>
      </c>
      <c r="B298" s="23" t="s">
        <v>938</v>
      </c>
      <c r="C298" s="23" t="s">
        <v>3355</v>
      </c>
      <c r="D298" s="22" t="s">
        <v>3357</v>
      </c>
      <c r="E298" s="22" t="s">
        <v>3673</v>
      </c>
      <c r="F298" s="22" t="s">
        <v>3674</v>
      </c>
      <c r="G298" s="22" t="s">
        <v>3672</v>
      </c>
      <c r="H298" s="22" t="s">
        <v>3674</v>
      </c>
      <c r="I29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299" spans="1:9" x14ac:dyDescent="0.2">
      <c r="A299" s="19" t="s">
        <v>11</v>
      </c>
      <c r="B299" s="23" t="s">
        <v>941</v>
      </c>
      <c r="C299" s="23" t="s">
        <v>3355</v>
      </c>
      <c r="D299" s="22" t="s">
        <v>3358</v>
      </c>
      <c r="E299" s="22" t="s">
        <v>3673</v>
      </c>
      <c r="F299" s="22" t="s">
        <v>3674</v>
      </c>
      <c r="G299" s="22" t="s">
        <v>3672</v>
      </c>
      <c r="H299" s="22" t="s">
        <v>3674</v>
      </c>
      <c r="I29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0" spans="1:9" x14ac:dyDescent="0.2">
      <c r="A300" s="19" t="s">
        <v>11</v>
      </c>
      <c r="B300" s="23" t="s">
        <v>944</v>
      </c>
      <c r="C300" s="23" t="s">
        <v>3355</v>
      </c>
      <c r="D300" s="22" t="s">
        <v>3359</v>
      </c>
      <c r="E300" s="22" t="s">
        <v>3673</v>
      </c>
      <c r="F300" s="22" t="s">
        <v>3675</v>
      </c>
      <c r="G300" s="22" t="s">
        <v>3672</v>
      </c>
      <c r="H300" s="22" t="s">
        <v>3674</v>
      </c>
      <c r="I30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1" spans="1:9" x14ac:dyDescent="0.2">
      <c r="A301" s="19" t="s">
        <v>11</v>
      </c>
      <c r="B301" s="23" t="s">
        <v>947</v>
      </c>
      <c r="C301" s="23" t="s">
        <v>3355</v>
      </c>
      <c r="D301" s="22" t="s">
        <v>3360</v>
      </c>
      <c r="E301" s="22" t="s">
        <v>3673</v>
      </c>
      <c r="F301" s="22" t="s">
        <v>3674</v>
      </c>
      <c r="G301" s="22" t="s">
        <v>3672</v>
      </c>
      <c r="H301" s="22" t="s">
        <v>3674</v>
      </c>
      <c r="I30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2" spans="1:9" x14ac:dyDescent="0.2">
      <c r="A302" s="19" t="s">
        <v>11</v>
      </c>
      <c r="B302" s="23" t="s">
        <v>951</v>
      </c>
      <c r="C302" s="23" t="s">
        <v>3361</v>
      </c>
      <c r="D302" s="22" t="s">
        <v>3362</v>
      </c>
      <c r="E302" s="22" t="s">
        <v>3674</v>
      </c>
      <c r="F302" s="22" t="s">
        <v>3674</v>
      </c>
      <c r="G302" s="22" t="s">
        <v>3674</v>
      </c>
      <c r="H302" s="22" t="s">
        <v>3675</v>
      </c>
      <c r="I30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3" spans="1:9" x14ac:dyDescent="0.2">
      <c r="A303" s="19" t="s">
        <v>11</v>
      </c>
      <c r="B303" s="23" t="s">
        <v>954</v>
      </c>
      <c r="C303" s="23" t="s">
        <v>3361</v>
      </c>
      <c r="D303" s="22" t="s">
        <v>3363</v>
      </c>
      <c r="E303" s="22" t="s">
        <v>3674</v>
      </c>
      <c r="F303" s="22" t="s">
        <v>3674</v>
      </c>
      <c r="G303" s="22" t="s">
        <v>3674</v>
      </c>
      <c r="H303" s="22" t="s">
        <v>3675</v>
      </c>
      <c r="I30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4" spans="1:9" x14ac:dyDescent="0.2">
      <c r="A304" s="19" t="s">
        <v>11</v>
      </c>
      <c r="B304" s="23" t="s">
        <v>957</v>
      </c>
      <c r="C304" s="23" t="s">
        <v>3361</v>
      </c>
      <c r="D304" s="22" t="s">
        <v>3364</v>
      </c>
      <c r="E304" s="22" t="s">
        <v>3674</v>
      </c>
      <c r="F304" s="22" t="s">
        <v>3674</v>
      </c>
      <c r="G304" s="22" t="s">
        <v>3674</v>
      </c>
      <c r="H304" s="22" t="s">
        <v>3675</v>
      </c>
      <c r="I30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5" spans="1:9" x14ac:dyDescent="0.2">
      <c r="A305" s="19" t="s">
        <v>11</v>
      </c>
      <c r="B305" s="23" t="s">
        <v>960</v>
      </c>
      <c r="C305" s="23" t="s">
        <v>3361</v>
      </c>
      <c r="D305" s="22" t="s">
        <v>961</v>
      </c>
      <c r="E305" s="22" t="s">
        <v>3674</v>
      </c>
      <c r="F305" s="22" t="s">
        <v>3674</v>
      </c>
      <c r="G305" s="22" t="s">
        <v>3674</v>
      </c>
      <c r="H305" s="22" t="s">
        <v>3675</v>
      </c>
      <c r="I30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6" spans="1:9" x14ac:dyDescent="0.2">
      <c r="A306" s="19" t="s">
        <v>11</v>
      </c>
      <c r="B306" s="23" t="s">
        <v>963</v>
      </c>
      <c r="C306" s="23" t="s">
        <v>3361</v>
      </c>
      <c r="D306" s="22" t="s">
        <v>3365</v>
      </c>
      <c r="E306" s="22" t="s">
        <v>3674</v>
      </c>
      <c r="F306" s="22" t="s">
        <v>3674</v>
      </c>
      <c r="G306" s="22" t="s">
        <v>3674</v>
      </c>
      <c r="H306" s="22" t="s">
        <v>3675</v>
      </c>
      <c r="I30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7" spans="1:9" x14ac:dyDescent="0.2">
      <c r="A307" s="19" t="s">
        <v>11</v>
      </c>
      <c r="B307" s="23" t="s">
        <v>966</v>
      </c>
      <c r="C307" s="23" t="s">
        <v>3361</v>
      </c>
      <c r="D307" s="22" t="s">
        <v>3366</v>
      </c>
      <c r="E307" s="22" t="s">
        <v>3674</v>
      </c>
      <c r="F307" s="22" t="s">
        <v>3674</v>
      </c>
      <c r="G307" s="22" t="s">
        <v>3674</v>
      </c>
      <c r="H307" s="22" t="s">
        <v>3675</v>
      </c>
      <c r="I30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8" spans="1:9" x14ac:dyDescent="0.2">
      <c r="A308" s="19" t="s">
        <v>11</v>
      </c>
      <c r="B308" s="23" t="s">
        <v>969</v>
      </c>
      <c r="C308" s="23" t="s">
        <v>3361</v>
      </c>
      <c r="D308" s="22" t="s">
        <v>3367</v>
      </c>
      <c r="E308" s="22" t="s">
        <v>3674</v>
      </c>
      <c r="F308" s="22" t="s">
        <v>3674</v>
      </c>
      <c r="G308" s="22" t="s">
        <v>3674</v>
      </c>
      <c r="H308" s="22" t="s">
        <v>3675</v>
      </c>
      <c r="I30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09" spans="1:9" x14ac:dyDescent="0.2">
      <c r="A309" s="19" t="s">
        <v>11</v>
      </c>
      <c r="B309" s="23" t="s">
        <v>972</v>
      </c>
      <c r="C309" s="23" t="s">
        <v>3361</v>
      </c>
      <c r="D309" s="22" t="s">
        <v>3368</v>
      </c>
      <c r="E309" s="22" t="s">
        <v>3674</v>
      </c>
      <c r="F309" s="22" t="s">
        <v>3674</v>
      </c>
      <c r="G309" s="22" t="s">
        <v>3674</v>
      </c>
      <c r="H309" s="22" t="s">
        <v>3675</v>
      </c>
      <c r="I30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0" spans="1:9" x14ac:dyDescent="0.2">
      <c r="A310" s="19" t="s">
        <v>11</v>
      </c>
      <c r="B310" s="23" t="s">
        <v>975</v>
      </c>
      <c r="C310" s="23" t="s">
        <v>3361</v>
      </c>
      <c r="D310" s="22" t="s">
        <v>3369</v>
      </c>
      <c r="E310" s="22" t="s">
        <v>3674</v>
      </c>
      <c r="F310" s="22" t="s">
        <v>3674</v>
      </c>
      <c r="G310" s="22" t="s">
        <v>3674</v>
      </c>
      <c r="H310" s="22" t="s">
        <v>3675</v>
      </c>
      <c r="I3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1" spans="1:9" x14ac:dyDescent="0.2">
      <c r="A311" s="19" t="s">
        <v>11</v>
      </c>
      <c r="B311" s="23" t="s">
        <v>978</v>
      </c>
      <c r="C311" s="23" t="s">
        <v>3361</v>
      </c>
      <c r="D311" s="22" t="s">
        <v>3370</v>
      </c>
      <c r="E311" s="22" t="s">
        <v>3674</v>
      </c>
      <c r="F311" s="22" t="s">
        <v>3674</v>
      </c>
      <c r="G311" s="22" t="s">
        <v>3674</v>
      </c>
      <c r="H311" s="22" t="s">
        <v>3675</v>
      </c>
      <c r="I3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2" spans="1:9" x14ac:dyDescent="0.2">
      <c r="A312" s="19" t="s">
        <v>11</v>
      </c>
      <c r="B312" s="23" t="s">
        <v>981</v>
      </c>
      <c r="C312" s="23" t="s">
        <v>3361</v>
      </c>
      <c r="D312" s="22" t="s">
        <v>3371</v>
      </c>
      <c r="E312" s="22" t="s">
        <v>3674</v>
      </c>
      <c r="F312" s="22" t="s">
        <v>3674</v>
      </c>
      <c r="G312" s="22" t="s">
        <v>3674</v>
      </c>
      <c r="H312" s="22" t="s">
        <v>3675</v>
      </c>
      <c r="I3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3" spans="1:9" x14ac:dyDescent="0.2">
      <c r="A313" s="19" t="s">
        <v>11</v>
      </c>
      <c r="B313" s="23" t="s">
        <v>984</v>
      </c>
      <c r="C313" s="23" t="s">
        <v>3361</v>
      </c>
      <c r="D313" s="22" t="s">
        <v>3372</v>
      </c>
      <c r="E313" s="22" t="s">
        <v>3674</v>
      </c>
      <c r="F313" s="22" t="s">
        <v>3674</v>
      </c>
      <c r="G313" s="22" t="s">
        <v>3674</v>
      </c>
      <c r="H313" s="22" t="s">
        <v>3675</v>
      </c>
      <c r="I3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4" spans="1:9" x14ac:dyDescent="0.2">
      <c r="A314" s="19" t="s">
        <v>11</v>
      </c>
      <c r="B314" s="23" t="s">
        <v>987</v>
      </c>
      <c r="C314" s="23" t="s">
        <v>3361</v>
      </c>
      <c r="D314" s="22" t="s">
        <v>3373</v>
      </c>
      <c r="E314" s="22" t="s">
        <v>3674</v>
      </c>
      <c r="F314" s="22" t="s">
        <v>3674</v>
      </c>
      <c r="G314" s="22" t="s">
        <v>3674</v>
      </c>
      <c r="H314" s="22" t="s">
        <v>3675</v>
      </c>
      <c r="I3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5" spans="1:9" x14ac:dyDescent="0.2">
      <c r="A315" s="19" t="s">
        <v>11</v>
      </c>
      <c r="B315" s="23" t="s">
        <v>990</v>
      </c>
      <c r="C315" s="23" t="s">
        <v>3361</v>
      </c>
      <c r="D315" s="22" t="s">
        <v>3374</v>
      </c>
      <c r="E315" s="22" t="s">
        <v>3674</v>
      </c>
      <c r="F315" s="22" t="s">
        <v>3674</v>
      </c>
      <c r="G315" s="22" t="s">
        <v>3674</v>
      </c>
      <c r="H315" s="22" t="s">
        <v>3675</v>
      </c>
      <c r="I3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6" spans="1:9" x14ac:dyDescent="0.2">
      <c r="A316" s="19" t="s">
        <v>11</v>
      </c>
      <c r="B316" s="23" t="s">
        <v>993</v>
      </c>
      <c r="C316" s="23" t="s">
        <v>3361</v>
      </c>
      <c r="D316" s="22" t="s">
        <v>3375</v>
      </c>
      <c r="E316" s="22" t="s">
        <v>3674</v>
      </c>
      <c r="F316" s="22" t="s">
        <v>3674</v>
      </c>
      <c r="G316" s="22" t="s">
        <v>3674</v>
      </c>
      <c r="H316" s="22" t="s">
        <v>3675</v>
      </c>
      <c r="I3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7" spans="1:9" x14ac:dyDescent="0.2">
      <c r="A317" s="19" t="s">
        <v>11</v>
      </c>
      <c r="B317" s="23" t="s">
        <v>996</v>
      </c>
      <c r="C317" s="23" t="s">
        <v>3361</v>
      </c>
      <c r="D317" s="22" t="s">
        <v>3376</v>
      </c>
      <c r="E317" s="22" t="s">
        <v>3674</v>
      </c>
      <c r="F317" s="22" t="s">
        <v>3674</v>
      </c>
      <c r="G317" s="22" t="s">
        <v>3674</v>
      </c>
      <c r="H317" s="22" t="s">
        <v>3675</v>
      </c>
      <c r="I3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8" spans="1:9" x14ac:dyDescent="0.2">
      <c r="A318" s="19" t="s">
        <v>11</v>
      </c>
      <c r="B318" s="23" t="s">
        <v>999</v>
      </c>
      <c r="C318" s="23" t="s">
        <v>3361</v>
      </c>
      <c r="D318" s="22" t="s">
        <v>1000</v>
      </c>
      <c r="E318" s="22" t="s">
        <v>3674</v>
      </c>
      <c r="F318" s="22" t="s">
        <v>3674</v>
      </c>
      <c r="G318" s="22" t="s">
        <v>3674</v>
      </c>
      <c r="H318" s="22" t="s">
        <v>3675</v>
      </c>
      <c r="I3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19" spans="1:9" x14ac:dyDescent="0.2">
      <c r="A319" s="19" t="s">
        <v>11</v>
      </c>
      <c r="B319" s="23" t="s">
        <v>1002</v>
      </c>
      <c r="C319" s="23" t="s">
        <v>3361</v>
      </c>
      <c r="D319" s="22" t="s">
        <v>3377</v>
      </c>
      <c r="E319" s="22" t="s">
        <v>3674</v>
      </c>
      <c r="F319" s="22" t="s">
        <v>3674</v>
      </c>
      <c r="G319" s="22" t="s">
        <v>3674</v>
      </c>
      <c r="H319" s="22" t="s">
        <v>3675</v>
      </c>
      <c r="I3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0" spans="1:9" x14ac:dyDescent="0.2">
      <c r="A320" s="19" t="s">
        <v>11</v>
      </c>
      <c r="B320" s="23" t="s">
        <v>1006</v>
      </c>
      <c r="C320" s="23" t="s">
        <v>3378</v>
      </c>
      <c r="D320" s="22" t="s">
        <v>3379</v>
      </c>
      <c r="E320" s="22" t="s">
        <v>3673</v>
      </c>
      <c r="F320" s="22" t="s">
        <v>3673</v>
      </c>
      <c r="G320" s="22" t="s">
        <v>3672</v>
      </c>
      <c r="H320" s="22" t="s">
        <v>3675</v>
      </c>
      <c r="I3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1" spans="1:9" x14ac:dyDescent="0.2">
      <c r="A321" s="19" t="s">
        <v>11</v>
      </c>
      <c r="B321" s="23" t="s">
        <v>1009</v>
      </c>
      <c r="C321" s="23" t="s">
        <v>3378</v>
      </c>
      <c r="D321" s="22" t="s">
        <v>3380</v>
      </c>
      <c r="E321" s="22" t="s">
        <v>3673</v>
      </c>
      <c r="F321" s="22" t="s">
        <v>3673</v>
      </c>
      <c r="G321" s="22" t="s">
        <v>3672</v>
      </c>
      <c r="H321" s="22" t="s">
        <v>3675</v>
      </c>
      <c r="I3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2" spans="1:9" x14ac:dyDescent="0.2">
      <c r="A322" s="19" t="s">
        <v>11</v>
      </c>
      <c r="B322" s="23" t="s">
        <v>1012</v>
      </c>
      <c r="C322" s="23" t="s">
        <v>3378</v>
      </c>
      <c r="D322" s="22" t="s">
        <v>3381</v>
      </c>
      <c r="E322" s="22" t="s">
        <v>3673</v>
      </c>
      <c r="F322" s="22" t="s">
        <v>3674</v>
      </c>
      <c r="G322" s="22" t="s">
        <v>3672</v>
      </c>
      <c r="H322" s="22" t="s">
        <v>3675</v>
      </c>
      <c r="I3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3" spans="1:9" x14ac:dyDescent="0.2">
      <c r="A323" s="19" t="s">
        <v>11</v>
      </c>
      <c r="B323" s="23" t="s">
        <v>1015</v>
      </c>
      <c r="C323" s="23" t="s">
        <v>3378</v>
      </c>
      <c r="D323" s="22" t="s">
        <v>3382</v>
      </c>
      <c r="E323" s="22" t="s">
        <v>3673</v>
      </c>
      <c r="F323" s="22" t="s">
        <v>3673</v>
      </c>
      <c r="G323" s="22" t="s">
        <v>3672</v>
      </c>
      <c r="H323" s="22" t="s">
        <v>3675</v>
      </c>
      <c r="I3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4" spans="1:9" x14ac:dyDescent="0.2">
      <c r="A324" s="19" t="s">
        <v>11</v>
      </c>
      <c r="B324" s="23" t="s">
        <v>1018</v>
      </c>
      <c r="C324" s="23" t="s">
        <v>3378</v>
      </c>
      <c r="D324" s="22" t="s">
        <v>3363</v>
      </c>
      <c r="E324" s="22" t="s">
        <v>3673</v>
      </c>
      <c r="F324" s="22" t="s">
        <v>3674</v>
      </c>
      <c r="G324" s="22" t="s">
        <v>3672</v>
      </c>
      <c r="H324" s="22" t="s">
        <v>3675</v>
      </c>
      <c r="I3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5" spans="1:9" x14ac:dyDescent="0.2">
      <c r="A325" s="19" t="s">
        <v>11</v>
      </c>
      <c r="B325" s="23" t="s">
        <v>1021</v>
      </c>
      <c r="C325" s="23" t="s">
        <v>3378</v>
      </c>
      <c r="D325" s="22" t="s">
        <v>3383</v>
      </c>
      <c r="E325" s="22" t="s">
        <v>3673</v>
      </c>
      <c r="F325" s="22" t="s">
        <v>3673</v>
      </c>
      <c r="G325" s="22" t="s">
        <v>3672</v>
      </c>
      <c r="H325" s="22" t="s">
        <v>3675</v>
      </c>
      <c r="I3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6" spans="1:9" x14ac:dyDescent="0.2">
      <c r="A326" s="19" t="s">
        <v>11</v>
      </c>
      <c r="B326" s="23" t="s">
        <v>1024</v>
      </c>
      <c r="C326" s="23" t="s">
        <v>3378</v>
      </c>
      <c r="D326" s="22" t="s">
        <v>3384</v>
      </c>
      <c r="E326" s="22" t="s">
        <v>3673</v>
      </c>
      <c r="F326" s="22" t="s">
        <v>3674</v>
      </c>
      <c r="G326" s="22" t="s">
        <v>3672</v>
      </c>
      <c r="H326" s="22" t="s">
        <v>3675</v>
      </c>
      <c r="I3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7" spans="1:9" x14ac:dyDescent="0.2">
      <c r="A327" s="19" t="s">
        <v>11</v>
      </c>
      <c r="B327" s="23" t="s">
        <v>1027</v>
      </c>
      <c r="C327" s="23" t="s">
        <v>3378</v>
      </c>
      <c r="D327" s="22" t="s">
        <v>3385</v>
      </c>
      <c r="E327" s="22" t="s">
        <v>3673</v>
      </c>
      <c r="F327" s="22" t="s">
        <v>3673</v>
      </c>
      <c r="G327" s="22" t="s">
        <v>3672</v>
      </c>
      <c r="H327" s="22" t="s">
        <v>3675</v>
      </c>
      <c r="I3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8" spans="1:9" x14ac:dyDescent="0.2">
      <c r="A328" s="19" t="s">
        <v>11</v>
      </c>
      <c r="B328" s="23" t="s">
        <v>1030</v>
      </c>
      <c r="C328" s="23" t="s">
        <v>3378</v>
      </c>
      <c r="D328" s="22" t="s">
        <v>3386</v>
      </c>
      <c r="E328" s="22" t="s">
        <v>3673</v>
      </c>
      <c r="F328" s="22" t="s">
        <v>3673</v>
      </c>
      <c r="G328" s="22" t="s">
        <v>3672</v>
      </c>
      <c r="H328" s="22" t="s">
        <v>3675</v>
      </c>
      <c r="I3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29" spans="1:9" x14ac:dyDescent="0.2">
      <c r="A329" s="19" t="s">
        <v>11</v>
      </c>
      <c r="B329" s="23" t="s">
        <v>1033</v>
      </c>
      <c r="C329" s="23" t="s">
        <v>3378</v>
      </c>
      <c r="D329" s="22" t="s">
        <v>3387</v>
      </c>
      <c r="E329" s="22" t="s">
        <v>3673</v>
      </c>
      <c r="F329" s="22" t="s">
        <v>3673</v>
      </c>
      <c r="G329" s="22" t="s">
        <v>3672</v>
      </c>
      <c r="H329" s="22" t="s">
        <v>3675</v>
      </c>
      <c r="I3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30" spans="1:9" x14ac:dyDescent="0.2">
      <c r="A330" s="19" t="s">
        <v>11</v>
      </c>
      <c r="B330" s="23" t="s">
        <v>1037</v>
      </c>
      <c r="C330" s="23" t="s">
        <v>3388</v>
      </c>
      <c r="D330" s="22" t="s">
        <v>3389</v>
      </c>
      <c r="E330" s="22" t="s">
        <v>3672</v>
      </c>
      <c r="F330" s="22" t="s">
        <v>3672</v>
      </c>
      <c r="G330" s="22" t="s">
        <v>3672</v>
      </c>
      <c r="H330" s="22" t="s">
        <v>3673</v>
      </c>
      <c r="I3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1" spans="1:9" x14ac:dyDescent="0.2">
      <c r="A331" s="19" t="s">
        <v>11</v>
      </c>
      <c r="B331" s="23" t="s">
        <v>1040</v>
      </c>
      <c r="C331" s="23" t="s">
        <v>3388</v>
      </c>
      <c r="D331" s="22" t="s">
        <v>3390</v>
      </c>
      <c r="E331" s="22" t="s">
        <v>3672</v>
      </c>
      <c r="F331" s="22" t="s">
        <v>3672</v>
      </c>
      <c r="G331" s="22" t="s">
        <v>3672</v>
      </c>
      <c r="H331" s="22" t="s">
        <v>3673</v>
      </c>
      <c r="I3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2" spans="1:9" x14ac:dyDescent="0.2">
      <c r="A332" s="19" t="s">
        <v>11</v>
      </c>
      <c r="B332" s="23" t="s">
        <v>1043</v>
      </c>
      <c r="C332" s="23" t="s">
        <v>3388</v>
      </c>
      <c r="D332" s="22" t="s">
        <v>3391</v>
      </c>
      <c r="E332" s="22" t="s">
        <v>3672</v>
      </c>
      <c r="F332" s="22" t="s">
        <v>3672</v>
      </c>
      <c r="G332" s="22" t="s">
        <v>3672</v>
      </c>
      <c r="H332" s="22" t="s">
        <v>3673</v>
      </c>
      <c r="I3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3" spans="1:9" x14ac:dyDescent="0.2">
      <c r="A333" s="19" t="s">
        <v>11</v>
      </c>
      <c r="B333" s="23" t="s">
        <v>1046</v>
      </c>
      <c r="C333" s="23" t="s">
        <v>3388</v>
      </c>
      <c r="D333" s="22" t="s">
        <v>3392</v>
      </c>
      <c r="E333" s="22" t="s">
        <v>3672</v>
      </c>
      <c r="F333" s="22" t="s">
        <v>3672</v>
      </c>
      <c r="G333" s="22" t="s">
        <v>3672</v>
      </c>
      <c r="H333" s="22" t="s">
        <v>3673</v>
      </c>
      <c r="I3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4" spans="1:9" x14ac:dyDescent="0.2">
      <c r="A334" s="19" t="s">
        <v>11</v>
      </c>
      <c r="B334" s="23" t="s">
        <v>1049</v>
      </c>
      <c r="C334" s="23" t="s">
        <v>3388</v>
      </c>
      <c r="D334" s="22" t="s">
        <v>3393</v>
      </c>
      <c r="E334" s="22" t="s">
        <v>3672</v>
      </c>
      <c r="F334" s="22" t="s">
        <v>3672</v>
      </c>
      <c r="G334" s="22" t="s">
        <v>3672</v>
      </c>
      <c r="H334" s="22" t="s">
        <v>3673</v>
      </c>
      <c r="I3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5" spans="1:9" x14ac:dyDescent="0.2">
      <c r="A335" s="19" t="s">
        <v>11</v>
      </c>
      <c r="B335" s="23" t="s">
        <v>1052</v>
      </c>
      <c r="C335" s="23" t="s">
        <v>3388</v>
      </c>
      <c r="D335" s="22" t="s">
        <v>3394</v>
      </c>
      <c r="E335" s="22" t="s">
        <v>3672</v>
      </c>
      <c r="F335" s="22" t="s">
        <v>3672</v>
      </c>
      <c r="G335" s="22" t="s">
        <v>3672</v>
      </c>
      <c r="H335" s="22" t="s">
        <v>3673</v>
      </c>
      <c r="I3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36" spans="1:9" x14ac:dyDescent="0.2">
      <c r="A336" s="19" t="s">
        <v>11</v>
      </c>
      <c r="B336" s="23" t="s">
        <v>1056</v>
      </c>
      <c r="C336" s="23" t="s">
        <v>3395</v>
      </c>
      <c r="D336" s="22" t="s">
        <v>3396</v>
      </c>
      <c r="E336" s="22" t="s">
        <v>3673</v>
      </c>
      <c r="F336" s="22" t="s">
        <v>3674</v>
      </c>
      <c r="G336" s="22" t="s">
        <v>3673</v>
      </c>
      <c r="H336" s="22" t="s">
        <v>3675</v>
      </c>
      <c r="I3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37" spans="1:9" x14ac:dyDescent="0.2">
      <c r="A337" s="19" t="s">
        <v>11</v>
      </c>
      <c r="B337" s="23" t="s">
        <v>1059</v>
      </c>
      <c r="C337" s="23" t="s">
        <v>3395</v>
      </c>
      <c r="D337" s="22" t="s">
        <v>1060</v>
      </c>
      <c r="E337" s="22" t="s">
        <v>3674</v>
      </c>
      <c r="F337" s="22" t="s">
        <v>3674</v>
      </c>
      <c r="G337" s="22" t="s">
        <v>3674</v>
      </c>
      <c r="H337" s="22" t="s">
        <v>3675</v>
      </c>
      <c r="I3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38" spans="1:9" x14ac:dyDescent="0.2">
      <c r="A338" s="19" t="s">
        <v>11</v>
      </c>
      <c r="B338" s="23" t="s">
        <v>1062</v>
      </c>
      <c r="C338" s="23" t="s">
        <v>3395</v>
      </c>
      <c r="D338" s="22" t="s">
        <v>3397</v>
      </c>
      <c r="E338" s="22" t="s">
        <v>3674</v>
      </c>
      <c r="F338" s="22" t="s">
        <v>3674</v>
      </c>
      <c r="G338" s="22" t="s">
        <v>3673</v>
      </c>
      <c r="H338" s="22" t="s">
        <v>3675</v>
      </c>
      <c r="I3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39" spans="1:9" x14ac:dyDescent="0.2">
      <c r="A339" s="19" t="s">
        <v>11</v>
      </c>
      <c r="B339" s="23" t="s">
        <v>1065</v>
      </c>
      <c r="C339" s="23" t="s">
        <v>3395</v>
      </c>
      <c r="D339" s="22" t="s">
        <v>3398</v>
      </c>
      <c r="E339" s="22" t="s">
        <v>3674</v>
      </c>
      <c r="F339" s="22" t="s">
        <v>3675</v>
      </c>
      <c r="G339" s="22" t="s">
        <v>3673</v>
      </c>
      <c r="H339" s="22" t="s">
        <v>3675</v>
      </c>
      <c r="I3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0" spans="1:9" x14ac:dyDescent="0.2">
      <c r="A340" s="19" t="s">
        <v>11</v>
      </c>
      <c r="B340" s="23" t="s">
        <v>1068</v>
      </c>
      <c r="C340" s="23" t="s">
        <v>3395</v>
      </c>
      <c r="D340" s="22" t="s">
        <v>3399</v>
      </c>
      <c r="E340" s="22" t="s">
        <v>3675</v>
      </c>
      <c r="F340" s="22" t="s">
        <v>3675</v>
      </c>
      <c r="G340" s="22" t="s">
        <v>3673</v>
      </c>
      <c r="H340" s="22" t="s">
        <v>3675</v>
      </c>
      <c r="I3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1" spans="1:9" x14ac:dyDescent="0.2">
      <c r="A341" s="19" t="s">
        <v>11</v>
      </c>
      <c r="B341" s="23" t="s">
        <v>1071</v>
      </c>
      <c r="C341" s="23" t="s">
        <v>3395</v>
      </c>
      <c r="D341" s="22" t="s">
        <v>3398</v>
      </c>
      <c r="E341" s="22" t="s">
        <v>3674</v>
      </c>
      <c r="F341" s="22" t="s">
        <v>3675</v>
      </c>
      <c r="G341" s="22" t="s">
        <v>3673</v>
      </c>
      <c r="H341" s="22" t="s">
        <v>3675</v>
      </c>
      <c r="I3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2" spans="1:9" x14ac:dyDescent="0.2">
      <c r="A342" s="19" t="s">
        <v>11</v>
      </c>
      <c r="B342" s="23" t="s">
        <v>1074</v>
      </c>
      <c r="C342" s="23" t="s">
        <v>3395</v>
      </c>
      <c r="D342" s="22" t="s">
        <v>3400</v>
      </c>
      <c r="E342" s="22" t="s">
        <v>3674</v>
      </c>
      <c r="F342" s="22" t="s">
        <v>3675</v>
      </c>
      <c r="G342" s="22" t="s">
        <v>3673</v>
      </c>
      <c r="H342" s="22" t="s">
        <v>3675</v>
      </c>
      <c r="I3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3" spans="1:9" x14ac:dyDescent="0.2">
      <c r="A343" s="19" t="s">
        <v>11</v>
      </c>
      <c r="B343" s="23" t="s">
        <v>1077</v>
      </c>
      <c r="C343" s="23" t="s">
        <v>3395</v>
      </c>
      <c r="D343" s="22" t="s">
        <v>3401</v>
      </c>
      <c r="E343" s="22" t="s">
        <v>3674</v>
      </c>
      <c r="F343" s="22" t="s">
        <v>3674</v>
      </c>
      <c r="G343" s="22" t="s">
        <v>3673</v>
      </c>
      <c r="H343" s="22" t="s">
        <v>3675</v>
      </c>
      <c r="I3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4" spans="1:9" x14ac:dyDescent="0.2">
      <c r="A344" s="19" t="s">
        <v>11</v>
      </c>
      <c r="B344" s="23" t="s">
        <v>1080</v>
      </c>
      <c r="C344" s="23" t="s">
        <v>3395</v>
      </c>
      <c r="D344" s="22" t="s">
        <v>3402</v>
      </c>
      <c r="E344" s="22" t="s">
        <v>3674</v>
      </c>
      <c r="F344" s="22" t="s">
        <v>3674</v>
      </c>
      <c r="G344" s="22" t="s">
        <v>3673</v>
      </c>
      <c r="H344" s="22" t="s">
        <v>3675</v>
      </c>
      <c r="I3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5" spans="1:9" x14ac:dyDescent="0.2">
      <c r="A345" s="19" t="s">
        <v>11</v>
      </c>
      <c r="B345" s="23" t="s">
        <v>1083</v>
      </c>
      <c r="C345" s="23" t="s">
        <v>3395</v>
      </c>
      <c r="D345" s="22" t="s">
        <v>3403</v>
      </c>
      <c r="E345" s="22" t="s">
        <v>3673</v>
      </c>
      <c r="F345" s="22" t="s">
        <v>3673</v>
      </c>
      <c r="G345" s="22" t="s">
        <v>3673</v>
      </c>
      <c r="H345" s="22" t="s">
        <v>3675</v>
      </c>
      <c r="I3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6" spans="1:9" x14ac:dyDescent="0.2">
      <c r="A346" s="19" t="s">
        <v>11</v>
      </c>
      <c r="B346" s="23" t="s">
        <v>1086</v>
      </c>
      <c r="C346" s="23" t="s">
        <v>3395</v>
      </c>
      <c r="D346" s="22" t="s">
        <v>3404</v>
      </c>
      <c r="E346" s="22" t="s">
        <v>3673</v>
      </c>
      <c r="F346" s="22" t="s">
        <v>3673</v>
      </c>
      <c r="G346" s="22" t="s">
        <v>3673</v>
      </c>
      <c r="H346" s="22" t="s">
        <v>3675</v>
      </c>
      <c r="I3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7" spans="1:9" x14ac:dyDescent="0.2">
      <c r="A347" s="19" t="s">
        <v>11</v>
      </c>
      <c r="B347" s="23" t="s">
        <v>1089</v>
      </c>
      <c r="C347" s="23" t="s">
        <v>3395</v>
      </c>
      <c r="D347" s="22" t="s">
        <v>3405</v>
      </c>
      <c r="E347" s="22" t="s">
        <v>3674</v>
      </c>
      <c r="F347" s="22" t="s">
        <v>3674</v>
      </c>
      <c r="G347" s="22" t="s">
        <v>3673</v>
      </c>
      <c r="H347" s="22" t="s">
        <v>3675</v>
      </c>
      <c r="I3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8" spans="1:9" x14ac:dyDescent="0.2">
      <c r="A348" s="19" t="s">
        <v>11</v>
      </c>
      <c r="B348" s="23" t="s">
        <v>1092</v>
      </c>
      <c r="C348" s="23" t="s">
        <v>3395</v>
      </c>
      <c r="D348" s="22" t="s">
        <v>3406</v>
      </c>
      <c r="E348" s="22" t="s">
        <v>3673</v>
      </c>
      <c r="F348" s="22" t="s">
        <v>3675</v>
      </c>
      <c r="G348" s="22" t="s">
        <v>3673</v>
      </c>
      <c r="H348" s="22" t="s">
        <v>3675</v>
      </c>
      <c r="I3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49" spans="1:9" x14ac:dyDescent="0.2">
      <c r="A349" s="19" t="s">
        <v>11</v>
      </c>
      <c r="B349" s="23" t="s">
        <v>1095</v>
      </c>
      <c r="C349" s="23" t="s">
        <v>3395</v>
      </c>
      <c r="D349" s="22" t="s">
        <v>3407</v>
      </c>
      <c r="E349" s="22" t="s">
        <v>3673</v>
      </c>
      <c r="F349" s="22" t="s">
        <v>3675</v>
      </c>
      <c r="G349" s="22" t="s">
        <v>3673</v>
      </c>
      <c r="H349" s="22" t="s">
        <v>3675</v>
      </c>
      <c r="I3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50" spans="1:9" x14ac:dyDescent="0.2">
      <c r="A350" s="19" t="s">
        <v>3662</v>
      </c>
      <c r="B350" s="23" t="s">
        <v>1100</v>
      </c>
      <c r="C350" s="23" t="s">
        <v>3408</v>
      </c>
      <c r="D350" s="22" t="s">
        <v>3409</v>
      </c>
      <c r="E350" s="22" t="s">
        <v>3672</v>
      </c>
      <c r="F350" s="22" t="s">
        <v>3672</v>
      </c>
      <c r="G350" s="22" t="s">
        <v>3672</v>
      </c>
      <c r="H350" s="22" t="s">
        <v>3674</v>
      </c>
      <c r="I3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1" spans="1:9" x14ac:dyDescent="0.2">
      <c r="A351" s="19" t="s">
        <v>3662</v>
      </c>
      <c r="B351" s="23" t="s">
        <v>1103</v>
      </c>
      <c r="C351" s="23" t="s">
        <v>3408</v>
      </c>
      <c r="D351" s="22" t="s">
        <v>3410</v>
      </c>
      <c r="E351" s="22" t="s">
        <v>3672</v>
      </c>
      <c r="F351" s="22" t="s">
        <v>3672</v>
      </c>
      <c r="G351" s="22" t="s">
        <v>3672</v>
      </c>
      <c r="H351" s="22" t="s">
        <v>3673</v>
      </c>
      <c r="I3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2" spans="1:9" x14ac:dyDescent="0.2">
      <c r="A352" s="19" t="s">
        <v>3662</v>
      </c>
      <c r="B352" s="23" t="s">
        <v>1106</v>
      </c>
      <c r="C352" s="23" t="s">
        <v>3408</v>
      </c>
      <c r="D352" s="22" t="s">
        <v>3411</v>
      </c>
      <c r="E352" s="22" t="s">
        <v>3672</v>
      </c>
      <c r="F352" s="22" t="s">
        <v>3672</v>
      </c>
      <c r="G352" s="22" t="s">
        <v>3672</v>
      </c>
      <c r="H352" s="22" t="s">
        <v>3673</v>
      </c>
      <c r="I3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3" spans="1:9" x14ac:dyDescent="0.2">
      <c r="A353" s="19" t="s">
        <v>3662</v>
      </c>
      <c r="B353" s="23" t="s">
        <v>1109</v>
      </c>
      <c r="C353" s="23" t="s">
        <v>3408</v>
      </c>
      <c r="D353" s="22" t="s">
        <v>3412</v>
      </c>
      <c r="E353" s="22" t="s">
        <v>3672</v>
      </c>
      <c r="F353" s="22" t="s">
        <v>3672</v>
      </c>
      <c r="G353" s="22" t="s">
        <v>3672</v>
      </c>
      <c r="H353" s="22" t="s">
        <v>3673</v>
      </c>
      <c r="I3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4" spans="1:9" x14ac:dyDescent="0.2">
      <c r="A354" s="19" t="s">
        <v>3662</v>
      </c>
      <c r="B354" s="23" t="s">
        <v>1112</v>
      </c>
      <c r="C354" s="23" t="s">
        <v>3408</v>
      </c>
      <c r="D354" s="22" t="s">
        <v>3413</v>
      </c>
      <c r="E354" s="22" t="s">
        <v>3672</v>
      </c>
      <c r="F354" s="22" t="s">
        <v>3672</v>
      </c>
      <c r="G354" s="22" t="s">
        <v>3672</v>
      </c>
      <c r="H354" s="22" t="s">
        <v>3673</v>
      </c>
      <c r="I3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5" spans="1:9" x14ac:dyDescent="0.2">
      <c r="A355" s="19" t="s">
        <v>3662</v>
      </c>
      <c r="B355" s="23" t="s">
        <v>1116</v>
      </c>
      <c r="C355" s="23" t="s">
        <v>3414</v>
      </c>
      <c r="D355" s="22" t="s">
        <v>3415</v>
      </c>
      <c r="E355" s="22" t="s">
        <v>3672</v>
      </c>
      <c r="F355" s="22" t="s">
        <v>3672</v>
      </c>
      <c r="G355" s="22" t="s">
        <v>3672</v>
      </c>
      <c r="H355" s="22" t="s">
        <v>3674</v>
      </c>
      <c r="I3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6" spans="1:9" x14ac:dyDescent="0.2">
      <c r="A356" s="19" t="s">
        <v>3662</v>
      </c>
      <c r="B356" s="23" t="s">
        <v>1119</v>
      </c>
      <c r="C356" s="23" t="s">
        <v>3414</v>
      </c>
      <c r="D356" s="22" t="s">
        <v>3416</v>
      </c>
      <c r="E356" s="22" t="s">
        <v>3672</v>
      </c>
      <c r="F356" s="22" t="s">
        <v>3672</v>
      </c>
      <c r="G356" s="22" t="s">
        <v>3673</v>
      </c>
      <c r="H356" s="22" t="s">
        <v>3676</v>
      </c>
      <c r="I3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57" spans="1:9" x14ac:dyDescent="0.2">
      <c r="A357" s="19" t="s">
        <v>3662</v>
      </c>
      <c r="B357" s="23" t="s">
        <v>1122</v>
      </c>
      <c r="C357" s="23" t="s">
        <v>3414</v>
      </c>
      <c r="D357" s="22" t="s">
        <v>3417</v>
      </c>
      <c r="E357" s="22" t="s">
        <v>3672</v>
      </c>
      <c r="F357" s="22" t="s">
        <v>3672</v>
      </c>
      <c r="G357" s="22" t="s">
        <v>3672</v>
      </c>
      <c r="H357" s="22" t="s">
        <v>3674</v>
      </c>
      <c r="I3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58" spans="1:9" x14ac:dyDescent="0.2">
      <c r="A358" s="19" t="s">
        <v>3662</v>
      </c>
      <c r="B358" s="23" t="s">
        <v>1126</v>
      </c>
      <c r="C358" s="23" t="s">
        <v>3418</v>
      </c>
      <c r="D358" s="22" t="s">
        <v>3419</v>
      </c>
      <c r="E358" s="22" t="s">
        <v>3672</v>
      </c>
      <c r="F358" s="22" t="s">
        <v>3672</v>
      </c>
      <c r="G358" s="22" t="s">
        <v>3672</v>
      </c>
      <c r="H358" s="22" t="s">
        <v>3676</v>
      </c>
      <c r="I3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59" spans="1:9" x14ac:dyDescent="0.2">
      <c r="A359" s="19" t="s">
        <v>3662</v>
      </c>
      <c r="B359" s="23" t="s">
        <v>1129</v>
      </c>
      <c r="C359" s="23" t="s">
        <v>3418</v>
      </c>
      <c r="D359" s="22" t="s">
        <v>3420</v>
      </c>
      <c r="E359" s="22" t="s">
        <v>3672</v>
      </c>
      <c r="F359" s="22" t="s">
        <v>3672</v>
      </c>
      <c r="G359" s="22" t="s">
        <v>3672</v>
      </c>
      <c r="H359" s="22" t="s">
        <v>3676</v>
      </c>
      <c r="I3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0" spans="1:9" x14ac:dyDescent="0.2">
      <c r="A360" s="19" t="s">
        <v>3662</v>
      </c>
      <c r="B360" s="23" t="s">
        <v>1132</v>
      </c>
      <c r="C360" s="23" t="s">
        <v>3418</v>
      </c>
      <c r="D360" s="22" t="s">
        <v>3421</v>
      </c>
      <c r="E360" s="22" t="s">
        <v>3672</v>
      </c>
      <c r="F360" s="22" t="s">
        <v>3672</v>
      </c>
      <c r="G360" s="22" t="s">
        <v>3672</v>
      </c>
      <c r="H360" s="22" t="s">
        <v>3676</v>
      </c>
      <c r="I3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1" spans="1:9" x14ac:dyDescent="0.2">
      <c r="A361" s="19" t="s">
        <v>3662</v>
      </c>
      <c r="B361" s="23" t="s">
        <v>1135</v>
      </c>
      <c r="C361" s="23" t="s">
        <v>3418</v>
      </c>
      <c r="D361" s="22" t="s">
        <v>3422</v>
      </c>
      <c r="E361" s="22" t="s">
        <v>3672</v>
      </c>
      <c r="F361" s="22" t="s">
        <v>3672</v>
      </c>
      <c r="G361" s="22" t="s">
        <v>3672</v>
      </c>
      <c r="H361" s="22" t="s">
        <v>3676</v>
      </c>
      <c r="I3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2" spans="1:9" x14ac:dyDescent="0.2">
      <c r="A362" s="19" t="s">
        <v>3662</v>
      </c>
      <c r="B362" s="23" t="s">
        <v>1138</v>
      </c>
      <c r="C362" s="23" t="s">
        <v>3418</v>
      </c>
      <c r="D362" s="22" t="s">
        <v>3423</v>
      </c>
      <c r="E362" s="22" t="s">
        <v>3672</v>
      </c>
      <c r="F362" s="22" t="s">
        <v>3672</v>
      </c>
      <c r="G362" s="22" t="s">
        <v>3672</v>
      </c>
      <c r="H362" s="22" t="s">
        <v>3676</v>
      </c>
      <c r="I3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3" spans="1:9" x14ac:dyDescent="0.2">
      <c r="A363" s="19" t="s">
        <v>3662</v>
      </c>
      <c r="B363" s="23" t="s">
        <v>1141</v>
      </c>
      <c r="C363" s="23" t="s">
        <v>3418</v>
      </c>
      <c r="D363" s="22" t="s">
        <v>3424</v>
      </c>
      <c r="E363" s="22" t="s">
        <v>3672</v>
      </c>
      <c r="F363" s="22" t="s">
        <v>3672</v>
      </c>
      <c r="G363" s="22" t="s">
        <v>3672</v>
      </c>
      <c r="H363" s="22" t="s">
        <v>3676</v>
      </c>
      <c r="I3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4" spans="1:9" x14ac:dyDescent="0.2">
      <c r="A364" s="19" t="s">
        <v>3662</v>
      </c>
      <c r="B364" s="23" t="s">
        <v>1144</v>
      </c>
      <c r="C364" s="23" t="s">
        <v>3418</v>
      </c>
      <c r="D364" s="22" t="s">
        <v>3425</v>
      </c>
      <c r="E364" s="22" t="s">
        <v>3672</v>
      </c>
      <c r="F364" s="22" t="s">
        <v>3672</v>
      </c>
      <c r="G364" s="22" t="s">
        <v>3672</v>
      </c>
      <c r="H364" s="22" t="s">
        <v>3676</v>
      </c>
      <c r="I3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5" spans="1:9" x14ac:dyDescent="0.2">
      <c r="A365" s="19" t="s">
        <v>3662</v>
      </c>
      <c r="B365" s="23" t="s">
        <v>1147</v>
      </c>
      <c r="C365" s="23" t="s">
        <v>3418</v>
      </c>
      <c r="D365" s="22" t="s">
        <v>3426</v>
      </c>
      <c r="E365" s="22" t="s">
        <v>3672</v>
      </c>
      <c r="F365" s="22" t="s">
        <v>3672</v>
      </c>
      <c r="G365" s="22" t="s">
        <v>3672</v>
      </c>
      <c r="H365" s="22" t="s">
        <v>3676</v>
      </c>
      <c r="I3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6" spans="1:9" x14ac:dyDescent="0.2">
      <c r="A366" s="19" t="s">
        <v>3662</v>
      </c>
      <c r="B366" s="23" t="s">
        <v>1150</v>
      </c>
      <c r="C366" s="23" t="s">
        <v>3418</v>
      </c>
      <c r="D366" s="22" t="s">
        <v>3427</v>
      </c>
      <c r="E366" s="22" t="s">
        <v>3672</v>
      </c>
      <c r="F366" s="22" t="s">
        <v>3672</v>
      </c>
      <c r="G366" s="22" t="s">
        <v>3672</v>
      </c>
      <c r="H366" s="22" t="s">
        <v>3676</v>
      </c>
      <c r="I3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7" spans="1:9" x14ac:dyDescent="0.2">
      <c r="A367" s="19" t="s">
        <v>3662</v>
      </c>
      <c r="B367" s="23" t="s">
        <v>1153</v>
      </c>
      <c r="C367" s="23" t="s">
        <v>3418</v>
      </c>
      <c r="D367" s="22" t="s">
        <v>3428</v>
      </c>
      <c r="E367" s="22" t="s">
        <v>3672</v>
      </c>
      <c r="F367" s="22" t="s">
        <v>3672</v>
      </c>
      <c r="G367" s="22" t="s">
        <v>3672</v>
      </c>
      <c r="H367" s="22" t="s">
        <v>3676</v>
      </c>
      <c r="I3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8" spans="1:9" x14ac:dyDescent="0.2">
      <c r="A368" s="19" t="s">
        <v>3662</v>
      </c>
      <c r="B368" s="23" t="s">
        <v>1156</v>
      </c>
      <c r="C368" s="23" t="s">
        <v>3418</v>
      </c>
      <c r="D368" s="22" t="s">
        <v>3429</v>
      </c>
      <c r="E368" s="22" t="s">
        <v>3672</v>
      </c>
      <c r="F368" s="22" t="s">
        <v>3673</v>
      </c>
      <c r="G368" s="22" t="s">
        <v>3672</v>
      </c>
      <c r="H368" s="22" t="s">
        <v>3676</v>
      </c>
      <c r="I3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69" spans="1:9" x14ac:dyDescent="0.2">
      <c r="A369" s="19" t="s">
        <v>3662</v>
      </c>
      <c r="B369" s="23" t="s">
        <v>1159</v>
      </c>
      <c r="C369" s="23" t="s">
        <v>3418</v>
      </c>
      <c r="D369" s="22" t="s">
        <v>3430</v>
      </c>
      <c r="E369" s="22" t="s">
        <v>3672</v>
      </c>
      <c r="F369" s="22" t="s">
        <v>3672</v>
      </c>
      <c r="G369" s="22" t="s">
        <v>3672</v>
      </c>
      <c r="H369" s="22" t="s">
        <v>3676</v>
      </c>
      <c r="I3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0" spans="1:9" x14ac:dyDescent="0.2">
      <c r="A370" s="19" t="s">
        <v>3662</v>
      </c>
      <c r="B370" s="23" t="s">
        <v>1162</v>
      </c>
      <c r="C370" s="23" t="s">
        <v>3418</v>
      </c>
      <c r="D370" s="22" t="s">
        <v>3431</v>
      </c>
      <c r="E370" s="22" t="s">
        <v>3672</v>
      </c>
      <c r="F370" s="22" t="s">
        <v>3672</v>
      </c>
      <c r="G370" s="22" t="s">
        <v>3672</v>
      </c>
      <c r="H370" s="22" t="s">
        <v>3676</v>
      </c>
      <c r="I3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1" spans="1:9" x14ac:dyDescent="0.2">
      <c r="A371" s="19" t="s">
        <v>3662</v>
      </c>
      <c r="B371" s="23" t="s">
        <v>1165</v>
      </c>
      <c r="C371" s="23" t="s">
        <v>3418</v>
      </c>
      <c r="D371" s="22" t="s">
        <v>3432</v>
      </c>
      <c r="E371" s="22" t="s">
        <v>3672</v>
      </c>
      <c r="F371" s="22" t="s">
        <v>3672</v>
      </c>
      <c r="G371" s="22" t="s">
        <v>3672</v>
      </c>
      <c r="H371" s="22" t="s">
        <v>3676</v>
      </c>
      <c r="I3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2" spans="1:9" x14ac:dyDescent="0.2">
      <c r="A372" s="19" t="s">
        <v>3662</v>
      </c>
      <c r="B372" s="23" t="s">
        <v>1169</v>
      </c>
      <c r="C372" s="23" t="s">
        <v>3433</v>
      </c>
      <c r="D372" s="22" t="s">
        <v>3434</v>
      </c>
      <c r="E372" s="22" t="s">
        <v>3672</v>
      </c>
      <c r="F372" s="22" t="s">
        <v>3672</v>
      </c>
      <c r="G372" s="22" t="s">
        <v>3672</v>
      </c>
      <c r="H372" s="22" t="s">
        <v>3676</v>
      </c>
      <c r="I3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3" spans="1:9" x14ac:dyDescent="0.2">
      <c r="A373" s="19" t="s">
        <v>3662</v>
      </c>
      <c r="B373" s="23" t="s">
        <v>1172</v>
      </c>
      <c r="C373" s="23" t="s">
        <v>3433</v>
      </c>
      <c r="D373" s="22" t="s">
        <v>3435</v>
      </c>
      <c r="E373" s="22" t="s">
        <v>3672</v>
      </c>
      <c r="F373" s="22" t="s">
        <v>3672</v>
      </c>
      <c r="G373" s="22" t="s">
        <v>3672</v>
      </c>
      <c r="H373" s="22" t="s">
        <v>3676</v>
      </c>
      <c r="I3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4" spans="1:9" x14ac:dyDescent="0.2">
      <c r="A374" s="19" t="s">
        <v>3662</v>
      </c>
      <c r="B374" s="23" t="s">
        <v>1175</v>
      </c>
      <c r="C374" s="23" t="s">
        <v>3433</v>
      </c>
      <c r="D374" s="22" t="s">
        <v>3436</v>
      </c>
      <c r="E374" s="22" t="s">
        <v>3672</v>
      </c>
      <c r="F374" s="22" t="s">
        <v>3672</v>
      </c>
      <c r="G374" s="22" t="s">
        <v>3672</v>
      </c>
      <c r="H374" s="22" t="s">
        <v>3675</v>
      </c>
      <c r="I3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5" spans="1:9" x14ac:dyDescent="0.2">
      <c r="A375" s="19" t="s">
        <v>3662</v>
      </c>
      <c r="B375" s="23" t="s">
        <v>1178</v>
      </c>
      <c r="C375" s="23" t="s">
        <v>3433</v>
      </c>
      <c r="D375" s="22" t="s">
        <v>3437</v>
      </c>
      <c r="E375" s="22" t="s">
        <v>3672</v>
      </c>
      <c r="F375" s="22" t="s">
        <v>3672</v>
      </c>
      <c r="G375" s="22" t="s">
        <v>3672</v>
      </c>
      <c r="H375" s="22" t="s">
        <v>3676</v>
      </c>
      <c r="I3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6" spans="1:9" x14ac:dyDescent="0.2">
      <c r="A376" s="19" t="s">
        <v>3662</v>
      </c>
      <c r="B376" s="23" t="s">
        <v>1181</v>
      </c>
      <c r="C376" s="23" t="s">
        <v>3433</v>
      </c>
      <c r="D376" s="22" t="s">
        <v>3438</v>
      </c>
      <c r="E376" s="22" t="s">
        <v>3672</v>
      </c>
      <c r="F376" s="22" t="s">
        <v>3672</v>
      </c>
      <c r="G376" s="22" t="s">
        <v>3672</v>
      </c>
      <c r="H376" s="22" t="s">
        <v>3675</v>
      </c>
      <c r="I3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7" spans="1:9" x14ac:dyDescent="0.2">
      <c r="A377" s="19" t="s">
        <v>3662</v>
      </c>
      <c r="B377" s="23" t="s">
        <v>1184</v>
      </c>
      <c r="C377" s="23" t="s">
        <v>3433</v>
      </c>
      <c r="D377" s="22" t="s">
        <v>3439</v>
      </c>
      <c r="E377" s="22" t="s">
        <v>3672</v>
      </c>
      <c r="F377" s="22" t="s">
        <v>3672</v>
      </c>
      <c r="G377" s="22" t="s">
        <v>3672</v>
      </c>
      <c r="H377" s="22" t="s">
        <v>3675</v>
      </c>
      <c r="I3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8" spans="1:9" x14ac:dyDescent="0.2">
      <c r="A378" s="19" t="s">
        <v>3662</v>
      </c>
      <c r="B378" s="23" t="s">
        <v>1187</v>
      </c>
      <c r="C378" s="23" t="s">
        <v>3433</v>
      </c>
      <c r="D378" s="22" t="s">
        <v>3440</v>
      </c>
      <c r="E378" s="22" t="s">
        <v>3672</v>
      </c>
      <c r="F378" s="22" t="s">
        <v>3672</v>
      </c>
      <c r="G378" s="22" t="s">
        <v>3672</v>
      </c>
      <c r="H378" s="22" t="s">
        <v>3675</v>
      </c>
      <c r="I37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79" spans="1:9" x14ac:dyDescent="0.2">
      <c r="A379" s="19" t="s">
        <v>3662</v>
      </c>
      <c r="B379" s="23" t="s">
        <v>1190</v>
      </c>
      <c r="C379" s="23" t="s">
        <v>3433</v>
      </c>
      <c r="D379" s="22" t="s">
        <v>3441</v>
      </c>
      <c r="E379" s="22" t="s">
        <v>3672</v>
      </c>
      <c r="F379" s="22" t="s">
        <v>3672</v>
      </c>
      <c r="G379" s="22" t="s">
        <v>3672</v>
      </c>
      <c r="H379" s="22" t="s">
        <v>3675</v>
      </c>
      <c r="I37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0" spans="1:9" x14ac:dyDescent="0.2">
      <c r="A380" s="19" t="s">
        <v>3662</v>
      </c>
      <c r="B380" s="23" t="s">
        <v>1193</v>
      </c>
      <c r="C380" s="23" t="s">
        <v>3433</v>
      </c>
      <c r="D380" s="22" t="s">
        <v>3442</v>
      </c>
      <c r="E380" s="22" t="s">
        <v>3672</v>
      </c>
      <c r="F380" s="22" t="s">
        <v>3672</v>
      </c>
      <c r="G380" s="22" t="s">
        <v>3672</v>
      </c>
      <c r="H380" s="22" t="s">
        <v>3675</v>
      </c>
      <c r="I38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1" spans="1:9" x14ac:dyDescent="0.2">
      <c r="A381" s="19" t="s">
        <v>3662</v>
      </c>
      <c r="B381" s="23" t="s">
        <v>1196</v>
      </c>
      <c r="C381" s="23" t="s">
        <v>3433</v>
      </c>
      <c r="D381" s="22" t="s">
        <v>3443</v>
      </c>
      <c r="E381" s="22" t="s">
        <v>3672</v>
      </c>
      <c r="F381" s="22" t="s">
        <v>3672</v>
      </c>
      <c r="G381" s="22" t="s">
        <v>3672</v>
      </c>
      <c r="H381" s="22" t="s">
        <v>3675</v>
      </c>
      <c r="I38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2" spans="1:9" x14ac:dyDescent="0.2">
      <c r="A382" s="19" t="s">
        <v>3662</v>
      </c>
      <c r="B382" s="23" t="s">
        <v>1199</v>
      </c>
      <c r="C382" s="23" t="s">
        <v>3433</v>
      </c>
      <c r="D382" s="22" t="s">
        <v>3444</v>
      </c>
      <c r="E382" s="22" t="s">
        <v>3672</v>
      </c>
      <c r="F382" s="22" t="s">
        <v>3672</v>
      </c>
      <c r="G382" s="22" t="s">
        <v>3672</v>
      </c>
      <c r="H382" s="22" t="s">
        <v>3675</v>
      </c>
      <c r="I38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3" spans="1:9" x14ac:dyDescent="0.2">
      <c r="A383" s="19" t="s">
        <v>3662</v>
      </c>
      <c r="B383" s="23" t="s">
        <v>1202</v>
      </c>
      <c r="C383" s="23" t="s">
        <v>3433</v>
      </c>
      <c r="D383" s="22" t="s">
        <v>3445</v>
      </c>
      <c r="E383" s="22" t="s">
        <v>3672</v>
      </c>
      <c r="F383" s="22" t="s">
        <v>3672</v>
      </c>
      <c r="G383" s="22" t="s">
        <v>3672</v>
      </c>
      <c r="H383" s="22" t="s">
        <v>3675</v>
      </c>
      <c r="I38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4" spans="1:9" x14ac:dyDescent="0.2">
      <c r="A384" s="19" t="s">
        <v>3662</v>
      </c>
      <c r="B384" s="23" t="s">
        <v>1205</v>
      </c>
      <c r="C384" s="23" t="s">
        <v>3433</v>
      </c>
      <c r="D384" s="22" t="s">
        <v>3446</v>
      </c>
      <c r="E384" s="22" t="s">
        <v>3672</v>
      </c>
      <c r="F384" s="22" t="s">
        <v>3672</v>
      </c>
      <c r="G384" s="22" t="s">
        <v>3672</v>
      </c>
      <c r="H384" s="22" t="s">
        <v>3675</v>
      </c>
      <c r="I38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5" spans="1:9" x14ac:dyDescent="0.2">
      <c r="A385" s="19" t="s">
        <v>3662</v>
      </c>
      <c r="B385" s="23" t="s">
        <v>1208</v>
      </c>
      <c r="C385" s="23" t="s">
        <v>3433</v>
      </c>
      <c r="D385" s="22" t="s">
        <v>3447</v>
      </c>
      <c r="E385" s="22" t="s">
        <v>3672</v>
      </c>
      <c r="F385" s="22" t="s">
        <v>3672</v>
      </c>
      <c r="G385" s="22" t="s">
        <v>3672</v>
      </c>
      <c r="H385" s="22" t="s">
        <v>3675</v>
      </c>
      <c r="I38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6" spans="1:9" x14ac:dyDescent="0.2">
      <c r="A386" s="19" t="s">
        <v>3662</v>
      </c>
      <c r="B386" s="23" t="s">
        <v>1211</v>
      </c>
      <c r="C386" s="23" t="s">
        <v>3433</v>
      </c>
      <c r="D386" s="22" t="s">
        <v>3448</v>
      </c>
      <c r="E386" s="22" t="s">
        <v>3672</v>
      </c>
      <c r="F386" s="22" t="s">
        <v>3672</v>
      </c>
      <c r="G386" s="22" t="s">
        <v>3672</v>
      </c>
      <c r="H386" s="22" t="s">
        <v>3675</v>
      </c>
      <c r="I38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7" spans="1:9" x14ac:dyDescent="0.2">
      <c r="A387" s="19" t="s">
        <v>3662</v>
      </c>
      <c r="B387" s="23" t="s">
        <v>1215</v>
      </c>
      <c r="C387" s="23" t="s">
        <v>3449</v>
      </c>
      <c r="D387" s="22" t="s">
        <v>3450</v>
      </c>
      <c r="E387" s="22" t="s">
        <v>3672</v>
      </c>
      <c r="F387" s="22" t="s">
        <v>3672</v>
      </c>
      <c r="G387" s="22" t="s">
        <v>3672</v>
      </c>
      <c r="H387" s="22" t="s">
        <v>3676</v>
      </c>
      <c r="I38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8" spans="1:9" x14ac:dyDescent="0.2">
      <c r="A388" s="19" t="s">
        <v>3662</v>
      </c>
      <c r="B388" s="23" t="s">
        <v>1218</v>
      </c>
      <c r="C388" s="23" t="s">
        <v>3449</v>
      </c>
      <c r="D388" s="22" t="s">
        <v>3451</v>
      </c>
      <c r="E388" s="22" t="s">
        <v>3672</v>
      </c>
      <c r="F388" s="22" t="s">
        <v>3672</v>
      </c>
      <c r="G388" s="22" t="s">
        <v>3672</v>
      </c>
      <c r="H388" s="22" t="s">
        <v>3675</v>
      </c>
      <c r="I38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89" spans="1:9" x14ac:dyDescent="0.2">
      <c r="A389" s="19" t="s">
        <v>3662</v>
      </c>
      <c r="B389" s="23" t="s">
        <v>1221</v>
      </c>
      <c r="C389" s="23" t="s">
        <v>3449</v>
      </c>
      <c r="D389" s="22" t="s">
        <v>3452</v>
      </c>
      <c r="E389" s="22" t="s">
        <v>3672</v>
      </c>
      <c r="F389" s="22" t="s">
        <v>3672</v>
      </c>
      <c r="G389" s="22" t="s">
        <v>3672</v>
      </c>
      <c r="H389" s="22" t="s">
        <v>3675</v>
      </c>
      <c r="I38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0" spans="1:9" x14ac:dyDescent="0.2">
      <c r="A390" s="19" t="s">
        <v>3662</v>
      </c>
      <c r="B390" s="23" t="s">
        <v>1224</v>
      </c>
      <c r="C390" s="23" t="s">
        <v>3449</v>
      </c>
      <c r="D390" s="22" t="s">
        <v>3453</v>
      </c>
      <c r="E390" s="22" t="s">
        <v>3672</v>
      </c>
      <c r="F390" s="22" t="s">
        <v>3672</v>
      </c>
      <c r="G390" s="22" t="s">
        <v>3672</v>
      </c>
      <c r="H390" s="22" t="s">
        <v>3676</v>
      </c>
      <c r="I39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1" spans="1:9" x14ac:dyDescent="0.2">
      <c r="A391" s="19" t="s">
        <v>3662</v>
      </c>
      <c r="B391" s="23" t="s">
        <v>1227</v>
      </c>
      <c r="C391" s="23" t="s">
        <v>3449</v>
      </c>
      <c r="D391" s="22" t="s">
        <v>3454</v>
      </c>
      <c r="E391" s="22" t="s">
        <v>3672</v>
      </c>
      <c r="F391" s="22" t="s">
        <v>3672</v>
      </c>
      <c r="G391" s="22" t="s">
        <v>3672</v>
      </c>
      <c r="H391" s="22" t="s">
        <v>3676</v>
      </c>
      <c r="I39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2" spans="1:9" x14ac:dyDescent="0.2">
      <c r="A392" s="19" t="s">
        <v>3662</v>
      </c>
      <c r="B392" s="23" t="s">
        <v>1230</v>
      </c>
      <c r="C392" s="23" t="s">
        <v>3449</v>
      </c>
      <c r="D392" s="22" t="s">
        <v>3455</v>
      </c>
      <c r="E392" s="22" t="s">
        <v>3672</v>
      </c>
      <c r="F392" s="22" t="s">
        <v>3672</v>
      </c>
      <c r="G392" s="22" t="s">
        <v>3672</v>
      </c>
      <c r="H392" s="22" t="s">
        <v>3675</v>
      </c>
      <c r="I39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3" spans="1:9" x14ac:dyDescent="0.2">
      <c r="A393" s="19" t="s">
        <v>3662</v>
      </c>
      <c r="B393" s="23" t="s">
        <v>1233</v>
      </c>
      <c r="C393" s="23" t="s">
        <v>3449</v>
      </c>
      <c r="D393" s="22" t="s">
        <v>3456</v>
      </c>
      <c r="E393" s="22" t="s">
        <v>3672</v>
      </c>
      <c r="F393" s="22" t="s">
        <v>3672</v>
      </c>
      <c r="G393" s="22" t="s">
        <v>3672</v>
      </c>
      <c r="H393" s="22" t="s">
        <v>3675</v>
      </c>
      <c r="I39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4" spans="1:9" x14ac:dyDescent="0.2">
      <c r="A394" s="19" t="s">
        <v>3662</v>
      </c>
      <c r="B394" s="23" t="s">
        <v>1237</v>
      </c>
      <c r="C394" s="23" t="s">
        <v>3457</v>
      </c>
      <c r="D394" s="22" t="s">
        <v>3458</v>
      </c>
      <c r="E394" s="22" t="s">
        <v>3673</v>
      </c>
      <c r="F394" s="22" t="s">
        <v>3672</v>
      </c>
      <c r="G394" s="22" t="s">
        <v>3673</v>
      </c>
      <c r="H394" s="22" t="s">
        <v>3675</v>
      </c>
      <c r="I39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395" spans="1:9" x14ac:dyDescent="0.2">
      <c r="A395" s="19" t="s">
        <v>3662</v>
      </c>
      <c r="B395" s="23" t="s">
        <v>1240</v>
      </c>
      <c r="C395" s="23" t="s">
        <v>3457</v>
      </c>
      <c r="D395" s="22" t="s">
        <v>3459</v>
      </c>
      <c r="E395" s="22" t="s">
        <v>3672</v>
      </c>
      <c r="F395" s="22" t="s">
        <v>3672</v>
      </c>
      <c r="G395" s="22" t="s">
        <v>3672</v>
      </c>
      <c r="H395" s="22" t="s">
        <v>3673</v>
      </c>
      <c r="I39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96" spans="1:9" x14ac:dyDescent="0.2">
      <c r="A396" s="19" t="s">
        <v>3662</v>
      </c>
      <c r="B396" s="23" t="s">
        <v>1243</v>
      </c>
      <c r="C396" s="23" t="s">
        <v>3457</v>
      </c>
      <c r="D396" s="22" t="s">
        <v>3460</v>
      </c>
      <c r="E396" s="22" t="s">
        <v>3672</v>
      </c>
      <c r="F396" s="22" t="s">
        <v>3672</v>
      </c>
      <c r="G396" s="22" t="s">
        <v>3672</v>
      </c>
      <c r="H396" s="22" t="s">
        <v>3673</v>
      </c>
      <c r="I39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97" spans="1:9" x14ac:dyDescent="0.2">
      <c r="A397" s="19" t="s">
        <v>3662</v>
      </c>
      <c r="B397" s="23" t="s">
        <v>1246</v>
      </c>
      <c r="C397" s="23" t="s">
        <v>3457</v>
      </c>
      <c r="D397" s="22" t="s">
        <v>3461</v>
      </c>
      <c r="E397" s="22" t="s">
        <v>3672</v>
      </c>
      <c r="F397" s="22" t="s">
        <v>3672</v>
      </c>
      <c r="G397" s="22" t="s">
        <v>3672</v>
      </c>
      <c r="H397" s="22" t="s">
        <v>3673</v>
      </c>
      <c r="I39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98" spans="1:9" x14ac:dyDescent="0.2">
      <c r="A398" s="19" t="s">
        <v>3662</v>
      </c>
      <c r="B398" s="23" t="s">
        <v>1249</v>
      </c>
      <c r="C398" s="23" t="s">
        <v>3457</v>
      </c>
      <c r="D398" s="22" t="s">
        <v>3462</v>
      </c>
      <c r="E398" s="22" t="s">
        <v>3672</v>
      </c>
      <c r="F398" s="22" t="s">
        <v>3672</v>
      </c>
      <c r="G398" s="22" t="s">
        <v>3672</v>
      </c>
      <c r="H398" s="22" t="s">
        <v>3674</v>
      </c>
      <c r="I39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399" spans="1:9" x14ac:dyDescent="0.2">
      <c r="A399" s="19" t="s">
        <v>3662</v>
      </c>
      <c r="B399" s="23" t="s">
        <v>1252</v>
      </c>
      <c r="C399" s="23" t="s">
        <v>3457</v>
      </c>
      <c r="D399" s="22" t="s">
        <v>3463</v>
      </c>
      <c r="E399" s="22" t="s">
        <v>3672</v>
      </c>
      <c r="F399" s="22" t="s">
        <v>3672</v>
      </c>
      <c r="G399" s="22" t="s">
        <v>3672</v>
      </c>
      <c r="H399" s="22" t="s">
        <v>3674</v>
      </c>
      <c r="I39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0" spans="1:9" x14ac:dyDescent="0.2">
      <c r="A400" s="19" t="s">
        <v>3662</v>
      </c>
      <c r="B400" s="23" t="s">
        <v>1255</v>
      </c>
      <c r="C400" s="23" t="s">
        <v>3457</v>
      </c>
      <c r="D400" s="22" t="s">
        <v>3464</v>
      </c>
      <c r="E400" s="22" t="s">
        <v>3672</v>
      </c>
      <c r="F400" s="22" t="s">
        <v>3672</v>
      </c>
      <c r="G400" s="22" t="s">
        <v>3672</v>
      </c>
      <c r="H400" s="22" t="s">
        <v>3674</v>
      </c>
      <c r="I40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1" spans="1:9" x14ac:dyDescent="0.2">
      <c r="A401" s="19" t="s">
        <v>3662</v>
      </c>
      <c r="B401" s="23" t="s">
        <v>1258</v>
      </c>
      <c r="C401" s="23" t="s">
        <v>3457</v>
      </c>
      <c r="D401" s="22" t="s">
        <v>3465</v>
      </c>
      <c r="E401" s="22" t="s">
        <v>3672</v>
      </c>
      <c r="F401" s="22" t="s">
        <v>3672</v>
      </c>
      <c r="G401" s="22" t="s">
        <v>3672</v>
      </c>
      <c r="H401" s="22" t="s">
        <v>3674</v>
      </c>
      <c r="I40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2" spans="1:9" x14ac:dyDescent="0.2">
      <c r="A402" s="19" t="s">
        <v>3662</v>
      </c>
      <c r="B402" s="23" t="s">
        <v>1261</v>
      </c>
      <c r="C402" s="23" t="s">
        <v>3457</v>
      </c>
      <c r="D402" s="22" t="s">
        <v>3466</v>
      </c>
      <c r="E402" s="22" t="s">
        <v>3672</v>
      </c>
      <c r="F402" s="22" t="s">
        <v>3672</v>
      </c>
      <c r="G402" s="22" t="s">
        <v>3672</v>
      </c>
      <c r="H402" s="22" t="s">
        <v>3673</v>
      </c>
      <c r="I40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3" spans="1:9" x14ac:dyDescent="0.2">
      <c r="A403" s="19" t="s">
        <v>3662</v>
      </c>
      <c r="B403" s="23" t="s">
        <v>1264</v>
      </c>
      <c r="C403" s="23" t="s">
        <v>3457</v>
      </c>
      <c r="D403" s="22" t="s">
        <v>3467</v>
      </c>
      <c r="E403" s="22" t="s">
        <v>3672</v>
      </c>
      <c r="F403" s="22" t="s">
        <v>3672</v>
      </c>
      <c r="G403" s="22" t="s">
        <v>3672</v>
      </c>
      <c r="H403" s="22" t="s">
        <v>3676</v>
      </c>
      <c r="I40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04" spans="1:9" x14ac:dyDescent="0.2">
      <c r="A404" s="19" t="s">
        <v>3662</v>
      </c>
      <c r="B404" s="23" t="s">
        <v>1267</v>
      </c>
      <c r="C404" s="23" t="s">
        <v>3457</v>
      </c>
      <c r="D404" s="22" t="s">
        <v>3468</v>
      </c>
      <c r="E404" s="22" t="s">
        <v>3672</v>
      </c>
      <c r="F404" s="22" t="s">
        <v>3672</v>
      </c>
      <c r="G404" s="22" t="s">
        <v>3672</v>
      </c>
      <c r="H404" s="22" t="s">
        <v>3673</v>
      </c>
      <c r="I40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5" spans="1:9" x14ac:dyDescent="0.2">
      <c r="A405" s="19" t="s">
        <v>3662</v>
      </c>
      <c r="B405" s="23" t="s">
        <v>1271</v>
      </c>
      <c r="C405" s="23" t="s">
        <v>3469</v>
      </c>
      <c r="D405" s="22" t="s">
        <v>3470</v>
      </c>
      <c r="E405" s="22" t="s">
        <v>3672</v>
      </c>
      <c r="F405" s="22" t="s">
        <v>3674</v>
      </c>
      <c r="G405" s="22" t="s">
        <v>3672</v>
      </c>
      <c r="H405" s="22" t="s">
        <v>3675</v>
      </c>
      <c r="I40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06" spans="1:9" x14ac:dyDescent="0.2">
      <c r="A406" s="19" t="s">
        <v>3662</v>
      </c>
      <c r="B406" s="23" t="s">
        <v>1275</v>
      </c>
      <c r="C406" s="23" t="s">
        <v>3471</v>
      </c>
      <c r="D406" s="22" t="s">
        <v>3472</v>
      </c>
      <c r="E406" s="22" t="s">
        <v>3672</v>
      </c>
      <c r="F406" s="22" t="s">
        <v>3672</v>
      </c>
      <c r="G406" s="22" t="s">
        <v>3672</v>
      </c>
      <c r="H406" s="22" t="s">
        <v>3674</v>
      </c>
      <c r="I40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07" spans="1:9" x14ac:dyDescent="0.2">
      <c r="A407" s="19" t="s">
        <v>3662</v>
      </c>
      <c r="B407" s="23" t="s">
        <v>1278</v>
      </c>
      <c r="C407" s="23" t="s">
        <v>3471</v>
      </c>
      <c r="D407" s="22" t="s">
        <v>3473</v>
      </c>
      <c r="E407" s="22" t="s">
        <v>3672</v>
      </c>
      <c r="F407" s="22" t="s">
        <v>3672</v>
      </c>
      <c r="G407" s="22" t="s">
        <v>3672</v>
      </c>
      <c r="H407" s="22" t="s">
        <v>3676</v>
      </c>
      <c r="I40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08" spans="1:9" x14ac:dyDescent="0.2">
      <c r="A408" s="19" t="s">
        <v>3662</v>
      </c>
      <c r="B408" s="23" t="s">
        <v>1281</v>
      </c>
      <c r="C408" s="23" t="s">
        <v>3471</v>
      </c>
      <c r="D408" s="22" t="s">
        <v>3474</v>
      </c>
      <c r="E408" s="22" t="s">
        <v>3672</v>
      </c>
      <c r="F408" s="22" t="s">
        <v>3672</v>
      </c>
      <c r="G408" s="22" t="s">
        <v>3672</v>
      </c>
      <c r="H408" s="22" t="s">
        <v>3676</v>
      </c>
      <c r="I40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09" spans="1:9" x14ac:dyDescent="0.2">
      <c r="A409" s="19" t="s">
        <v>3662</v>
      </c>
      <c r="B409" s="23" t="s">
        <v>1285</v>
      </c>
      <c r="C409" s="23" t="s">
        <v>3475</v>
      </c>
      <c r="D409" s="22" t="s">
        <v>3476</v>
      </c>
      <c r="E409" s="22" t="s">
        <v>3672</v>
      </c>
      <c r="F409" s="22" t="s">
        <v>3672</v>
      </c>
      <c r="G409" s="22" t="s">
        <v>3672</v>
      </c>
      <c r="H409" s="22" t="s">
        <v>3675</v>
      </c>
      <c r="I40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0" spans="1:9" x14ac:dyDescent="0.2">
      <c r="A410" s="19" t="s">
        <v>3662</v>
      </c>
      <c r="B410" s="23" t="s">
        <v>1288</v>
      </c>
      <c r="C410" s="23" t="s">
        <v>3475</v>
      </c>
      <c r="D410" s="22" t="s">
        <v>3477</v>
      </c>
      <c r="E410" s="22" t="s">
        <v>3672</v>
      </c>
      <c r="F410" s="22" t="s">
        <v>3672</v>
      </c>
      <c r="G410" s="22" t="s">
        <v>3672</v>
      </c>
      <c r="H410" s="22" t="s">
        <v>3675</v>
      </c>
      <c r="I4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1" spans="1:9" x14ac:dyDescent="0.2">
      <c r="A411" s="19" t="s">
        <v>3662</v>
      </c>
      <c r="B411" s="23" t="s">
        <v>1291</v>
      </c>
      <c r="C411" s="23" t="s">
        <v>3475</v>
      </c>
      <c r="D411" s="22" t="s">
        <v>3478</v>
      </c>
      <c r="E411" s="22" t="s">
        <v>3672</v>
      </c>
      <c r="F411" s="22" t="s">
        <v>3672</v>
      </c>
      <c r="G411" s="22" t="s">
        <v>3672</v>
      </c>
      <c r="H411" s="22" t="s">
        <v>3675</v>
      </c>
      <c r="I4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2" spans="1:9" x14ac:dyDescent="0.2">
      <c r="A412" s="19" t="s">
        <v>3662</v>
      </c>
      <c r="B412" s="23" t="s">
        <v>1294</v>
      </c>
      <c r="C412" s="23" t="s">
        <v>3475</v>
      </c>
      <c r="D412" s="22" t="s">
        <v>3479</v>
      </c>
      <c r="E412" s="22" t="s">
        <v>3672</v>
      </c>
      <c r="F412" s="22" t="s">
        <v>3672</v>
      </c>
      <c r="G412" s="22" t="s">
        <v>3672</v>
      </c>
      <c r="H412" s="22" t="s">
        <v>3675</v>
      </c>
      <c r="I4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3" spans="1:9" x14ac:dyDescent="0.2">
      <c r="A413" s="19" t="s">
        <v>3662</v>
      </c>
      <c r="B413" s="23" t="s">
        <v>1297</v>
      </c>
      <c r="C413" s="23" t="s">
        <v>3475</v>
      </c>
      <c r="D413" s="22" t="s">
        <v>3480</v>
      </c>
      <c r="E413" s="22" t="s">
        <v>3672</v>
      </c>
      <c r="F413" s="22" t="s">
        <v>3672</v>
      </c>
      <c r="G413" s="22" t="s">
        <v>3672</v>
      </c>
      <c r="H413" s="22" t="s">
        <v>3675</v>
      </c>
      <c r="I4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4" spans="1:9" x14ac:dyDescent="0.2">
      <c r="A414" s="19" t="s">
        <v>3662</v>
      </c>
      <c r="B414" s="23" t="s">
        <v>1300</v>
      </c>
      <c r="C414" s="23" t="s">
        <v>3475</v>
      </c>
      <c r="D414" s="22" t="s">
        <v>3481</v>
      </c>
      <c r="E414" s="22" t="s">
        <v>3672</v>
      </c>
      <c r="F414" s="22" t="s">
        <v>3672</v>
      </c>
      <c r="G414" s="22" t="s">
        <v>3672</v>
      </c>
      <c r="H414" s="22" t="s">
        <v>3675</v>
      </c>
      <c r="I4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5" spans="1:9" x14ac:dyDescent="0.2">
      <c r="A415" s="19" t="s">
        <v>3662</v>
      </c>
      <c r="B415" s="23" t="s">
        <v>1303</v>
      </c>
      <c r="C415" s="23" t="s">
        <v>3475</v>
      </c>
      <c r="D415" s="22" t="s">
        <v>3482</v>
      </c>
      <c r="E415" s="22" t="s">
        <v>3672</v>
      </c>
      <c r="F415" s="22" t="s">
        <v>3672</v>
      </c>
      <c r="G415" s="22" t="s">
        <v>3672</v>
      </c>
      <c r="H415" s="22" t="s">
        <v>3675</v>
      </c>
      <c r="I4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6" spans="1:9" x14ac:dyDescent="0.2">
      <c r="A416" s="19" t="s">
        <v>3662</v>
      </c>
      <c r="B416" s="23" t="s">
        <v>1306</v>
      </c>
      <c r="C416" s="23" t="s">
        <v>3475</v>
      </c>
      <c r="D416" s="22" t="s">
        <v>3483</v>
      </c>
      <c r="E416" s="22" t="s">
        <v>3672</v>
      </c>
      <c r="F416" s="22" t="s">
        <v>3672</v>
      </c>
      <c r="G416" s="22" t="s">
        <v>3672</v>
      </c>
      <c r="H416" s="22" t="s">
        <v>3675</v>
      </c>
      <c r="I4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7" spans="1:9" x14ac:dyDescent="0.2">
      <c r="A417" s="19" t="s">
        <v>3662</v>
      </c>
      <c r="B417" s="23" t="s">
        <v>1309</v>
      </c>
      <c r="C417" s="23" t="s">
        <v>3475</v>
      </c>
      <c r="D417" s="22" t="s">
        <v>3484</v>
      </c>
      <c r="E417" s="22" t="s">
        <v>3672</v>
      </c>
      <c r="F417" s="22" t="s">
        <v>3672</v>
      </c>
      <c r="G417" s="22" t="s">
        <v>3672</v>
      </c>
      <c r="H417" s="22" t="s">
        <v>3675</v>
      </c>
      <c r="I4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8" spans="1:9" x14ac:dyDescent="0.2">
      <c r="A418" s="19" t="s">
        <v>3662</v>
      </c>
      <c r="B418" s="23" t="s">
        <v>1312</v>
      </c>
      <c r="C418" s="23" t="s">
        <v>3475</v>
      </c>
      <c r="D418" s="22" t="s">
        <v>3485</v>
      </c>
      <c r="E418" s="22" t="s">
        <v>3672</v>
      </c>
      <c r="F418" s="22" t="s">
        <v>3672</v>
      </c>
      <c r="G418" s="22" t="s">
        <v>3672</v>
      </c>
      <c r="H418" s="22" t="s">
        <v>3675</v>
      </c>
      <c r="I4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19" spans="1:9" x14ac:dyDescent="0.2">
      <c r="A419" s="19" t="s">
        <v>3662</v>
      </c>
      <c r="B419" s="23" t="s">
        <v>1315</v>
      </c>
      <c r="C419" s="23" t="s">
        <v>3475</v>
      </c>
      <c r="D419" s="22" t="s">
        <v>3486</v>
      </c>
      <c r="E419" s="22" t="s">
        <v>3672</v>
      </c>
      <c r="F419" s="22" t="s">
        <v>3672</v>
      </c>
      <c r="G419" s="22" t="s">
        <v>3672</v>
      </c>
      <c r="H419" s="22" t="s">
        <v>3675</v>
      </c>
      <c r="I4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0" spans="1:9" x14ac:dyDescent="0.2">
      <c r="A420" s="19" t="s">
        <v>3662</v>
      </c>
      <c r="B420" s="23" t="s">
        <v>1319</v>
      </c>
      <c r="C420" s="23" t="s">
        <v>3487</v>
      </c>
      <c r="D420" s="22" t="s">
        <v>3488</v>
      </c>
      <c r="E420" s="22" t="s">
        <v>3672</v>
      </c>
      <c r="F420" s="22" t="s">
        <v>3672</v>
      </c>
      <c r="G420" s="22" t="s">
        <v>3672</v>
      </c>
      <c r="H420" s="22" t="s">
        <v>3675</v>
      </c>
      <c r="I4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1" spans="1:9" x14ac:dyDescent="0.2">
      <c r="A421" s="19" t="s">
        <v>3662</v>
      </c>
      <c r="B421" s="23" t="s">
        <v>1322</v>
      </c>
      <c r="C421" s="23" t="s">
        <v>3487</v>
      </c>
      <c r="D421" s="22" t="s">
        <v>3489</v>
      </c>
      <c r="E421" s="22" t="s">
        <v>3676</v>
      </c>
      <c r="F421" s="22" t="s">
        <v>3676</v>
      </c>
      <c r="G421" s="22" t="s">
        <v>3674</v>
      </c>
      <c r="H421" s="22" t="s">
        <v>3675</v>
      </c>
      <c r="I4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22" spans="1:9" x14ac:dyDescent="0.2">
      <c r="A422" s="19" t="s">
        <v>3662</v>
      </c>
      <c r="B422" s="23" t="s">
        <v>1325</v>
      </c>
      <c r="C422" s="23" t="s">
        <v>3487</v>
      </c>
      <c r="D422" s="22" t="s">
        <v>3490</v>
      </c>
      <c r="E422" s="22" t="s">
        <v>3675</v>
      </c>
      <c r="F422" s="22" t="s">
        <v>3675</v>
      </c>
      <c r="G422" s="22" t="s">
        <v>3674</v>
      </c>
      <c r="H422" s="22" t="s">
        <v>3675</v>
      </c>
      <c r="I4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3" spans="1:9" x14ac:dyDescent="0.2">
      <c r="A423" s="19" t="s">
        <v>3662</v>
      </c>
      <c r="B423" s="23" t="s">
        <v>1328</v>
      </c>
      <c r="C423" s="23" t="s">
        <v>3487</v>
      </c>
      <c r="D423" s="22" t="s">
        <v>3491</v>
      </c>
      <c r="E423" s="22" t="s">
        <v>3674</v>
      </c>
      <c r="F423" s="22" t="s">
        <v>3674</v>
      </c>
      <c r="G423" s="22" t="s">
        <v>3673</v>
      </c>
      <c r="H423" s="22" t="s">
        <v>3675</v>
      </c>
      <c r="I4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4" spans="1:9" x14ac:dyDescent="0.2">
      <c r="A424" s="19" t="s">
        <v>3662</v>
      </c>
      <c r="B424" s="23" t="s">
        <v>1331</v>
      </c>
      <c r="C424" s="23" t="s">
        <v>3487</v>
      </c>
      <c r="D424" s="22" t="s">
        <v>3492</v>
      </c>
      <c r="E424" s="22" t="s">
        <v>3675</v>
      </c>
      <c r="F424" s="22" t="s">
        <v>3674</v>
      </c>
      <c r="G424" s="22" t="s">
        <v>3673</v>
      </c>
      <c r="H424" s="22" t="s">
        <v>3675</v>
      </c>
      <c r="I4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5" spans="1:9" x14ac:dyDescent="0.2">
      <c r="A425" s="19" t="s">
        <v>3662</v>
      </c>
      <c r="B425" s="23" t="s">
        <v>1335</v>
      </c>
      <c r="C425" s="23" t="s">
        <v>3493</v>
      </c>
      <c r="D425" s="22" t="s">
        <v>3494</v>
      </c>
      <c r="E425" s="22" t="s">
        <v>3672</v>
      </c>
      <c r="F425" s="22" t="s">
        <v>3672</v>
      </c>
      <c r="G425" s="22" t="s">
        <v>3672</v>
      </c>
      <c r="H425" s="22" t="s">
        <v>3674</v>
      </c>
      <c r="I4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26" spans="1:9" x14ac:dyDescent="0.2">
      <c r="A426" s="19" t="s">
        <v>3662</v>
      </c>
      <c r="B426" s="23" t="s">
        <v>1338</v>
      </c>
      <c r="C426" s="23" t="s">
        <v>3493</v>
      </c>
      <c r="D426" s="22" t="s">
        <v>3495</v>
      </c>
      <c r="E426" s="22" t="s">
        <v>3672</v>
      </c>
      <c r="F426" s="22" t="s">
        <v>3672</v>
      </c>
      <c r="G426" s="22" t="s">
        <v>3672</v>
      </c>
      <c r="H426" s="22" t="s">
        <v>3674</v>
      </c>
      <c r="I4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27" spans="1:9" x14ac:dyDescent="0.2">
      <c r="A427" s="19" t="s">
        <v>3662</v>
      </c>
      <c r="B427" s="23" t="s">
        <v>1341</v>
      </c>
      <c r="C427" s="23" t="s">
        <v>3493</v>
      </c>
      <c r="D427" s="22" t="s">
        <v>3496</v>
      </c>
      <c r="E427" s="22" t="s">
        <v>3672</v>
      </c>
      <c r="F427" s="22" t="s">
        <v>3672</v>
      </c>
      <c r="G427" s="22" t="s">
        <v>3672</v>
      </c>
      <c r="H427" s="22" t="s">
        <v>3674</v>
      </c>
      <c r="I4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28" spans="1:9" x14ac:dyDescent="0.2">
      <c r="A428" s="19" t="s">
        <v>3662</v>
      </c>
      <c r="B428" s="23" t="s">
        <v>1345</v>
      </c>
      <c r="C428" s="23" t="s">
        <v>3497</v>
      </c>
      <c r="D428" s="22" t="s">
        <v>3498</v>
      </c>
      <c r="E428" s="22" t="s">
        <v>3672</v>
      </c>
      <c r="F428" s="22" t="s">
        <v>3672</v>
      </c>
      <c r="G428" s="22" t="s">
        <v>3672</v>
      </c>
      <c r="H428" s="22" t="s">
        <v>3676</v>
      </c>
      <c r="I4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29" spans="1:9" x14ac:dyDescent="0.2">
      <c r="A429" s="19" t="s">
        <v>3662</v>
      </c>
      <c r="B429" s="23" t="s">
        <v>1348</v>
      </c>
      <c r="C429" s="23" t="s">
        <v>3497</v>
      </c>
      <c r="D429" s="22" t="s">
        <v>3499</v>
      </c>
      <c r="E429" s="22" t="s">
        <v>3672</v>
      </c>
      <c r="F429" s="22" t="s">
        <v>3672</v>
      </c>
      <c r="G429" s="22" t="s">
        <v>3672</v>
      </c>
      <c r="H429" s="22" t="s">
        <v>3676</v>
      </c>
      <c r="I4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0" spans="1:9" x14ac:dyDescent="0.2">
      <c r="A430" s="19" t="s">
        <v>3662</v>
      </c>
      <c r="B430" s="23" t="s">
        <v>1351</v>
      </c>
      <c r="C430" s="23" t="s">
        <v>3497</v>
      </c>
      <c r="D430" s="22" t="s">
        <v>3500</v>
      </c>
      <c r="E430" s="22" t="s">
        <v>3672</v>
      </c>
      <c r="F430" s="22" t="s">
        <v>3672</v>
      </c>
      <c r="G430" s="22" t="s">
        <v>3672</v>
      </c>
      <c r="H430" s="22" t="s">
        <v>3676</v>
      </c>
      <c r="I4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1" spans="1:9" x14ac:dyDescent="0.2">
      <c r="A431" s="19" t="s">
        <v>3662</v>
      </c>
      <c r="B431" s="23" t="s">
        <v>1354</v>
      </c>
      <c r="C431" s="23" t="s">
        <v>3497</v>
      </c>
      <c r="D431" s="22" t="s">
        <v>3501</v>
      </c>
      <c r="E431" s="22" t="s">
        <v>3672</v>
      </c>
      <c r="F431" s="22" t="s">
        <v>3672</v>
      </c>
      <c r="G431" s="22" t="s">
        <v>3672</v>
      </c>
      <c r="H431" s="22" t="s">
        <v>3676</v>
      </c>
      <c r="I4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2" spans="1:9" x14ac:dyDescent="0.2">
      <c r="A432" s="19" t="s">
        <v>3662</v>
      </c>
      <c r="B432" s="23" t="s">
        <v>1357</v>
      </c>
      <c r="C432" s="23" t="s">
        <v>3497</v>
      </c>
      <c r="D432" s="22" t="s">
        <v>3502</v>
      </c>
      <c r="E432" s="22" t="s">
        <v>3672</v>
      </c>
      <c r="F432" s="22" t="s">
        <v>3672</v>
      </c>
      <c r="G432" s="22" t="s">
        <v>3672</v>
      </c>
      <c r="H432" s="22" t="s">
        <v>3676</v>
      </c>
      <c r="I4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3" spans="1:9" x14ac:dyDescent="0.2">
      <c r="A433" s="19" t="s">
        <v>3662</v>
      </c>
      <c r="B433" s="23" t="s">
        <v>1360</v>
      </c>
      <c r="C433" s="23" t="s">
        <v>3497</v>
      </c>
      <c r="D433" s="22" t="s">
        <v>3503</v>
      </c>
      <c r="E433" s="22" t="s">
        <v>3672</v>
      </c>
      <c r="F433" s="22" t="s">
        <v>3672</v>
      </c>
      <c r="G433" s="22" t="s">
        <v>3672</v>
      </c>
      <c r="H433" s="22" t="s">
        <v>3676</v>
      </c>
      <c r="I4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4" spans="1:9" x14ac:dyDescent="0.2">
      <c r="A434" s="19" t="s">
        <v>3662</v>
      </c>
      <c r="B434" s="23" t="s">
        <v>1363</v>
      </c>
      <c r="C434" s="23" t="s">
        <v>3497</v>
      </c>
      <c r="D434" s="22" t="s">
        <v>3504</v>
      </c>
      <c r="E434" s="22" t="s">
        <v>3672</v>
      </c>
      <c r="F434" s="22" t="s">
        <v>3672</v>
      </c>
      <c r="G434" s="22" t="s">
        <v>3672</v>
      </c>
      <c r="H434" s="22" t="s">
        <v>3676</v>
      </c>
      <c r="I4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5" spans="1:9" x14ac:dyDescent="0.2">
      <c r="A435" s="19" t="s">
        <v>3662</v>
      </c>
      <c r="B435" s="23" t="s">
        <v>1366</v>
      </c>
      <c r="C435" s="23" t="s">
        <v>3497</v>
      </c>
      <c r="D435" s="22" t="s">
        <v>3505</v>
      </c>
      <c r="E435" s="22" t="s">
        <v>3672</v>
      </c>
      <c r="F435" s="22" t="s">
        <v>3672</v>
      </c>
      <c r="G435" s="22" t="s">
        <v>3672</v>
      </c>
      <c r="H435" s="22" t="s">
        <v>3676</v>
      </c>
      <c r="I4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6" spans="1:9" x14ac:dyDescent="0.2">
      <c r="A436" s="19" t="s">
        <v>3662</v>
      </c>
      <c r="B436" s="23" t="s">
        <v>1369</v>
      </c>
      <c r="C436" s="23" t="s">
        <v>3497</v>
      </c>
      <c r="D436" s="22" t="s">
        <v>3506</v>
      </c>
      <c r="E436" s="22" t="s">
        <v>3672</v>
      </c>
      <c r="F436" s="22" t="s">
        <v>3672</v>
      </c>
      <c r="G436" s="22" t="s">
        <v>3672</v>
      </c>
      <c r="H436" s="22" t="s">
        <v>3676</v>
      </c>
      <c r="I4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7" spans="1:9" x14ac:dyDescent="0.2">
      <c r="A437" s="19" t="s">
        <v>3662</v>
      </c>
      <c r="B437" s="23" t="s">
        <v>1372</v>
      </c>
      <c r="C437" s="23" t="s">
        <v>3497</v>
      </c>
      <c r="D437" s="22" t="s">
        <v>3507</v>
      </c>
      <c r="E437" s="22" t="s">
        <v>3672</v>
      </c>
      <c r="F437" s="22" t="s">
        <v>3672</v>
      </c>
      <c r="G437" s="22" t="s">
        <v>3672</v>
      </c>
      <c r="H437" s="22" t="s">
        <v>3676</v>
      </c>
      <c r="I4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8" spans="1:9" x14ac:dyDescent="0.2">
      <c r="A438" s="19" t="s">
        <v>3662</v>
      </c>
      <c r="B438" s="23" t="s">
        <v>1375</v>
      </c>
      <c r="C438" s="23" t="s">
        <v>3497</v>
      </c>
      <c r="D438" s="22" t="s">
        <v>3508</v>
      </c>
      <c r="E438" s="22" t="s">
        <v>3672</v>
      </c>
      <c r="F438" s="22" t="s">
        <v>3672</v>
      </c>
      <c r="G438" s="22" t="s">
        <v>3672</v>
      </c>
      <c r="H438" s="22" t="s">
        <v>3676</v>
      </c>
      <c r="I4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39" spans="1:9" x14ac:dyDescent="0.2">
      <c r="A439" s="19" t="s">
        <v>3662</v>
      </c>
      <c r="B439" s="23" t="s">
        <v>1378</v>
      </c>
      <c r="C439" s="23" t="s">
        <v>3497</v>
      </c>
      <c r="D439" s="22" t="s">
        <v>3509</v>
      </c>
      <c r="E439" s="22" t="s">
        <v>3672</v>
      </c>
      <c r="F439" s="22" t="s">
        <v>3672</v>
      </c>
      <c r="G439" s="22" t="s">
        <v>3672</v>
      </c>
      <c r="H439" s="22" t="s">
        <v>3676</v>
      </c>
      <c r="I4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0" spans="1:9" x14ac:dyDescent="0.2">
      <c r="A440" s="19" t="s">
        <v>3662</v>
      </c>
      <c r="B440" s="23" t="s">
        <v>1381</v>
      </c>
      <c r="C440" s="23" t="s">
        <v>3497</v>
      </c>
      <c r="D440" s="22" t="s">
        <v>3510</v>
      </c>
      <c r="E440" s="22" t="s">
        <v>3672</v>
      </c>
      <c r="F440" s="22" t="s">
        <v>3672</v>
      </c>
      <c r="G440" s="22" t="s">
        <v>3672</v>
      </c>
      <c r="H440" s="22" t="s">
        <v>3676</v>
      </c>
      <c r="I4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1" spans="1:9" x14ac:dyDescent="0.2">
      <c r="A441" s="19" t="s">
        <v>3662</v>
      </c>
      <c r="B441" s="23" t="s">
        <v>1384</v>
      </c>
      <c r="C441" s="23" t="s">
        <v>3497</v>
      </c>
      <c r="D441" s="22" t="s">
        <v>3511</v>
      </c>
      <c r="E441" s="22" t="s">
        <v>3672</v>
      </c>
      <c r="F441" s="22" t="s">
        <v>3672</v>
      </c>
      <c r="G441" s="22" t="s">
        <v>3672</v>
      </c>
      <c r="H441" s="22" t="s">
        <v>3676</v>
      </c>
      <c r="I4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2" spans="1:9" x14ac:dyDescent="0.2">
      <c r="A442" s="19" t="s">
        <v>3662</v>
      </c>
      <c r="B442" s="23" t="s">
        <v>1387</v>
      </c>
      <c r="C442" s="23" t="s">
        <v>3497</v>
      </c>
      <c r="D442" s="22" t="s">
        <v>3512</v>
      </c>
      <c r="E442" s="22" t="s">
        <v>3672</v>
      </c>
      <c r="F442" s="22" t="s">
        <v>3672</v>
      </c>
      <c r="G442" s="22" t="s">
        <v>3672</v>
      </c>
      <c r="H442" s="22" t="s">
        <v>3676</v>
      </c>
      <c r="I4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3" spans="1:9" x14ac:dyDescent="0.2">
      <c r="A443" s="19" t="s">
        <v>3662</v>
      </c>
      <c r="B443" s="23" t="s">
        <v>1390</v>
      </c>
      <c r="C443" s="23" t="s">
        <v>3497</v>
      </c>
      <c r="D443" s="22" t="s">
        <v>3513</v>
      </c>
      <c r="E443" s="22" t="s">
        <v>3672</v>
      </c>
      <c r="F443" s="22" t="s">
        <v>3672</v>
      </c>
      <c r="G443" s="22" t="s">
        <v>3672</v>
      </c>
      <c r="H443" s="22" t="s">
        <v>3676</v>
      </c>
      <c r="I4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4" spans="1:9" x14ac:dyDescent="0.2">
      <c r="A444" s="19" t="s">
        <v>3662</v>
      </c>
      <c r="B444" s="23" t="s">
        <v>1393</v>
      </c>
      <c r="C444" s="23" t="s">
        <v>3497</v>
      </c>
      <c r="D444" s="22" t="s">
        <v>3514</v>
      </c>
      <c r="E444" s="22" t="s">
        <v>3672</v>
      </c>
      <c r="F444" s="22" t="s">
        <v>3672</v>
      </c>
      <c r="G444" s="22" t="s">
        <v>3672</v>
      </c>
      <c r="H444" s="22" t="s">
        <v>3676</v>
      </c>
      <c r="I4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5" spans="1:9" x14ac:dyDescent="0.2">
      <c r="A445" s="19" t="s">
        <v>3662</v>
      </c>
      <c r="B445" s="23" t="s">
        <v>1397</v>
      </c>
      <c r="C445" s="23" t="s">
        <v>3515</v>
      </c>
      <c r="D445" s="22" t="s">
        <v>3516</v>
      </c>
      <c r="E445" s="22" t="s">
        <v>3672</v>
      </c>
      <c r="F445" s="22" t="s">
        <v>3672</v>
      </c>
      <c r="G445" s="22" t="s">
        <v>3672</v>
      </c>
      <c r="H445" s="22" t="s">
        <v>3674</v>
      </c>
      <c r="I4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46" spans="1:9" x14ac:dyDescent="0.2">
      <c r="A446" s="19" t="s">
        <v>3662</v>
      </c>
      <c r="B446" s="23" t="s">
        <v>1400</v>
      </c>
      <c r="C446" s="23" t="s">
        <v>3515</v>
      </c>
      <c r="D446" s="22" t="s">
        <v>3517</v>
      </c>
      <c r="E446" s="22" t="s">
        <v>3672</v>
      </c>
      <c r="F446" s="22" t="s">
        <v>3672</v>
      </c>
      <c r="G446" s="22" t="s">
        <v>3672</v>
      </c>
      <c r="H446" s="22" t="s">
        <v>3674</v>
      </c>
      <c r="I4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47" spans="1:9" x14ac:dyDescent="0.2">
      <c r="A447" s="19" t="s">
        <v>3662</v>
      </c>
      <c r="B447" s="23" t="s">
        <v>1404</v>
      </c>
      <c r="C447" s="23" t="s">
        <v>3518</v>
      </c>
      <c r="D447" s="22" t="s">
        <v>3519</v>
      </c>
      <c r="E447" s="22" t="s">
        <v>3672</v>
      </c>
      <c r="F447" s="22" t="s">
        <v>3672</v>
      </c>
      <c r="G447" s="22" t="s">
        <v>3672</v>
      </c>
      <c r="H447" s="22" t="s">
        <v>3676</v>
      </c>
      <c r="I4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8" spans="1:9" x14ac:dyDescent="0.2">
      <c r="A448" s="19" t="s">
        <v>3662</v>
      </c>
      <c r="B448" s="23" t="s">
        <v>1407</v>
      </c>
      <c r="C448" s="23" t="s">
        <v>3518</v>
      </c>
      <c r="D448" s="22" t="s">
        <v>3520</v>
      </c>
      <c r="E448" s="22" t="s">
        <v>3672</v>
      </c>
      <c r="F448" s="22" t="s">
        <v>3672</v>
      </c>
      <c r="G448" s="22" t="s">
        <v>3672</v>
      </c>
      <c r="H448" s="22" t="s">
        <v>3676</v>
      </c>
      <c r="I4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49" spans="1:9" x14ac:dyDescent="0.2">
      <c r="A449" s="19" t="s">
        <v>3662</v>
      </c>
      <c r="B449" s="23" t="s">
        <v>1410</v>
      </c>
      <c r="C449" s="23" t="s">
        <v>3518</v>
      </c>
      <c r="D449" s="22" t="s">
        <v>3521</v>
      </c>
      <c r="E449" s="22" t="s">
        <v>3672</v>
      </c>
      <c r="F449" s="22" t="s">
        <v>3672</v>
      </c>
      <c r="G449" s="22" t="s">
        <v>3672</v>
      </c>
      <c r="H449" s="22" t="s">
        <v>3676</v>
      </c>
      <c r="I4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0" spans="1:9" x14ac:dyDescent="0.2">
      <c r="A450" s="19" t="s">
        <v>3662</v>
      </c>
      <c r="B450" s="23" t="s">
        <v>1413</v>
      </c>
      <c r="C450" s="23" t="s">
        <v>3518</v>
      </c>
      <c r="D450" s="22" t="s">
        <v>3522</v>
      </c>
      <c r="E450" s="22" t="s">
        <v>3672</v>
      </c>
      <c r="F450" s="22" t="s">
        <v>3672</v>
      </c>
      <c r="G450" s="22" t="s">
        <v>3672</v>
      </c>
      <c r="H450" s="22" t="s">
        <v>3676</v>
      </c>
      <c r="I4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1" spans="1:9" x14ac:dyDescent="0.2">
      <c r="A451" s="19" t="s">
        <v>3662</v>
      </c>
      <c r="B451" s="23" t="s">
        <v>1416</v>
      </c>
      <c r="C451" s="23" t="s">
        <v>3518</v>
      </c>
      <c r="D451" s="22" t="s">
        <v>3523</v>
      </c>
      <c r="E451" s="22" t="s">
        <v>3672</v>
      </c>
      <c r="F451" s="22" t="s">
        <v>3672</v>
      </c>
      <c r="G451" s="22" t="s">
        <v>3672</v>
      </c>
      <c r="H451" s="22" t="s">
        <v>3676</v>
      </c>
      <c r="I4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2" spans="1:9" x14ac:dyDescent="0.2">
      <c r="A452" s="19" t="s">
        <v>3662</v>
      </c>
      <c r="B452" s="23" t="s">
        <v>1419</v>
      </c>
      <c r="C452" s="23" t="s">
        <v>3518</v>
      </c>
      <c r="D452" s="22" t="s">
        <v>3524</v>
      </c>
      <c r="E452" s="22" t="s">
        <v>3672</v>
      </c>
      <c r="F452" s="22" t="s">
        <v>3672</v>
      </c>
      <c r="G452" s="22" t="s">
        <v>3672</v>
      </c>
      <c r="H452" s="22" t="s">
        <v>3676</v>
      </c>
      <c r="I4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3" spans="1:9" x14ac:dyDescent="0.2">
      <c r="A453" s="19" t="s">
        <v>3662</v>
      </c>
      <c r="B453" s="23" t="s">
        <v>1422</v>
      </c>
      <c r="C453" s="23" t="s">
        <v>3518</v>
      </c>
      <c r="D453" s="22" t="s">
        <v>3525</v>
      </c>
      <c r="E453" s="22" t="s">
        <v>3672</v>
      </c>
      <c r="F453" s="22" t="s">
        <v>3672</v>
      </c>
      <c r="G453" s="22" t="s">
        <v>3672</v>
      </c>
      <c r="H453" s="22" t="s">
        <v>3676</v>
      </c>
      <c r="I4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4" spans="1:9" x14ac:dyDescent="0.2">
      <c r="A454" s="19" t="s">
        <v>3662</v>
      </c>
      <c r="B454" s="23" t="s">
        <v>1426</v>
      </c>
      <c r="C454" s="23" t="s">
        <v>3526</v>
      </c>
      <c r="D454" s="22" t="s">
        <v>3527</v>
      </c>
      <c r="E454" s="22" t="s">
        <v>3672</v>
      </c>
      <c r="F454" s="22" t="s">
        <v>3672</v>
      </c>
      <c r="G454" s="22" t="s">
        <v>3672</v>
      </c>
      <c r="H454" s="22" t="s">
        <v>3676</v>
      </c>
      <c r="I4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5" spans="1:9" x14ac:dyDescent="0.2">
      <c r="A455" s="19" t="s">
        <v>3662</v>
      </c>
      <c r="B455" s="23" t="s">
        <v>1429</v>
      </c>
      <c r="C455" s="23" t="s">
        <v>3526</v>
      </c>
      <c r="D455" s="22" t="s">
        <v>3528</v>
      </c>
      <c r="E455" s="22" t="s">
        <v>3672</v>
      </c>
      <c r="F455" s="22" t="s">
        <v>3672</v>
      </c>
      <c r="G455" s="22" t="s">
        <v>3672</v>
      </c>
      <c r="H455" s="22" t="s">
        <v>3676</v>
      </c>
      <c r="I4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6" spans="1:9" x14ac:dyDescent="0.2">
      <c r="A456" s="19" t="s">
        <v>3662</v>
      </c>
      <c r="B456" s="23" t="s">
        <v>1432</v>
      </c>
      <c r="C456" s="23" t="s">
        <v>3526</v>
      </c>
      <c r="D456" s="22" t="s">
        <v>3529</v>
      </c>
      <c r="E456" s="22" t="s">
        <v>3672</v>
      </c>
      <c r="F456" s="22" t="s">
        <v>3672</v>
      </c>
      <c r="G456" s="22" t="s">
        <v>3672</v>
      </c>
      <c r="H456" s="22" t="s">
        <v>3676</v>
      </c>
      <c r="I4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7" spans="1:9" x14ac:dyDescent="0.2">
      <c r="A457" s="19" t="s">
        <v>3662</v>
      </c>
      <c r="B457" s="23" t="s">
        <v>1435</v>
      </c>
      <c r="C457" s="23" t="s">
        <v>3526</v>
      </c>
      <c r="D457" s="22" t="s">
        <v>3530</v>
      </c>
      <c r="E457" s="22" t="s">
        <v>3672</v>
      </c>
      <c r="F457" s="22" t="s">
        <v>3672</v>
      </c>
      <c r="G457" s="22" t="s">
        <v>3672</v>
      </c>
      <c r="H457" s="22" t="s">
        <v>3676</v>
      </c>
      <c r="I4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8" spans="1:9" x14ac:dyDescent="0.2">
      <c r="A458" s="19" t="s">
        <v>3662</v>
      </c>
      <c r="B458" s="23" t="s">
        <v>1438</v>
      </c>
      <c r="C458" s="23" t="s">
        <v>3526</v>
      </c>
      <c r="D458" s="22" t="s">
        <v>3531</v>
      </c>
      <c r="E458" s="22" t="s">
        <v>3672</v>
      </c>
      <c r="F458" s="22" t="s">
        <v>3672</v>
      </c>
      <c r="G458" s="22" t="s">
        <v>3672</v>
      </c>
      <c r="H458" s="22" t="s">
        <v>3676</v>
      </c>
      <c r="I4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59" spans="1:9" x14ac:dyDescent="0.2">
      <c r="A459" s="19" t="s">
        <v>3662</v>
      </c>
      <c r="B459" s="23" t="s">
        <v>1441</v>
      </c>
      <c r="C459" s="23" t="s">
        <v>3526</v>
      </c>
      <c r="D459" s="22" t="s">
        <v>3532</v>
      </c>
      <c r="E459" s="22" t="s">
        <v>3672</v>
      </c>
      <c r="F459" s="22" t="s">
        <v>3672</v>
      </c>
      <c r="G459" s="22" t="s">
        <v>3672</v>
      </c>
      <c r="H459" s="22" t="s">
        <v>3676</v>
      </c>
      <c r="I4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0" spans="1:9" x14ac:dyDescent="0.2">
      <c r="A460" s="19" t="s">
        <v>3662</v>
      </c>
      <c r="B460" s="23" t="s">
        <v>1444</v>
      </c>
      <c r="C460" s="23" t="s">
        <v>3526</v>
      </c>
      <c r="D460" s="22" t="s">
        <v>3533</v>
      </c>
      <c r="E460" s="22" t="s">
        <v>3672</v>
      </c>
      <c r="F460" s="22" t="s">
        <v>3672</v>
      </c>
      <c r="G460" s="22" t="s">
        <v>3672</v>
      </c>
      <c r="H460" s="22" t="s">
        <v>3676</v>
      </c>
      <c r="I4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1" spans="1:9" x14ac:dyDescent="0.2">
      <c r="A461" s="19" t="s">
        <v>3662</v>
      </c>
      <c r="B461" s="23" t="s">
        <v>1447</v>
      </c>
      <c r="C461" s="23" t="s">
        <v>3526</v>
      </c>
      <c r="D461" s="22" t="s">
        <v>3534</v>
      </c>
      <c r="E461" s="22" t="s">
        <v>3672</v>
      </c>
      <c r="F461" s="22" t="s">
        <v>3672</v>
      </c>
      <c r="G461" s="22" t="s">
        <v>3672</v>
      </c>
      <c r="H461" s="22" t="s">
        <v>3676</v>
      </c>
      <c r="I4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2" spans="1:9" x14ac:dyDescent="0.2">
      <c r="A462" s="19" t="s">
        <v>3662</v>
      </c>
      <c r="B462" s="23" t="s">
        <v>1450</v>
      </c>
      <c r="C462" s="23" t="s">
        <v>3526</v>
      </c>
      <c r="D462" s="22" t="s">
        <v>3535</v>
      </c>
      <c r="E462" s="22" t="s">
        <v>3672</v>
      </c>
      <c r="F462" s="22" t="s">
        <v>3672</v>
      </c>
      <c r="G462" s="22" t="s">
        <v>3672</v>
      </c>
      <c r="H462" s="22" t="s">
        <v>3676</v>
      </c>
      <c r="I4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3" spans="1:9" x14ac:dyDescent="0.2">
      <c r="A463" s="19" t="s">
        <v>3662</v>
      </c>
      <c r="B463" s="23" t="s">
        <v>1453</v>
      </c>
      <c r="C463" s="23" t="s">
        <v>3526</v>
      </c>
      <c r="D463" s="22" t="s">
        <v>3536</v>
      </c>
      <c r="E463" s="22" t="s">
        <v>3672</v>
      </c>
      <c r="F463" s="22" t="s">
        <v>3672</v>
      </c>
      <c r="G463" s="22" t="s">
        <v>3672</v>
      </c>
      <c r="H463" s="22" t="s">
        <v>3676</v>
      </c>
      <c r="I4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4" spans="1:9" x14ac:dyDescent="0.2">
      <c r="A464" s="19" t="s">
        <v>3662</v>
      </c>
      <c r="B464" s="23" t="s">
        <v>1456</v>
      </c>
      <c r="C464" s="23" t="s">
        <v>3526</v>
      </c>
      <c r="D464" s="22" t="s">
        <v>3537</v>
      </c>
      <c r="E464" s="22" t="s">
        <v>3672</v>
      </c>
      <c r="F464" s="22" t="s">
        <v>3672</v>
      </c>
      <c r="G464" s="22" t="s">
        <v>3672</v>
      </c>
      <c r="H464" s="22" t="s">
        <v>3676</v>
      </c>
      <c r="I4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5" spans="1:9" x14ac:dyDescent="0.2">
      <c r="A465" s="19" t="s">
        <v>3662</v>
      </c>
      <c r="B465" s="23" t="s">
        <v>1459</v>
      </c>
      <c r="C465" s="23" t="s">
        <v>3526</v>
      </c>
      <c r="D465" s="22" t="s">
        <v>3538</v>
      </c>
      <c r="E465" s="22" t="s">
        <v>3672</v>
      </c>
      <c r="F465" s="22" t="s">
        <v>3672</v>
      </c>
      <c r="G465" s="22" t="s">
        <v>3672</v>
      </c>
      <c r="H465" s="22" t="s">
        <v>3675</v>
      </c>
      <c r="I4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6" spans="1:9" x14ac:dyDescent="0.2">
      <c r="A466" s="19" t="s">
        <v>3662</v>
      </c>
      <c r="B466" s="23" t="s">
        <v>1462</v>
      </c>
      <c r="C466" s="23" t="s">
        <v>3526</v>
      </c>
      <c r="D466" s="22" t="s">
        <v>3539</v>
      </c>
      <c r="E466" s="22" t="s">
        <v>3672</v>
      </c>
      <c r="F466" s="22" t="s">
        <v>3672</v>
      </c>
      <c r="G466" s="22" t="s">
        <v>3672</v>
      </c>
      <c r="H466" s="22" t="s">
        <v>3674</v>
      </c>
      <c r="I4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67" spans="1:9" x14ac:dyDescent="0.2">
      <c r="A467" s="19" t="s">
        <v>3662</v>
      </c>
      <c r="B467" s="23" t="s">
        <v>1465</v>
      </c>
      <c r="C467" s="23" t="s">
        <v>3526</v>
      </c>
      <c r="D467" s="22" t="s">
        <v>3540</v>
      </c>
      <c r="E467" s="22" t="s">
        <v>3672</v>
      </c>
      <c r="F467" s="22" t="s">
        <v>3672</v>
      </c>
      <c r="G467" s="22" t="s">
        <v>3672</v>
      </c>
      <c r="H467" s="22" t="s">
        <v>3676</v>
      </c>
      <c r="I4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8" spans="1:9" x14ac:dyDescent="0.2">
      <c r="A468" s="19" t="s">
        <v>3662</v>
      </c>
      <c r="B468" s="23" t="s">
        <v>1468</v>
      </c>
      <c r="C468" s="23" t="s">
        <v>3526</v>
      </c>
      <c r="D468" s="22" t="s">
        <v>3541</v>
      </c>
      <c r="E468" s="22" t="s">
        <v>3672</v>
      </c>
      <c r="F468" s="22" t="s">
        <v>3672</v>
      </c>
      <c r="G468" s="22" t="s">
        <v>3672</v>
      </c>
      <c r="H468" s="22" t="s">
        <v>3676</v>
      </c>
      <c r="I4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69" spans="1:9" x14ac:dyDescent="0.2">
      <c r="A469" s="19" t="s">
        <v>3662</v>
      </c>
      <c r="B469" s="23" t="s">
        <v>1471</v>
      </c>
      <c r="C469" s="23" t="s">
        <v>3526</v>
      </c>
      <c r="D469" s="22" t="s">
        <v>3542</v>
      </c>
      <c r="E469" s="22" t="s">
        <v>3672</v>
      </c>
      <c r="F469" s="22" t="s">
        <v>3672</v>
      </c>
      <c r="G469" s="22" t="s">
        <v>3672</v>
      </c>
      <c r="H469" s="22" t="s">
        <v>3674</v>
      </c>
      <c r="I4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0" spans="1:9" x14ac:dyDescent="0.2">
      <c r="A470" s="19" t="s">
        <v>3662</v>
      </c>
      <c r="B470" s="23" t="s">
        <v>1475</v>
      </c>
      <c r="C470" s="23" t="s">
        <v>3543</v>
      </c>
      <c r="D470" s="22" t="s">
        <v>3544</v>
      </c>
      <c r="E470" s="22" t="s">
        <v>3672</v>
      </c>
      <c r="F470" s="22" t="s">
        <v>3672</v>
      </c>
      <c r="G470" s="22" t="s">
        <v>3672</v>
      </c>
      <c r="H470" s="22" t="s">
        <v>3674</v>
      </c>
      <c r="I4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1" spans="1:9" x14ac:dyDescent="0.2">
      <c r="A471" s="19" t="s">
        <v>3662</v>
      </c>
      <c r="B471" s="23" t="s">
        <v>1478</v>
      </c>
      <c r="C471" s="23" t="s">
        <v>3543</v>
      </c>
      <c r="D471" s="22" t="s">
        <v>3545</v>
      </c>
      <c r="E471" s="22" t="s">
        <v>3672</v>
      </c>
      <c r="F471" s="22" t="s">
        <v>3672</v>
      </c>
      <c r="G471" s="22" t="s">
        <v>3672</v>
      </c>
      <c r="H471" s="22" t="s">
        <v>3674</v>
      </c>
      <c r="I4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2" spans="1:9" x14ac:dyDescent="0.2">
      <c r="A472" s="19" t="s">
        <v>3662</v>
      </c>
      <c r="B472" s="23" t="s">
        <v>1481</v>
      </c>
      <c r="C472" s="23" t="s">
        <v>3543</v>
      </c>
      <c r="D472" s="22" t="s">
        <v>3546</v>
      </c>
      <c r="E472" s="22" t="s">
        <v>3672</v>
      </c>
      <c r="F472" s="22" t="s">
        <v>3672</v>
      </c>
      <c r="G472" s="22" t="s">
        <v>3672</v>
      </c>
      <c r="H472" s="22" t="s">
        <v>3674</v>
      </c>
      <c r="I4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3" spans="1:9" x14ac:dyDescent="0.2">
      <c r="A473" s="19" t="s">
        <v>3662</v>
      </c>
      <c r="B473" s="23" t="s">
        <v>1484</v>
      </c>
      <c r="C473" s="23" t="s">
        <v>3543</v>
      </c>
      <c r="D473" s="22" t="s">
        <v>3547</v>
      </c>
      <c r="E473" s="22" t="s">
        <v>3672</v>
      </c>
      <c r="F473" s="22" t="s">
        <v>3672</v>
      </c>
      <c r="G473" s="22" t="s">
        <v>3672</v>
      </c>
      <c r="H473" s="22" t="s">
        <v>3674</v>
      </c>
      <c r="I4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4" spans="1:9" x14ac:dyDescent="0.2">
      <c r="A474" s="19" t="s">
        <v>3662</v>
      </c>
      <c r="B474" s="23" t="s">
        <v>1487</v>
      </c>
      <c r="C474" s="23" t="s">
        <v>3543</v>
      </c>
      <c r="D474" s="22" t="s">
        <v>3548</v>
      </c>
      <c r="E474" s="22" t="s">
        <v>3672</v>
      </c>
      <c r="F474" s="22" t="s">
        <v>3672</v>
      </c>
      <c r="G474" s="22" t="s">
        <v>3672</v>
      </c>
      <c r="H474" s="22" t="s">
        <v>3674</v>
      </c>
      <c r="I4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5" spans="1:9" x14ac:dyDescent="0.2">
      <c r="A475" s="19" t="s">
        <v>3662</v>
      </c>
      <c r="B475" s="23" t="s">
        <v>1490</v>
      </c>
      <c r="C475" s="23" t="s">
        <v>3543</v>
      </c>
      <c r="D475" s="22" t="s">
        <v>3549</v>
      </c>
      <c r="E475" s="22" t="s">
        <v>3672</v>
      </c>
      <c r="F475" s="22" t="s">
        <v>3672</v>
      </c>
      <c r="G475" s="22" t="s">
        <v>3672</v>
      </c>
      <c r="H475" s="22" t="s">
        <v>3674</v>
      </c>
      <c r="I4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6" spans="1:9" x14ac:dyDescent="0.2">
      <c r="A476" s="19" t="s">
        <v>3662</v>
      </c>
      <c r="B476" s="23" t="s">
        <v>1493</v>
      </c>
      <c r="C476" s="23" t="s">
        <v>3543</v>
      </c>
      <c r="D476" s="22" t="s">
        <v>3550</v>
      </c>
      <c r="E476" s="22" t="s">
        <v>3672</v>
      </c>
      <c r="F476" s="22" t="s">
        <v>3672</v>
      </c>
      <c r="G476" s="22" t="s">
        <v>3672</v>
      </c>
      <c r="H476" s="22" t="s">
        <v>3674</v>
      </c>
      <c r="I4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77" spans="1:9" x14ac:dyDescent="0.2">
      <c r="A477" s="19" t="s">
        <v>3663</v>
      </c>
      <c r="B477" s="23" t="s">
        <v>1498</v>
      </c>
      <c r="C477" s="23" t="s">
        <v>3551</v>
      </c>
      <c r="D477" s="22" t="s">
        <v>3552</v>
      </c>
      <c r="E477" s="22" t="s">
        <v>3676</v>
      </c>
      <c r="F477" s="22" t="s">
        <v>3676</v>
      </c>
      <c r="G477" s="22" t="s">
        <v>3674</v>
      </c>
      <c r="H477" s="22" t="s">
        <v>3675</v>
      </c>
      <c r="I4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78" spans="1:9" x14ac:dyDescent="0.2">
      <c r="A478" s="19" t="s">
        <v>3663</v>
      </c>
      <c r="B478" s="23" t="s">
        <v>1501</v>
      </c>
      <c r="C478" s="23" t="s">
        <v>3551</v>
      </c>
      <c r="D478" s="22" t="s">
        <v>3553</v>
      </c>
      <c r="E478" s="22" t="s">
        <v>3675</v>
      </c>
      <c r="F478" s="22" t="s">
        <v>3675</v>
      </c>
      <c r="G478" s="22" t="s">
        <v>3674</v>
      </c>
      <c r="H478" s="22" t="s">
        <v>3675</v>
      </c>
      <c r="I47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79" spans="1:9" x14ac:dyDescent="0.2">
      <c r="A479" s="19" t="s">
        <v>3663</v>
      </c>
      <c r="B479" s="23" t="s">
        <v>1504</v>
      </c>
      <c r="C479" s="23" t="s">
        <v>3551</v>
      </c>
      <c r="D479" s="22" t="s">
        <v>3554</v>
      </c>
      <c r="E479" s="22" t="s">
        <v>3675</v>
      </c>
      <c r="F479" s="22" t="s">
        <v>3675</v>
      </c>
      <c r="G479" s="22" t="s">
        <v>3674</v>
      </c>
      <c r="H479" s="22" t="s">
        <v>3675</v>
      </c>
      <c r="I47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0" spans="1:9" x14ac:dyDescent="0.2">
      <c r="A480" s="19" t="s">
        <v>3663</v>
      </c>
      <c r="B480" s="23" t="s">
        <v>1507</v>
      </c>
      <c r="C480" s="23" t="s">
        <v>3551</v>
      </c>
      <c r="D480" s="22" t="s">
        <v>3555</v>
      </c>
      <c r="E480" s="22" t="s">
        <v>3674</v>
      </c>
      <c r="F480" s="22" t="s">
        <v>3675</v>
      </c>
      <c r="G480" s="22" t="s">
        <v>3674</v>
      </c>
      <c r="H480" s="22" t="s">
        <v>3675</v>
      </c>
      <c r="I48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1" spans="1:9" x14ac:dyDescent="0.2">
      <c r="A481" s="19" t="s">
        <v>3663</v>
      </c>
      <c r="B481" s="23" t="s">
        <v>1510</v>
      </c>
      <c r="C481" s="23" t="s">
        <v>3551</v>
      </c>
      <c r="D481" s="22" t="s">
        <v>3556</v>
      </c>
      <c r="E481" s="22" t="s">
        <v>3674</v>
      </c>
      <c r="F481" s="22" t="s">
        <v>3675</v>
      </c>
      <c r="G481" s="22" t="s">
        <v>3674</v>
      </c>
      <c r="H481" s="22" t="s">
        <v>3675</v>
      </c>
      <c r="I48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2" spans="1:9" x14ac:dyDescent="0.2">
      <c r="A482" s="19" t="s">
        <v>3663</v>
      </c>
      <c r="B482" s="23" t="s">
        <v>1513</v>
      </c>
      <c r="C482" s="23" t="s">
        <v>3551</v>
      </c>
      <c r="D482" s="22" t="s">
        <v>3557</v>
      </c>
      <c r="E482" s="22" t="s">
        <v>3674</v>
      </c>
      <c r="F482" s="22" t="s">
        <v>3675</v>
      </c>
      <c r="G482" s="22" t="s">
        <v>3674</v>
      </c>
      <c r="H482" s="22" t="s">
        <v>3675</v>
      </c>
      <c r="I48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3" spans="1:9" x14ac:dyDescent="0.2">
      <c r="A483" s="19" t="s">
        <v>3663</v>
      </c>
      <c r="B483" s="23" t="s">
        <v>1516</v>
      </c>
      <c r="C483" s="23" t="s">
        <v>3551</v>
      </c>
      <c r="D483" s="22" t="s">
        <v>3558</v>
      </c>
      <c r="E483" s="22" t="s">
        <v>3676</v>
      </c>
      <c r="F483" s="22" t="s">
        <v>3676</v>
      </c>
      <c r="G483" s="22" t="s">
        <v>3676</v>
      </c>
      <c r="H483" s="22" t="s">
        <v>3676</v>
      </c>
      <c r="I48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84" spans="1:9" x14ac:dyDescent="0.2">
      <c r="A484" s="19" t="s">
        <v>3663</v>
      </c>
      <c r="B484" s="23" t="s">
        <v>1519</v>
      </c>
      <c r="C484" s="23" t="s">
        <v>3551</v>
      </c>
      <c r="D484" s="22" t="s">
        <v>3559</v>
      </c>
      <c r="E484" s="22" t="s">
        <v>3676</v>
      </c>
      <c r="F484" s="22" t="s">
        <v>3676</v>
      </c>
      <c r="G484" s="22" t="s">
        <v>3676</v>
      </c>
      <c r="H484" s="22" t="s">
        <v>3676</v>
      </c>
      <c r="I48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85" spans="1:9" x14ac:dyDescent="0.2">
      <c r="A485" s="19" t="s">
        <v>3663</v>
      </c>
      <c r="B485" s="23" t="s">
        <v>1522</v>
      </c>
      <c r="C485" s="23" t="s">
        <v>3551</v>
      </c>
      <c r="D485" s="22" t="s">
        <v>3560</v>
      </c>
      <c r="E485" s="22" t="s">
        <v>3676</v>
      </c>
      <c r="F485" s="22" t="s">
        <v>3676</v>
      </c>
      <c r="G485" s="22" t="s">
        <v>3676</v>
      </c>
      <c r="H485" s="22" t="s">
        <v>3676</v>
      </c>
      <c r="I48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86" spans="1:9" x14ac:dyDescent="0.2">
      <c r="A486" s="19" t="s">
        <v>3663</v>
      </c>
      <c r="B486" s="23" t="s">
        <v>1526</v>
      </c>
      <c r="C486" s="23" t="s">
        <v>3561</v>
      </c>
      <c r="D486" s="22" t="s">
        <v>3562</v>
      </c>
      <c r="E486" s="22" t="s">
        <v>3672</v>
      </c>
      <c r="F486" s="22" t="s">
        <v>3672</v>
      </c>
      <c r="G486" s="22" t="s">
        <v>3672</v>
      </c>
      <c r="H486" s="22" t="s">
        <v>3673</v>
      </c>
      <c r="I48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87" spans="1:9" x14ac:dyDescent="0.2">
      <c r="A487" s="19" t="s">
        <v>3663</v>
      </c>
      <c r="B487" s="23" t="s">
        <v>1529</v>
      </c>
      <c r="C487" s="23" t="s">
        <v>3561</v>
      </c>
      <c r="D487" s="22" t="s">
        <v>3563</v>
      </c>
      <c r="E487" s="22" t="s">
        <v>3672</v>
      </c>
      <c r="F487" s="22" t="s">
        <v>3672</v>
      </c>
      <c r="G487" s="22" t="s">
        <v>3672</v>
      </c>
      <c r="H487" s="22" t="s">
        <v>3673</v>
      </c>
      <c r="I48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Low</v>
      </c>
    </row>
    <row r="488" spans="1:9" x14ac:dyDescent="0.2">
      <c r="A488" s="19" t="s">
        <v>3663</v>
      </c>
      <c r="B488" s="23" t="s">
        <v>1533</v>
      </c>
      <c r="C488" s="23" t="s">
        <v>3564</v>
      </c>
      <c r="D488" s="22" t="s">
        <v>3564</v>
      </c>
      <c r="E488" s="22" t="s">
        <v>3675</v>
      </c>
      <c r="F488" s="22" t="s">
        <v>3674</v>
      </c>
      <c r="G488" s="22" t="s">
        <v>3673</v>
      </c>
      <c r="H488" s="22" t="s">
        <v>3675</v>
      </c>
      <c r="I48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89" spans="1:9" x14ac:dyDescent="0.2">
      <c r="A489" s="19" t="s">
        <v>3663</v>
      </c>
      <c r="B489" s="23" t="s">
        <v>1536</v>
      </c>
      <c r="C489" s="23" t="s">
        <v>3565</v>
      </c>
      <c r="D489" s="22" t="s">
        <v>3566</v>
      </c>
      <c r="E489" s="22" t="s">
        <v>3674</v>
      </c>
      <c r="F489" s="22" t="s">
        <v>3674</v>
      </c>
      <c r="G489" s="22" t="s">
        <v>3673</v>
      </c>
      <c r="H489" s="22" t="s">
        <v>3674</v>
      </c>
      <c r="I48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0" spans="1:9" x14ac:dyDescent="0.2">
      <c r="A490" s="19" t="s">
        <v>3663</v>
      </c>
      <c r="B490" s="23" t="s">
        <v>1539</v>
      </c>
      <c r="C490" s="23" t="s">
        <v>3565</v>
      </c>
      <c r="D490" s="22" t="s">
        <v>3567</v>
      </c>
      <c r="E490" s="22" t="s">
        <v>3674</v>
      </c>
      <c r="F490" s="22" t="s">
        <v>3674</v>
      </c>
      <c r="G490" s="22" t="s">
        <v>3673</v>
      </c>
      <c r="H490" s="22" t="s">
        <v>3674</v>
      </c>
      <c r="I49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1" spans="1:9" x14ac:dyDescent="0.2">
      <c r="A491" s="19" t="s">
        <v>3663</v>
      </c>
      <c r="B491" s="23" t="s">
        <v>1542</v>
      </c>
      <c r="C491" s="23" t="s">
        <v>3565</v>
      </c>
      <c r="D491" s="22" t="s">
        <v>3568</v>
      </c>
      <c r="E491" s="22" t="s">
        <v>3674</v>
      </c>
      <c r="F491" s="22" t="s">
        <v>3674</v>
      </c>
      <c r="G491" s="22" t="s">
        <v>3673</v>
      </c>
      <c r="H491" s="22" t="s">
        <v>3675</v>
      </c>
      <c r="I49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2" spans="1:9" x14ac:dyDescent="0.2">
      <c r="A492" s="19" t="s">
        <v>3663</v>
      </c>
      <c r="B492" s="23" t="s">
        <v>1546</v>
      </c>
      <c r="C492" s="23" t="s">
        <v>3569</v>
      </c>
      <c r="D492" s="22" t="s">
        <v>3570</v>
      </c>
      <c r="E492" s="22" t="s">
        <v>3674</v>
      </c>
      <c r="F492" s="22" t="s">
        <v>3675</v>
      </c>
      <c r="G492" s="22" t="s">
        <v>3674</v>
      </c>
      <c r="H492" s="22" t="s">
        <v>3675</v>
      </c>
      <c r="I49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3" spans="1:9" x14ac:dyDescent="0.2">
      <c r="A493" s="19" t="s">
        <v>3663</v>
      </c>
      <c r="B493" s="23" t="s">
        <v>1549</v>
      </c>
      <c r="C493" s="23" t="s">
        <v>3569</v>
      </c>
      <c r="D493" s="22" t="s">
        <v>3571</v>
      </c>
      <c r="E493" s="22" t="s">
        <v>3674</v>
      </c>
      <c r="F493" s="22" t="s">
        <v>3675</v>
      </c>
      <c r="G493" s="22" t="s">
        <v>3674</v>
      </c>
      <c r="H493" s="22" t="s">
        <v>3676</v>
      </c>
      <c r="I49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94" spans="1:9" x14ac:dyDescent="0.2">
      <c r="A494" s="19" t="s">
        <v>3663</v>
      </c>
      <c r="B494" s="23" t="s">
        <v>1553</v>
      </c>
      <c r="C494" s="23" t="s">
        <v>3572</v>
      </c>
      <c r="D494" s="22" t="s">
        <v>3573</v>
      </c>
      <c r="E494" s="22" t="s">
        <v>3673</v>
      </c>
      <c r="F494" s="22" t="s">
        <v>3673</v>
      </c>
      <c r="G494" s="22" t="s">
        <v>3674</v>
      </c>
      <c r="H494" s="22" t="s">
        <v>3675</v>
      </c>
      <c r="I49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5" spans="1:9" x14ac:dyDescent="0.2">
      <c r="A495" s="19" t="s">
        <v>3663</v>
      </c>
      <c r="B495" s="23" t="s">
        <v>1556</v>
      </c>
      <c r="C495" s="23" t="s">
        <v>3572</v>
      </c>
      <c r="D495" s="22" t="s">
        <v>3574</v>
      </c>
      <c r="E495" s="22" t="s">
        <v>3673</v>
      </c>
      <c r="F495" s="22" t="s">
        <v>3673</v>
      </c>
      <c r="G495" s="22" t="s">
        <v>3675</v>
      </c>
      <c r="H495" s="22" t="s">
        <v>3675</v>
      </c>
      <c r="I49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6" spans="1:9" x14ac:dyDescent="0.2">
      <c r="A496" s="19" t="s">
        <v>3663</v>
      </c>
      <c r="B496" s="23" t="s">
        <v>1559</v>
      </c>
      <c r="C496" s="23" t="s">
        <v>3572</v>
      </c>
      <c r="D496" s="22" t="s">
        <v>3575</v>
      </c>
      <c r="E496" s="22" t="s">
        <v>3673</v>
      </c>
      <c r="F496" s="22" t="s">
        <v>3673</v>
      </c>
      <c r="G496" s="22" t="s">
        <v>3674</v>
      </c>
      <c r="H496" s="22" t="s">
        <v>3675</v>
      </c>
      <c r="I49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7" spans="1:9" x14ac:dyDescent="0.2">
      <c r="A497" s="19" t="s">
        <v>3663</v>
      </c>
      <c r="B497" s="23" t="s">
        <v>1562</v>
      </c>
      <c r="C497" s="23" t="s">
        <v>3572</v>
      </c>
      <c r="D497" s="22" t="s">
        <v>3576</v>
      </c>
      <c r="E497" s="22" t="s">
        <v>3675</v>
      </c>
      <c r="F497" s="22" t="s">
        <v>3676</v>
      </c>
      <c r="G497" s="22" t="s">
        <v>3675</v>
      </c>
      <c r="H497" s="22" t="s">
        <v>3675</v>
      </c>
      <c r="I49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498" spans="1:9" x14ac:dyDescent="0.2">
      <c r="A498" s="19" t="s">
        <v>3663</v>
      </c>
      <c r="B498" s="23" t="s">
        <v>1565</v>
      </c>
      <c r="C498" s="23" t="s">
        <v>3572</v>
      </c>
      <c r="D498" s="22" t="s">
        <v>3577</v>
      </c>
      <c r="E498" s="22" t="s">
        <v>3674</v>
      </c>
      <c r="F498" s="22" t="s">
        <v>3675</v>
      </c>
      <c r="G498" s="22" t="s">
        <v>3675</v>
      </c>
      <c r="H498" s="22" t="s">
        <v>3675</v>
      </c>
      <c r="I49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499" spans="1:9" x14ac:dyDescent="0.2">
      <c r="A499" s="19" t="s">
        <v>3663</v>
      </c>
      <c r="B499" s="23" t="s">
        <v>1568</v>
      </c>
      <c r="C499" s="23" t="s">
        <v>3572</v>
      </c>
      <c r="D499" s="22" t="s">
        <v>3578</v>
      </c>
      <c r="E499" s="22" t="s">
        <v>3673</v>
      </c>
      <c r="F499" s="22" t="s">
        <v>3673</v>
      </c>
      <c r="G499" s="22" t="s">
        <v>3674</v>
      </c>
      <c r="H499" s="22" t="s">
        <v>3674</v>
      </c>
      <c r="I49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0" spans="1:9" x14ac:dyDescent="0.2">
      <c r="A500" s="19" t="s">
        <v>3663</v>
      </c>
      <c r="B500" s="23" t="s">
        <v>1571</v>
      </c>
      <c r="C500" s="23" t="s">
        <v>3572</v>
      </c>
      <c r="D500" s="22" t="s">
        <v>3579</v>
      </c>
      <c r="E500" s="22" t="s">
        <v>3673</v>
      </c>
      <c r="F500" s="22" t="s">
        <v>3673</v>
      </c>
      <c r="G500" s="22" t="s">
        <v>3674</v>
      </c>
      <c r="H500" s="22" t="s">
        <v>3675</v>
      </c>
      <c r="I50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1" spans="1:9" x14ac:dyDescent="0.2">
      <c r="A501" s="19" t="s">
        <v>3663</v>
      </c>
      <c r="B501" s="23" t="s">
        <v>1574</v>
      </c>
      <c r="C501" s="23" t="s">
        <v>3572</v>
      </c>
      <c r="D501" s="22" t="s">
        <v>3580</v>
      </c>
      <c r="E501" s="22" t="s">
        <v>3674</v>
      </c>
      <c r="F501" s="22" t="s">
        <v>3675</v>
      </c>
      <c r="G501" s="22" t="s">
        <v>3675</v>
      </c>
      <c r="H501" s="22" t="s">
        <v>3675</v>
      </c>
      <c r="I50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2" spans="1:9" x14ac:dyDescent="0.2">
      <c r="A502" s="19" t="s">
        <v>3663</v>
      </c>
      <c r="B502" s="23" t="s">
        <v>1577</v>
      </c>
      <c r="C502" s="23" t="s">
        <v>3572</v>
      </c>
      <c r="D502" s="22" t="s">
        <v>3581</v>
      </c>
      <c r="E502" s="22" t="s">
        <v>3673</v>
      </c>
      <c r="F502" s="22" t="s">
        <v>3673</v>
      </c>
      <c r="G502" s="22" t="s">
        <v>3674</v>
      </c>
      <c r="H502" s="22" t="s">
        <v>3675</v>
      </c>
      <c r="I50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3" spans="1:9" x14ac:dyDescent="0.2">
      <c r="A503" s="19" t="s">
        <v>3663</v>
      </c>
      <c r="B503" s="23" t="s">
        <v>1580</v>
      </c>
      <c r="C503" s="23" t="s">
        <v>3572</v>
      </c>
      <c r="D503" s="22" t="s">
        <v>3582</v>
      </c>
      <c r="E503" s="22" t="s">
        <v>3673</v>
      </c>
      <c r="F503" s="22" t="s">
        <v>3673</v>
      </c>
      <c r="G503" s="22" t="s">
        <v>3674</v>
      </c>
      <c r="H503" s="22" t="s">
        <v>3674</v>
      </c>
      <c r="I50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4" spans="1:9" x14ac:dyDescent="0.2">
      <c r="A504" s="19" t="s">
        <v>3663</v>
      </c>
      <c r="B504" s="23" t="s">
        <v>1583</v>
      </c>
      <c r="C504" s="23" t="s">
        <v>3572</v>
      </c>
      <c r="D504" s="22" t="s">
        <v>3583</v>
      </c>
      <c r="E504" s="22" t="s">
        <v>3673</v>
      </c>
      <c r="F504" s="22" t="s">
        <v>3673</v>
      </c>
      <c r="G504" s="22" t="s">
        <v>3674</v>
      </c>
      <c r="H504" s="22" t="s">
        <v>3675</v>
      </c>
      <c r="I50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5" spans="1:9" x14ac:dyDescent="0.2">
      <c r="A505" s="19" t="s">
        <v>3663</v>
      </c>
      <c r="B505" s="23" t="s">
        <v>1587</v>
      </c>
      <c r="C505" s="23" t="s">
        <v>3584</v>
      </c>
      <c r="D505" s="22" t="s">
        <v>3585</v>
      </c>
      <c r="E505" s="22" t="s">
        <v>3673</v>
      </c>
      <c r="F505" s="22" t="s">
        <v>3673</v>
      </c>
      <c r="G505" s="22" t="s">
        <v>3673</v>
      </c>
      <c r="H505" s="22" t="s">
        <v>3676</v>
      </c>
      <c r="I50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6" spans="1:9" x14ac:dyDescent="0.2">
      <c r="A506" s="19" t="s">
        <v>3663</v>
      </c>
      <c r="B506" s="23" t="s">
        <v>1590</v>
      </c>
      <c r="C506" s="23" t="s">
        <v>3584</v>
      </c>
      <c r="D506" s="22" t="s">
        <v>3586</v>
      </c>
      <c r="E506" s="22" t="s">
        <v>3673</v>
      </c>
      <c r="F506" s="22" t="s">
        <v>3675</v>
      </c>
      <c r="G506" s="22" t="s">
        <v>3673</v>
      </c>
      <c r="H506" s="22" t="s">
        <v>3676</v>
      </c>
      <c r="I50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7" spans="1:9" x14ac:dyDescent="0.2">
      <c r="A507" s="19" t="s">
        <v>3663</v>
      </c>
      <c r="B507" s="23" t="s">
        <v>1593</v>
      </c>
      <c r="C507" s="23" t="s">
        <v>3584</v>
      </c>
      <c r="D507" s="22" t="s">
        <v>3587</v>
      </c>
      <c r="E507" s="22" t="s">
        <v>3673</v>
      </c>
      <c r="F507" s="22" t="s">
        <v>3672</v>
      </c>
      <c r="G507" s="22" t="s">
        <v>3673</v>
      </c>
      <c r="H507" s="22" t="s">
        <v>3676</v>
      </c>
      <c r="I50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8" spans="1:9" x14ac:dyDescent="0.2">
      <c r="A508" s="19" t="s">
        <v>3663</v>
      </c>
      <c r="B508" s="23" t="s">
        <v>1596</v>
      </c>
      <c r="C508" s="23" t="s">
        <v>3584</v>
      </c>
      <c r="D508" s="22" t="s">
        <v>3588</v>
      </c>
      <c r="E508" s="22" t="s">
        <v>3673</v>
      </c>
      <c r="F508" s="22" t="s">
        <v>3672</v>
      </c>
      <c r="G508" s="22" t="s">
        <v>3673</v>
      </c>
      <c r="H508" s="22" t="s">
        <v>3676</v>
      </c>
      <c r="I50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09" spans="1:9" x14ac:dyDescent="0.2">
      <c r="A509" s="19" t="s">
        <v>3663</v>
      </c>
      <c r="B509" s="23" t="s">
        <v>1599</v>
      </c>
      <c r="C509" s="23" t="s">
        <v>3584</v>
      </c>
      <c r="D509" s="22" t="s">
        <v>3589</v>
      </c>
      <c r="E509" s="22" t="s">
        <v>3674</v>
      </c>
      <c r="F509" s="22" t="s">
        <v>3675</v>
      </c>
      <c r="G509" s="22" t="s">
        <v>3674</v>
      </c>
      <c r="H509" s="22" t="s">
        <v>3676</v>
      </c>
      <c r="I50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10" spans="1:9" x14ac:dyDescent="0.2">
      <c r="A510" s="19" t="s">
        <v>3663</v>
      </c>
      <c r="B510" s="23" t="s">
        <v>1602</v>
      </c>
      <c r="C510" s="23" t="s">
        <v>3584</v>
      </c>
      <c r="D510" s="22" t="s">
        <v>3590</v>
      </c>
      <c r="E510" s="22" t="s">
        <v>3674</v>
      </c>
      <c r="F510" s="22" t="s">
        <v>3675</v>
      </c>
      <c r="G510" s="22" t="s">
        <v>3673</v>
      </c>
      <c r="H510" s="22" t="s">
        <v>3676</v>
      </c>
      <c r="I51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1" spans="1:9" x14ac:dyDescent="0.2">
      <c r="A511" s="19" t="s">
        <v>3663</v>
      </c>
      <c r="B511" s="23" t="s">
        <v>1605</v>
      </c>
      <c r="C511" s="23" t="s">
        <v>3584</v>
      </c>
      <c r="D511" s="22" t="s">
        <v>3591</v>
      </c>
      <c r="E511" s="22" t="s">
        <v>3673</v>
      </c>
      <c r="F511" s="22" t="s">
        <v>3674</v>
      </c>
      <c r="G511" s="22" t="s">
        <v>3673</v>
      </c>
      <c r="H511" s="22" t="s">
        <v>3676</v>
      </c>
      <c r="I51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2" spans="1:9" x14ac:dyDescent="0.2">
      <c r="A512" s="19" t="s">
        <v>3663</v>
      </c>
      <c r="B512" s="23" t="s">
        <v>1608</v>
      </c>
      <c r="C512" s="23" t="s">
        <v>3584</v>
      </c>
      <c r="D512" s="22" t="s">
        <v>3592</v>
      </c>
      <c r="E512" s="22" t="s">
        <v>3673</v>
      </c>
      <c r="F512" s="22" t="s">
        <v>3674</v>
      </c>
      <c r="G512" s="22" t="s">
        <v>3673</v>
      </c>
      <c r="H512" s="22" t="s">
        <v>3676</v>
      </c>
      <c r="I51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3" spans="1:9" x14ac:dyDescent="0.2">
      <c r="A513" s="19" t="s">
        <v>3663</v>
      </c>
      <c r="B513" s="23" t="s">
        <v>1611</v>
      </c>
      <c r="C513" s="23" t="s">
        <v>3584</v>
      </c>
      <c r="D513" s="22" t="s">
        <v>3593</v>
      </c>
      <c r="E513" s="22" t="s">
        <v>3673</v>
      </c>
      <c r="F513" s="22" t="s">
        <v>3674</v>
      </c>
      <c r="G513" s="22" t="s">
        <v>3673</v>
      </c>
      <c r="H513" s="22" t="s">
        <v>3676</v>
      </c>
      <c r="I51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4" spans="1:9" x14ac:dyDescent="0.2">
      <c r="A514" s="19" t="s">
        <v>3663</v>
      </c>
      <c r="B514" s="23" t="s">
        <v>1614</v>
      </c>
      <c r="C514" s="23" t="s">
        <v>3584</v>
      </c>
      <c r="D514" s="22" t="s">
        <v>3594</v>
      </c>
      <c r="E514" s="22" t="s">
        <v>3673</v>
      </c>
      <c r="F514" s="22" t="s">
        <v>3674</v>
      </c>
      <c r="G514" s="22" t="s">
        <v>3673</v>
      </c>
      <c r="H514" s="22" t="s">
        <v>3676</v>
      </c>
      <c r="I51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5" spans="1:9" x14ac:dyDescent="0.2">
      <c r="A515" s="19" t="s">
        <v>3663</v>
      </c>
      <c r="B515" s="23" t="s">
        <v>1617</v>
      </c>
      <c r="C515" s="23" t="s">
        <v>3584</v>
      </c>
      <c r="D515" s="22" t="s">
        <v>3595</v>
      </c>
      <c r="E515" s="22" t="s">
        <v>3673</v>
      </c>
      <c r="F515" s="22" t="s">
        <v>3674</v>
      </c>
      <c r="G515" s="22" t="s">
        <v>3673</v>
      </c>
      <c r="H515" s="22" t="s">
        <v>3676</v>
      </c>
      <c r="I51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6" spans="1:9" x14ac:dyDescent="0.2">
      <c r="A516" s="19" t="s">
        <v>3663</v>
      </c>
      <c r="B516" s="23" t="s">
        <v>1620</v>
      </c>
      <c r="C516" s="23" t="s">
        <v>3584</v>
      </c>
      <c r="D516" s="22" t="s">
        <v>3596</v>
      </c>
      <c r="E516" s="22" t="s">
        <v>3674</v>
      </c>
      <c r="F516" s="22" t="s">
        <v>3673</v>
      </c>
      <c r="G516" s="22" t="s">
        <v>3674</v>
      </c>
      <c r="H516" s="22" t="s">
        <v>3676</v>
      </c>
      <c r="I51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7" spans="1:9" x14ac:dyDescent="0.2">
      <c r="A517" s="19" t="s">
        <v>3663</v>
      </c>
      <c r="B517" s="23" t="s">
        <v>1623</v>
      </c>
      <c r="C517" s="23" t="s">
        <v>3584</v>
      </c>
      <c r="D517" s="22" t="s">
        <v>3597</v>
      </c>
      <c r="E517" s="22" t="s">
        <v>3673</v>
      </c>
      <c r="F517" s="22" t="s">
        <v>3673</v>
      </c>
      <c r="G517" s="22" t="s">
        <v>3672</v>
      </c>
      <c r="H517" s="22" t="s">
        <v>3675</v>
      </c>
      <c r="I51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8" spans="1:9" x14ac:dyDescent="0.2">
      <c r="A518" s="19" t="s">
        <v>3663</v>
      </c>
      <c r="B518" s="23" t="s">
        <v>1626</v>
      </c>
      <c r="C518" s="23" t="s">
        <v>3584</v>
      </c>
      <c r="D518" s="22" t="s">
        <v>3598</v>
      </c>
      <c r="E518" s="22" t="s">
        <v>3673</v>
      </c>
      <c r="F518" s="22" t="s">
        <v>3672</v>
      </c>
      <c r="G518" s="22" t="s">
        <v>3673</v>
      </c>
      <c r="H518" s="22" t="s">
        <v>3675</v>
      </c>
      <c r="I51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19" spans="1:9" x14ac:dyDescent="0.2">
      <c r="A519" s="19" t="s">
        <v>3663</v>
      </c>
      <c r="B519" s="23" t="s">
        <v>1629</v>
      </c>
      <c r="C519" s="23" t="s">
        <v>3584</v>
      </c>
      <c r="D519" s="22" t="s">
        <v>3599</v>
      </c>
      <c r="E519" s="22" t="s">
        <v>3673</v>
      </c>
      <c r="F519" s="22" t="s">
        <v>3672</v>
      </c>
      <c r="G519" s="22" t="s">
        <v>3673</v>
      </c>
      <c r="H519" s="22" t="s">
        <v>3676</v>
      </c>
      <c r="I51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0" spans="1:9" x14ac:dyDescent="0.2">
      <c r="A520" s="19" t="s">
        <v>3663</v>
      </c>
      <c r="B520" s="23" t="s">
        <v>1632</v>
      </c>
      <c r="C520" s="23" t="s">
        <v>3584</v>
      </c>
      <c r="D520" s="22" t="s">
        <v>3600</v>
      </c>
      <c r="E520" s="22" t="s">
        <v>3673</v>
      </c>
      <c r="F520" s="22" t="s">
        <v>3672</v>
      </c>
      <c r="G520" s="22" t="s">
        <v>3673</v>
      </c>
      <c r="H520" s="22" t="s">
        <v>3676</v>
      </c>
      <c r="I52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1" spans="1:9" x14ac:dyDescent="0.2">
      <c r="A521" s="19" t="s">
        <v>3663</v>
      </c>
      <c r="B521" s="23" t="s">
        <v>1635</v>
      </c>
      <c r="C521" s="23" t="s">
        <v>3584</v>
      </c>
      <c r="D521" s="22" t="s">
        <v>3601</v>
      </c>
      <c r="E521" s="22" t="s">
        <v>3673</v>
      </c>
      <c r="F521" s="22" t="s">
        <v>3672</v>
      </c>
      <c r="G521" s="22" t="s">
        <v>3673</v>
      </c>
      <c r="H521" s="22" t="s">
        <v>3675</v>
      </c>
      <c r="I52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2" spans="1:9" x14ac:dyDescent="0.2">
      <c r="A522" s="19" t="s">
        <v>3663</v>
      </c>
      <c r="B522" s="23" t="s">
        <v>1638</v>
      </c>
      <c r="C522" s="23" t="s">
        <v>3584</v>
      </c>
      <c r="D522" s="22" t="s">
        <v>3602</v>
      </c>
      <c r="E522" s="22" t="s">
        <v>3673</v>
      </c>
      <c r="F522" s="22" t="s">
        <v>3672</v>
      </c>
      <c r="G522" s="22" t="s">
        <v>3673</v>
      </c>
      <c r="H522" s="22" t="s">
        <v>3675</v>
      </c>
      <c r="I52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3" spans="1:9" x14ac:dyDescent="0.2">
      <c r="A523" s="19" t="s">
        <v>3663</v>
      </c>
      <c r="B523" s="23" t="s">
        <v>1641</v>
      </c>
      <c r="C523" s="23" t="s">
        <v>3584</v>
      </c>
      <c r="D523" s="22" t="s">
        <v>3603</v>
      </c>
      <c r="E523" s="22" t="s">
        <v>3673</v>
      </c>
      <c r="F523" s="22" t="s">
        <v>3672</v>
      </c>
      <c r="G523" s="22" t="s">
        <v>3673</v>
      </c>
      <c r="H523" s="22" t="s">
        <v>3674</v>
      </c>
      <c r="I52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4" spans="1:9" x14ac:dyDescent="0.2">
      <c r="A524" s="19" t="s">
        <v>3663</v>
      </c>
      <c r="B524" s="23" t="s">
        <v>1645</v>
      </c>
      <c r="C524" s="23" t="s">
        <v>3604</v>
      </c>
      <c r="D524" s="22" t="s">
        <v>3605</v>
      </c>
      <c r="E524" s="22" t="s">
        <v>3674</v>
      </c>
      <c r="F524" s="22" t="s">
        <v>3675</v>
      </c>
      <c r="G524" s="22" t="s">
        <v>3672</v>
      </c>
      <c r="H524" s="22" t="s">
        <v>3676</v>
      </c>
      <c r="I52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5" spans="1:9" x14ac:dyDescent="0.2">
      <c r="A525" s="19" t="s">
        <v>3663</v>
      </c>
      <c r="B525" s="23" t="s">
        <v>1648</v>
      </c>
      <c r="C525" s="23" t="s">
        <v>3604</v>
      </c>
      <c r="D525" s="22" t="s">
        <v>3606</v>
      </c>
      <c r="E525" s="22" t="s">
        <v>3674</v>
      </c>
      <c r="F525" s="22" t="s">
        <v>3675</v>
      </c>
      <c r="G525" s="22" t="s">
        <v>3672</v>
      </c>
      <c r="H525" s="22" t="s">
        <v>3675</v>
      </c>
      <c r="I52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6" spans="1:9" x14ac:dyDescent="0.2">
      <c r="A526" s="19" t="s">
        <v>3663</v>
      </c>
      <c r="B526" s="23" t="s">
        <v>1651</v>
      </c>
      <c r="C526" s="23" t="s">
        <v>3604</v>
      </c>
      <c r="D526" s="22" t="s">
        <v>3607</v>
      </c>
      <c r="E526" s="22" t="s">
        <v>3674</v>
      </c>
      <c r="F526" s="22" t="s">
        <v>3675</v>
      </c>
      <c r="G526" s="22" t="s">
        <v>3672</v>
      </c>
      <c r="H526" s="22" t="s">
        <v>3675</v>
      </c>
      <c r="I52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7" spans="1:9" x14ac:dyDescent="0.2">
      <c r="A527" s="19" t="s">
        <v>3663</v>
      </c>
      <c r="B527" s="23" t="s">
        <v>1654</v>
      </c>
      <c r="C527" s="23" t="s">
        <v>3604</v>
      </c>
      <c r="D527" s="22" t="s">
        <v>3608</v>
      </c>
      <c r="E527" s="22" t="s">
        <v>3675</v>
      </c>
      <c r="F527" s="22" t="s">
        <v>3675</v>
      </c>
      <c r="G527" s="22" t="s">
        <v>3672</v>
      </c>
      <c r="H527" s="22" t="s">
        <v>3676</v>
      </c>
      <c r="I52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8" spans="1:9" x14ac:dyDescent="0.2">
      <c r="A528" s="19" t="s">
        <v>3663</v>
      </c>
      <c r="B528" s="23" t="s">
        <v>1657</v>
      </c>
      <c r="C528" s="23" t="s">
        <v>3604</v>
      </c>
      <c r="D528" s="22" t="s">
        <v>3609</v>
      </c>
      <c r="E528" s="22" t="s">
        <v>3674</v>
      </c>
      <c r="F528" s="22" t="s">
        <v>3674</v>
      </c>
      <c r="G528" s="22" t="s">
        <v>3673</v>
      </c>
      <c r="H528" s="22" t="s">
        <v>3675</v>
      </c>
      <c r="I52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29" spans="1:9" x14ac:dyDescent="0.2">
      <c r="A529" s="19" t="s">
        <v>3663</v>
      </c>
      <c r="B529" s="23" t="s">
        <v>1660</v>
      </c>
      <c r="C529" s="23" t="s">
        <v>3604</v>
      </c>
      <c r="D529" s="22" t="s">
        <v>3610</v>
      </c>
      <c r="E529" s="22" t="s">
        <v>3674</v>
      </c>
      <c r="F529" s="22" t="s">
        <v>3674</v>
      </c>
      <c r="G529" s="22" t="s">
        <v>3673</v>
      </c>
      <c r="H529" s="22" t="s">
        <v>3675</v>
      </c>
      <c r="I52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0" spans="1:9" x14ac:dyDescent="0.2">
      <c r="A530" s="19" t="s">
        <v>3663</v>
      </c>
      <c r="B530" s="23" t="s">
        <v>1663</v>
      </c>
      <c r="C530" s="23" t="s">
        <v>3604</v>
      </c>
      <c r="D530" s="22" t="s">
        <v>3611</v>
      </c>
      <c r="E530" s="22" t="s">
        <v>3674</v>
      </c>
      <c r="F530" s="22" t="s">
        <v>3674</v>
      </c>
      <c r="G530" s="22" t="s">
        <v>3673</v>
      </c>
      <c r="H530" s="22" t="s">
        <v>3675</v>
      </c>
      <c r="I53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1" spans="1:9" x14ac:dyDescent="0.2">
      <c r="A531" s="19" t="s">
        <v>3663</v>
      </c>
      <c r="B531" s="23" t="s">
        <v>1666</v>
      </c>
      <c r="C531" s="23" t="s">
        <v>3604</v>
      </c>
      <c r="D531" s="22" t="s">
        <v>3612</v>
      </c>
      <c r="E531" s="22" t="s">
        <v>3672</v>
      </c>
      <c r="F531" s="22" t="s">
        <v>3674</v>
      </c>
      <c r="G531" s="22" t="s">
        <v>3672</v>
      </c>
      <c r="H531" s="22" t="s">
        <v>3675</v>
      </c>
      <c r="I53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2" spans="1:9" x14ac:dyDescent="0.2">
      <c r="A532" s="19" t="s">
        <v>3663</v>
      </c>
      <c r="B532" s="23" t="s">
        <v>1669</v>
      </c>
      <c r="C532" s="23" t="s">
        <v>3604</v>
      </c>
      <c r="D532" s="22" t="s">
        <v>3613</v>
      </c>
      <c r="E532" s="22" t="s">
        <v>3674</v>
      </c>
      <c r="F532" s="22" t="s">
        <v>3675</v>
      </c>
      <c r="G532" s="22" t="s">
        <v>3673</v>
      </c>
      <c r="H532" s="22" t="s">
        <v>3675</v>
      </c>
      <c r="I53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3" spans="1:9" x14ac:dyDescent="0.2">
      <c r="A533" s="19" t="s">
        <v>3663</v>
      </c>
      <c r="B533" s="23" t="s">
        <v>1672</v>
      </c>
      <c r="C533" s="23" t="s">
        <v>3604</v>
      </c>
      <c r="D533" s="22" t="s">
        <v>3614</v>
      </c>
      <c r="E533" s="22" t="s">
        <v>3675</v>
      </c>
      <c r="F533" s="22" t="s">
        <v>3675</v>
      </c>
      <c r="G533" s="22" t="s">
        <v>3674</v>
      </c>
      <c r="H533" s="22" t="s">
        <v>3675</v>
      </c>
      <c r="I53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4" spans="1:9" x14ac:dyDescent="0.2">
      <c r="A534" s="19" t="s">
        <v>3663</v>
      </c>
      <c r="B534" s="23" t="s">
        <v>1675</v>
      </c>
      <c r="C534" s="23" t="s">
        <v>3604</v>
      </c>
      <c r="D534" s="22" t="s">
        <v>3615</v>
      </c>
      <c r="E534" s="22" t="s">
        <v>3674</v>
      </c>
      <c r="F534" s="22" t="s">
        <v>3675</v>
      </c>
      <c r="G534" s="22" t="s">
        <v>3673</v>
      </c>
      <c r="H534" s="22" t="s">
        <v>3675</v>
      </c>
      <c r="I53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5" spans="1:9" x14ac:dyDescent="0.2">
      <c r="A535" s="19" t="s">
        <v>3663</v>
      </c>
      <c r="B535" s="23" t="s">
        <v>1678</v>
      </c>
      <c r="C535" s="23" t="s">
        <v>3604</v>
      </c>
      <c r="D535" s="22" t="s">
        <v>3616</v>
      </c>
      <c r="E535" s="22" t="s">
        <v>3674</v>
      </c>
      <c r="F535" s="22" t="s">
        <v>3675</v>
      </c>
      <c r="G535" s="22" t="s">
        <v>3673</v>
      </c>
      <c r="H535" s="22" t="s">
        <v>3675</v>
      </c>
      <c r="I53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6" spans="1:9" x14ac:dyDescent="0.2">
      <c r="A536" s="19" t="s">
        <v>3663</v>
      </c>
      <c r="B536" s="23" t="s">
        <v>1681</v>
      </c>
      <c r="C536" s="23" t="s">
        <v>3604</v>
      </c>
      <c r="D536" s="22" t="s">
        <v>3617</v>
      </c>
      <c r="E536" s="22" t="s">
        <v>3674</v>
      </c>
      <c r="F536" s="22" t="s">
        <v>3675</v>
      </c>
      <c r="G536" s="22" t="s">
        <v>3672</v>
      </c>
      <c r="H536" s="22" t="s">
        <v>3675</v>
      </c>
      <c r="I53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37" spans="1:9" x14ac:dyDescent="0.2">
      <c r="A537" s="19" t="s">
        <v>3663</v>
      </c>
      <c r="B537" s="23" t="s">
        <v>1685</v>
      </c>
      <c r="C537" s="23" t="s">
        <v>3618</v>
      </c>
      <c r="D537" s="22" t="s">
        <v>3619</v>
      </c>
      <c r="E537" s="22" t="s">
        <v>3675</v>
      </c>
      <c r="F537" s="22" t="s">
        <v>3675</v>
      </c>
      <c r="G537" s="22" t="s">
        <v>3674</v>
      </c>
      <c r="H537" s="22" t="s">
        <v>3676</v>
      </c>
      <c r="I53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38" spans="1:9" x14ac:dyDescent="0.2">
      <c r="A538" s="19" t="s">
        <v>3663</v>
      </c>
      <c r="B538" s="23" t="s">
        <v>1688</v>
      </c>
      <c r="C538" s="23" t="s">
        <v>3618</v>
      </c>
      <c r="D538" s="22" t="s">
        <v>3620</v>
      </c>
      <c r="E538" s="22" t="s">
        <v>3675</v>
      </c>
      <c r="F538" s="22" t="s">
        <v>3675</v>
      </c>
      <c r="G538" s="22" t="s">
        <v>3674</v>
      </c>
      <c r="H538" s="22" t="s">
        <v>3676</v>
      </c>
      <c r="I53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39" spans="1:9" x14ac:dyDescent="0.2">
      <c r="A539" s="19" t="s">
        <v>3663</v>
      </c>
      <c r="B539" s="23" t="s">
        <v>1691</v>
      </c>
      <c r="C539" s="23" t="s">
        <v>3618</v>
      </c>
      <c r="D539" s="22" t="s">
        <v>3621</v>
      </c>
      <c r="E539" s="22" t="s">
        <v>3675</v>
      </c>
      <c r="F539" s="22" t="s">
        <v>3675</v>
      </c>
      <c r="G539" s="22" t="s">
        <v>3674</v>
      </c>
      <c r="H539" s="22" t="s">
        <v>3676</v>
      </c>
      <c r="I53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0" spans="1:9" x14ac:dyDescent="0.2">
      <c r="A540" s="19" t="s">
        <v>3663</v>
      </c>
      <c r="B540" s="23" t="s">
        <v>1694</v>
      </c>
      <c r="C540" s="23" t="s">
        <v>3618</v>
      </c>
      <c r="D540" s="22" t="s">
        <v>3622</v>
      </c>
      <c r="E540" s="22" t="s">
        <v>3674</v>
      </c>
      <c r="F540" s="22" t="s">
        <v>3675</v>
      </c>
      <c r="G540" s="22" t="s">
        <v>3674</v>
      </c>
      <c r="H540" s="22" t="s">
        <v>3676</v>
      </c>
      <c r="I54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1" spans="1:9" x14ac:dyDescent="0.2">
      <c r="A541" s="19" t="s">
        <v>3663</v>
      </c>
      <c r="B541" s="23" t="s">
        <v>1697</v>
      </c>
      <c r="C541" s="23" t="s">
        <v>3618</v>
      </c>
      <c r="D541" s="22" t="s">
        <v>3623</v>
      </c>
      <c r="E541" s="22" t="s">
        <v>3674</v>
      </c>
      <c r="F541" s="22" t="s">
        <v>3675</v>
      </c>
      <c r="G541" s="22" t="s">
        <v>3674</v>
      </c>
      <c r="H541" s="22" t="s">
        <v>3676</v>
      </c>
      <c r="I54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2" spans="1:9" x14ac:dyDescent="0.2">
      <c r="A542" s="19" t="s">
        <v>3663</v>
      </c>
      <c r="B542" s="23" t="s">
        <v>1700</v>
      </c>
      <c r="C542" s="23" t="s">
        <v>3618</v>
      </c>
      <c r="D542" s="22" t="s">
        <v>3624</v>
      </c>
      <c r="E542" s="22" t="s">
        <v>3674</v>
      </c>
      <c r="F542" s="22" t="s">
        <v>3675</v>
      </c>
      <c r="G542" s="22" t="s">
        <v>3674</v>
      </c>
      <c r="H542" s="22" t="s">
        <v>3676</v>
      </c>
      <c r="I54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3" spans="1:9" x14ac:dyDescent="0.2">
      <c r="A543" s="19" t="s">
        <v>3663</v>
      </c>
      <c r="B543" s="23" t="s">
        <v>1703</v>
      </c>
      <c r="C543" s="23" t="s">
        <v>3618</v>
      </c>
      <c r="D543" s="22" t="s">
        <v>3625</v>
      </c>
      <c r="E543" s="22" t="s">
        <v>3676</v>
      </c>
      <c r="F543" s="22" t="s">
        <v>3675</v>
      </c>
      <c r="G543" s="22" t="s">
        <v>3675</v>
      </c>
      <c r="H543" s="22" t="s">
        <v>3676</v>
      </c>
      <c r="I54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4" spans="1:9" x14ac:dyDescent="0.2">
      <c r="A544" s="19" t="s">
        <v>3663</v>
      </c>
      <c r="B544" s="23" t="s">
        <v>1706</v>
      </c>
      <c r="C544" s="23" t="s">
        <v>3618</v>
      </c>
      <c r="D544" s="22" t="s">
        <v>3626</v>
      </c>
      <c r="E544" s="22" t="s">
        <v>3674</v>
      </c>
      <c r="F544" s="22" t="s">
        <v>3675</v>
      </c>
      <c r="G544" s="22" t="s">
        <v>3674</v>
      </c>
      <c r="H544" s="22" t="s">
        <v>3676</v>
      </c>
      <c r="I54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5" spans="1:9" x14ac:dyDescent="0.2">
      <c r="A545" s="19" t="s">
        <v>3663</v>
      </c>
      <c r="B545" s="23" t="s">
        <v>1709</v>
      </c>
      <c r="C545" s="23" t="s">
        <v>3618</v>
      </c>
      <c r="D545" s="22" t="s">
        <v>3627</v>
      </c>
      <c r="E545" s="22" t="s">
        <v>3674</v>
      </c>
      <c r="F545" s="22" t="s">
        <v>3675</v>
      </c>
      <c r="G545" s="22" t="s">
        <v>3674</v>
      </c>
      <c r="H545" s="22" t="s">
        <v>3676</v>
      </c>
      <c r="I54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6" spans="1:9" x14ac:dyDescent="0.2">
      <c r="A546" s="19" t="s">
        <v>3663</v>
      </c>
      <c r="B546" s="23" t="s">
        <v>1712</v>
      </c>
      <c r="C546" s="23" t="s">
        <v>3618</v>
      </c>
      <c r="D546" s="22" t="s">
        <v>3628</v>
      </c>
      <c r="E546" s="22" t="s">
        <v>3674</v>
      </c>
      <c r="F546" s="22" t="s">
        <v>3675</v>
      </c>
      <c r="G546" s="22" t="s">
        <v>3674</v>
      </c>
      <c r="H546" s="22" t="s">
        <v>3676</v>
      </c>
      <c r="I54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7" spans="1:9" x14ac:dyDescent="0.2">
      <c r="A547" s="19" t="s">
        <v>3663</v>
      </c>
      <c r="B547" s="23" t="s">
        <v>1715</v>
      </c>
      <c r="C547" s="23" t="s">
        <v>3618</v>
      </c>
      <c r="D547" s="22" t="s">
        <v>3629</v>
      </c>
      <c r="E547" s="22" t="s">
        <v>3674</v>
      </c>
      <c r="F547" s="22" t="s">
        <v>3675</v>
      </c>
      <c r="G547" s="22" t="s">
        <v>3674</v>
      </c>
      <c r="H547" s="22" t="s">
        <v>3676</v>
      </c>
      <c r="I54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8" spans="1:9" x14ac:dyDescent="0.2">
      <c r="A548" s="19" t="s">
        <v>3663</v>
      </c>
      <c r="B548" s="23" t="s">
        <v>1718</v>
      </c>
      <c r="C548" s="23" t="s">
        <v>3618</v>
      </c>
      <c r="D548" s="22" t="s">
        <v>3630</v>
      </c>
      <c r="E548" s="22" t="s">
        <v>3674</v>
      </c>
      <c r="F548" s="22" t="s">
        <v>3675</v>
      </c>
      <c r="G548" s="22" t="s">
        <v>3674</v>
      </c>
      <c r="H548" s="22" t="s">
        <v>3676</v>
      </c>
      <c r="I54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49" spans="1:9" x14ac:dyDescent="0.2">
      <c r="A549" s="19" t="s">
        <v>3663</v>
      </c>
      <c r="B549" s="23" t="s">
        <v>1721</v>
      </c>
      <c r="C549" s="23" t="s">
        <v>3618</v>
      </c>
      <c r="D549" s="22" t="s">
        <v>3631</v>
      </c>
      <c r="E549" s="22" t="s">
        <v>3674</v>
      </c>
      <c r="F549" s="22" t="s">
        <v>3675</v>
      </c>
      <c r="G549" s="22" t="s">
        <v>3674</v>
      </c>
      <c r="H549" s="22" t="s">
        <v>3676</v>
      </c>
      <c r="I54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0" spans="1:9" x14ac:dyDescent="0.2">
      <c r="A550" s="19" t="s">
        <v>3663</v>
      </c>
      <c r="B550" s="23" t="s">
        <v>1724</v>
      </c>
      <c r="C550" s="23" t="s">
        <v>3618</v>
      </c>
      <c r="D550" s="22" t="s">
        <v>3632</v>
      </c>
      <c r="E550" s="22" t="s">
        <v>3675</v>
      </c>
      <c r="F550" s="22" t="s">
        <v>3675</v>
      </c>
      <c r="G550" s="22" t="s">
        <v>3674</v>
      </c>
      <c r="H550" s="22" t="s">
        <v>3676</v>
      </c>
      <c r="I55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1" spans="1:9" x14ac:dyDescent="0.2">
      <c r="A551" s="19" t="s">
        <v>3663</v>
      </c>
      <c r="B551" s="23" t="s">
        <v>1727</v>
      </c>
      <c r="C551" s="23" t="s">
        <v>3618</v>
      </c>
      <c r="D551" s="22" t="s">
        <v>3633</v>
      </c>
      <c r="E551" s="22" t="s">
        <v>3673</v>
      </c>
      <c r="F551" s="22" t="s">
        <v>3675</v>
      </c>
      <c r="G551" s="22" t="s">
        <v>3674</v>
      </c>
      <c r="H551" s="22" t="s">
        <v>3676</v>
      </c>
      <c r="I55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52" spans="1:9" x14ac:dyDescent="0.2">
      <c r="A552" s="19" t="s">
        <v>3663</v>
      </c>
      <c r="B552" s="23" t="s">
        <v>1730</v>
      </c>
      <c r="C552" s="23" t="s">
        <v>3618</v>
      </c>
      <c r="D552" s="22" t="s">
        <v>3634</v>
      </c>
      <c r="E552" s="22" t="s">
        <v>3674</v>
      </c>
      <c r="F552" s="22" t="s">
        <v>3675</v>
      </c>
      <c r="G552" s="22" t="s">
        <v>3673</v>
      </c>
      <c r="H552" s="22" t="s">
        <v>3676</v>
      </c>
      <c r="I55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53" spans="1:9" x14ac:dyDescent="0.2">
      <c r="A553" s="19" t="s">
        <v>3663</v>
      </c>
      <c r="B553" s="23" t="s">
        <v>1733</v>
      </c>
      <c r="C553" s="23" t="s">
        <v>3618</v>
      </c>
      <c r="D553" s="22" t="s">
        <v>3635</v>
      </c>
      <c r="E553" s="22" t="s">
        <v>3675</v>
      </c>
      <c r="F553" s="22" t="s">
        <v>3676</v>
      </c>
      <c r="G553" s="22" t="s">
        <v>3674</v>
      </c>
      <c r="H553" s="22" t="s">
        <v>3676</v>
      </c>
      <c r="I55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4" spans="1:9" x14ac:dyDescent="0.2">
      <c r="A554" s="19" t="s">
        <v>3663</v>
      </c>
      <c r="B554" s="23" t="s">
        <v>1736</v>
      </c>
      <c r="C554" s="23" t="s">
        <v>3618</v>
      </c>
      <c r="D554" s="22" t="s">
        <v>3636</v>
      </c>
      <c r="E554" s="22" t="s">
        <v>3674</v>
      </c>
      <c r="F554" s="22" t="s">
        <v>3675</v>
      </c>
      <c r="G554" s="22" t="s">
        <v>3674</v>
      </c>
      <c r="H554" s="22" t="s">
        <v>3676</v>
      </c>
      <c r="I55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5" spans="1:9" x14ac:dyDescent="0.2">
      <c r="A555" s="19" t="s">
        <v>3663</v>
      </c>
      <c r="B555" s="23" t="s">
        <v>1739</v>
      </c>
      <c r="C555" s="23" t="s">
        <v>3618</v>
      </c>
      <c r="D555" s="22" t="s">
        <v>3637</v>
      </c>
      <c r="E555" s="22" t="s">
        <v>3675</v>
      </c>
      <c r="F555" s="22" t="s">
        <v>3675</v>
      </c>
      <c r="G555" s="22" t="s">
        <v>3674</v>
      </c>
      <c r="H555" s="22" t="s">
        <v>3676</v>
      </c>
      <c r="I55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6" spans="1:9" x14ac:dyDescent="0.2">
      <c r="A556" s="19" t="s">
        <v>3663</v>
      </c>
      <c r="B556" s="23" t="s">
        <v>1742</v>
      </c>
      <c r="C556" s="23" t="s">
        <v>3618</v>
      </c>
      <c r="D556" s="22" t="s">
        <v>3638</v>
      </c>
      <c r="E556" s="22" t="s">
        <v>3675</v>
      </c>
      <c r="F556" s="22" t="s">
        <v>3675</v>
      </c>
      <c r="G556" s="22" t="s">
        <v>3674</v>
      </c>
      <c r="H556" s="22" t="s">
        <v>3676</v>
      </c>
      <c r="I55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7" spans="1:9" x14ac:dyDescent="0.2">
      <c r="A557" s="19" t="s">
        <v>3663</v>
      </c>
      <c r="B557" s="23" t="s">
        <v>1745</v>
      </c>
      <c r="C557" s="23" t="s">
        <v>3618</v>
      </c>
      <c r="D557" s="22" t="s">
        <v>3639</v>
      </c>
      <c r="E557" s="22" t="s">
        <v>3675</v>
      </c>
      <c r="F557" s="22" t="s">
        <v>3675</v>
      </c>
      <c r="G557" s="22" t="s">
        <v>3675</v>
      </c>
      <c r="H557" s="22" t="s">
        <v>3676</v>
      </c>
      <c r="I55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58" spans="1:9" x14ac:dyDescent="0.2">
      <c r="A558" s="19" t="s">
        <v>3663</v>
      </c>
      <c r="B558" s="23" t="s">
        <v>1748</v>
      </c>
      <c r="C558" s="23" t="s">
        <v>3618</v>
      </c>
      <c r="D558" s="22" t="s">
        <v>3640</v>
      </c>
      <c r="E558" s="22" t="s">
        <v>3674</v>
      </c>
      <c r="F558" s="22" t="s">
        <v>3675</v>
      </c>
      <c r="G558" s="22" t="s">
        <v>3673</v>
      </c>
      <c r="H558" s="22" t="s">
        <v>3676</v>
      </c>
      <c r="I55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59" spans="1:9" x14ac:dyDescent="0.2">
      <c r="A559" s="19" t="s">
        <v>3663</v>
      </c>
      <c r="B559" s="23" t="s">
        <v>1751</v>
      </c>
      <c r="C559" s="23" t="s">
        <v>3618</v>
      </c>
      <c r="D559" s="22" t="s">
        <v>3641</v>
      </c>
      <c r="E559" s="22" t="s">
        <v>3673</v>
      </c>
      <c r="F559" s="22" t="s">
        <v>3674</v>
      </c>
      <c r="G559" s="22" t="s">
        <v>3673</v>
      </c>
      <c r="H559" s="22" t="s">
        <v>3676</v>
      </c>
      <c r="I55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0" spans="1:9" x14ac:dyDescent="0.2">
      <c r="A560" s="19" t="s">
        <v>3663</v>
      </c>
      <c r="B560" s="23" t="s">
        <v>1755</v>
      </c>
      <c r="C560" s="23" t="s">
        <v>3642</v>
      </c>
      <c r="D560" s="22" t="s">
        <v>3643</v>
      </c>
      <c r="E560" s="22" t="s">
        <v>3672</v>
      </c>
      <c r="F560" s="22" t="s">
        <v>3674</v>
      </c>
      <c r="G560" s="22" t="s">
        <v>3674</v>
      </c>
      <c r="H560" s="22" t="s">
        <v>3675</v>
      </c>
      <c r="I56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1" spans="1:9" x14ac:dyDescent="0.2">
      <c r="A561" s="19" t="s">
        <v>3663</v>
      </c>
      <c r="B561" s="23" t="s">
        <v>1758</v>
      </c>
      <c r="C561" s="23" t="s">
        <v>3642</v>
      </c>
      <c r="D561" s="22" t="s">
        <v>3644</v>
      </c>
      <c r="E561" s="22" t="s">
        <v>3673</v>
      </c>
      <c r="F561" s="22" t="s">
        <v>3674</v>
      </c>
      <c r="G561" s="22" t="s">
        <v>3674</v>
      </c>
      <c r="H561" s="22" t="s">
        <v>3675</v>
      </c>
      <c r="I56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2" spans="1:9" x14ac:dyDescent="0.2">
      <c r="A562" s="19" t="s">
        <v>3663</v>
      </c>
      <c r="B562" s="23" t="s">
        <v>1761</v>
      </c>
      <c r="C562" s="23" t="s">
        <v>3642</v>
      </c>
      <c r="D562" s="22" t="s">
        <v>3645</v>
      </c>
      <c r="E562" s="22" t="s">
        <v>3674</v>
      </c>
      <c r="F562" s="22" t="s">
        <v>3674</v>
      </c>
      <c r="G562" s="22" t="s">
        <v>3674</v>
      </c>
      <c r="H562" s="22" t="s">
        <v>3675</v>
      </c>
      <c r="I56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3" spans="1:9" x14ac:dyDescent="0.2">
      <c r="A563" s="19" t="s">
        <v>3663</v>
      </c>
      <c r="B563" s="23" t="s">
        <v>1764</v>
      </c>
      <c r="C563" s="23" t="s">
        <v>3642</v>
      </c>
      <c r="D563" s="22" t="s">
        <v>3646</v>
      </c>
      <c r="E563" s="22" t="s">
        <v>3674</v>
      </c>
      <c r="F563" s="22" t="s">
        <v>3674</v>
      </c>
      <c r="G563" s="22" t="s">
        <v>3674</v>
      </c>
      <c r="H563" s="22" t="s">
        <v>3675</v>
      </c>
      <c r="I56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4" spans="1:9" x14ac:dyDescent="0.2">
      <c r="A564" s="19" t="s">
        <v>3663</v>
      </c>
      <c r="B564" s="23" t="s">
        <v>1767</v>
      </c>
      <c r="C564" s="23" t="s">
        <v>3642</v>
      </c>
      <c r="D564" s="22" t="s">
        <v>3647</v>
      </c>
      <c r="E564" s="22" t="s">
        <v>3674</v>
      </c>
      <c r="F564" s="22" t="s">
        <v>3674</v>
      </c>
      <c r="G564" s="22" t="s">
        <v>3674</v>
      </c>
      <c r="H564" s="22" t="s">
        <v>3675</v>
      </c>
      <c r="I56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5" spans="1:9" x14ac:dyDescent="0.2">
      <c r="A565" s="19" t="s">
        <v>3663</v>
      </c>
      <c r="B565" s="23" t="s">
        <v>1770</v>
      </c>
      <c r="C565" s="23" t="s">
        <v>3642</v>
      </c>
      <c r="D565" s="22" t="s">
        <v>3648</v>
      </c>
      <c r="E565" s="22" t="s">
        <v>3674</v>
      </c>
      <c r="F565" s="22" t="s">
        <v>3675</v>
      </c>
      <c r="G565" s="22" t="s">
        <v>3674</v>
      </c>
      <c r="H565" s="22" t="s">
        <v>3675</v>
      </c>
      <c r="I56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6" spans="1:9" x14ac:dyDescent="0.2">
      <c r="A566" s="19" t="s">
        <v>3663</v>
      </c>
      <c r="B566" s="23" t="s">
        <v>1773</v>
      </c>
      <c r="C566" s="23" t="s">
        <v>3642</v>
      </c>
      <c r="D566" s="22" t="s">
        <v>3649</v>
      </c>
      <c r="E566" s="22" t="s">
        <v>3673</v>
      </c>
      <c r="F566" s="22" t="s">
        <v>3673</v>
      </c>
      <c r="G566" s="22" t="s">
        <v>3673</v>
      </c>
      <c r="H566" s="22" t="s">
        <v>3675</v>
      </c>
      <c r="I56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7" spans="1:9" x14ac:dyDescent="0.2">
      <c r="A567" s="19" t="s">
        <v>3663</v>
      </c>
      <c r="B567" s="23" t="s">
        <v>1776</v>
      </c>
      <c r="C567" s="23" t="s">
        <v>3642</v>
      </c>
      <c r="D567" s="22" t="s">
        <v>3650</v>
      </c>
      <c r="E567" s="22" t="s">
        <v>3674</v>
      </c>
      <c r="F567" s="22" t="s">
        <v>3674</v>
      </c>
      <c r="G567" s="22" t="s">
        <v>3674</v>
      </c>
      <c r="H567" s="22" t="s">
        <v>3675</v>
      </c>
      <c r="I56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8" spans="1:9" x14ac:dyDescent="0.2">
      <c r="A568" s="19" t="s">
        <v>3663</v>
      </c>
      <c r="B568" s="23" t="s">
        <v>1779</v>
      </c>
      <c r="C568" s="23" t="s">
        <v>3642</v>
      </c>
      <c r="D568" s="22" t="s">
        <v>3651</v>
      </c>
      <c r="E568" s="22" t="s">
        <v>3674</v>
      </c>
      <c r="F568" s="22" t="s">
        <v>3673</v>
      </c>
      <c r="G568" s="22" t="s">
        <v>3674</v>
      </c>
      <c r="H568" s="22" t="s">
        <v>3675</v>
      </c>
      <c r="I568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69" spans="1:9" x14ac:dyDescent="0.2">
      <c r="A569" s="19" t="s">
        <v>3663</v>
      </c>
      <c r="B569" s="46" t="s">
        <v>3693</v>
      </c>
      <c r="C569" s="23" t="s">
        <v>3526</v>
      </c>
      <c r="D569" s="22" t="s">
        <v>3652</v>
      </c>
      <c r="E569" s="22" t="s">
        <v>3672</v>
      </c>
      <c r="F569" s="22" t="s">
        <v>3674</v>
      </c>
      <c r="G569" s="22" t="s">
        <v>3673</v>
      </c>
      <c r="H569" s="22" t="s">
        <v>3675</v>
      </c>
      <c r="I569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70" spans="1:9" x14ac:dyDescent="0.2">
      <c r="A570" s="19" t="s">
        <v>3663</v>
      </c>
      <c r="B570" s="46" t="s">
        <v>3692</v>
      </c>
      <c r="C570" s="23" t="s">
        <v>3526</v>
      </c>
      <c r="D570" s="22" t="s">
        <v>3653</v>
      </c>
      <c r="E570" s="22" t="s">
        <v>3673</v>
      </c>
      <c r="F570" s="22" t="s">
        <v>3674</v>
      </c>
      <c r="G570" s="22" t="s">
        <v>3673</v>
      </c>
      <c r="H570" s="22" t="s">
        <v>3675</v>
      </c>
      <c r="I570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71" spans="1:9" x14ac:dyDescent="0.2">
      <c r="A571" s="19" t="s">
        <v>3663</v>
      </c>
      <c r="B571" s="46" t="s">
        <v>3694</v>
      </c>
      <c r="C571" s="23" t="s">
        <v>3526</v>
      </c>
      <c r="D571" s="22" t="s">
        <v>3654</v>
      </c>
      <c r="E571" s="22" t="s">
        <v>3675</v>
      </c>
      <c r="F571" s="22" t="s">
        <v>3675</v>
      </c>
      <c r="G571" s="22" t="s">
        <v>3675</v>
      </c>
      <c r="H571" s="22" t="s">
        <v>3675</v>
      </c>
      <c r="I571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72" spans="1:9" x14ac:dyDescent="0.2">
      <c r="A572" s="19" t="s">
        <v>3663</v>
      </c>
      <c r="B572" s="46" t="s">
        <v>3695</v>
      </c>
      <c r="C572" s="23" t="s">
        <v>3526</v>
      </c>
      <c r="D572" s="22" t="s">
        <v>3655</v>
      </c>
      <c r="E572" s="22" t="s">
        <v>3676</v>
      </c>
      <c r="F572" s="22" t="s">
        <v>3676</v>
      </c>
      <c r="G572" s="22" t="s">
        <v>3676</v>
      </c>
      <c r="H572" s="22" t="s">
        <v>3675</v>
      </c>
      <c r="I572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73" spans="1:9" x14ac:dyDescent="0.2">
      <c r="A573" s="19" t="s">
        <v>3663</v>
      </c>
      <c r="B573" s="46" t="s">
        <v>3696</v>
      </c>
      <c r="C573" s="23" t="s">
        <v>3526</v>
      </c>
      <c r="D573" s="22" t="s">
        <v>3656</v>
      </c>
      <c r="E573" s="22" t="s">
        <v>3676</v>
      </c>
      <c r="F573" s="22" t="s">
        <v>3676</v>
      </c>
      <c r="G573" s="22" t="s">
        <v>3676</v>
      </c>
      <c r="H573" s="22" t="s">
        <v>3676</v>
      </c>
      <c r="I573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74" spans="1:9" x14ac:dyDescent="0.2">
      <c r="A574" s="19" t="s">
        <v>3663</v>
      </c>
      <c r="B574" s="23" t="s">
        <v>1793</v>
      </c>
      <c r="C574" s="23" t="s">
        <v>3657</v>
      </c>
      <c r="D574" s="22" t="s">
        <v>3658</v>
      </c>
      <c r="E574" s="22" t="s">
        <v>3672</v>
      </c>
      <c r="F574" s="22" t="s">
        <v>3674</v>
      </c>
      <c r="G574" s="22" t="s">
        <v>3672</v>
      </c>
      <c r="H574" s="22" t="s">
        <v>3676</v>
      </c>
      <c r="I574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75" spans="1:9" x14ac:dyDescent="0.2">
      <c r="A575" s="19" t="s">
        <v>3663</v>
      </c>
      <c r="B575" s="23" t="s">
        <v>1796</v>
      </c>
      <c r="C575" s="23" t="s">
        <v>3657</v>
      </c>
      <c r="D575" s="22" t="s">
        <v>3659</v>
      </c>
      <c r="E575" s="22" t="s">
        <v>3672</v>
      </c>
      <c r="F575" s="22" t="s">
        <v>3674</v>
      </c>
      <c r="G575" s="22" t="s">
        <v>3674</v>
      </c>
      <c r="H575" s="22" t="s">
        <v>3675</v>
      </c>
      <c r="I575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Medium</v>
      </c>
    </row>
    <row r="576" spans="1:9" x14ac:dyDescent="0.2">
      <c r="A576" s="19" t="s">
        <v>3663</v>
      </c>
      <c r="B576" s="23" t="s">
        <v>1799</v>
      </c>
      <c r="C576" s="23" t="s">
        <v>3657</v>
      </c>
      <c r="D576" s="22" t="s">
        <v>3660</v>
      </c>
      <c r="E576" s="22" t="s">
        <v>3675</v>
      </c>
      <c r="F576" s="22" t="s">
        <v>3675</v>
      </c>
      <c r="G576" s="22" t="s">
        <v>3675</v>
      </c>
      <c r="H576" s="22" t="s">
        <v>3675</v>
      </c>
      <c r="I576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  <row r="577" spans="1:9" x14ac:dyDescent="0.2">
      <c r="A577" s="19" t="s">
        <v>3663</v>
      </c>
      <c r="B577" s="23" t="s">
        <v>1802</v>
      </c>
      <c r="C577" s="23" t="s">
        <v>3657</v>
      </c>
      <c r="D577" s="22" t="s">
        <v>3661</v>
      </c>
      <c r="E577" s="22" t="s">
        <v>3675</v>
      </c>
      <c r="F577" s="22" t="s">
        <v>3675</v>
      </c>
      <c r="G577" s="22" t="s">
        <v>3675</v>
      </c>
      <c r="H577" s="22" t="s">
        <v>3675</v>
      </c>
      <c r="I577" s="19" t="str">
        <f>IF(OR(Tabela13[[#This Row],[TYPE OF SUPPLY]]="MATERIAL",Tabela13[[#This Row],[TYPE OF SUPPLY]]="SERVICOS OPERACIONAIS"),VLOOKUP(SUM(MID(Tabela13[[#This Row],[Occupational Safety and Proccess Safety]],1,1),MID(Tabela13[[#This Row],[Operational]],1,1),MID(Tabela13[[#This Row],[Enviroment]],1,1),MID(Tabela13[[#This Row],[COMPLIANCE]],1,1)),Níveis!$A$2:$C$18,3,FALSE),VLOOKUP(SUM(MID(Tabela13[[#This Row],[Occupational Safety and Proccess Safety]],1,1),MID(Tabela13[[#This Row],[Operational]],1,1),MID(Tabela13[[#This Row],[Enviroment]],1,1),2*MID(Tabela13[[#This Row],[COMPLIANCE]],1,1)),Níveis!$E$2:$G$22,3,FALSE))</f>
        <v>High</v>
      </c>
    </row>
  </sheetData>
  <mergeCells count="1">
    <mergeCell ref="E6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1E8E-FC22-4D54-BD5C-0BF3521F861C}">
  <dimension ref="A1:D6"/>
  <sheetViews>
    <sheetView showGridLines="0" workbookViewId="0">
      <selection activeCell="B4" sqref="B4:D4"/>
    </sheetView>
  </sheetViews>
  <sheetFormatPr defaultRowHeight="15" x14ac:dyDescent="0.25"/>
  <cols>
    <col min="1" max="1" width="12.42578125" customWidth="1"/>
    <col min="2" max="2" width="44" bestFit="1" customWidth="1"/>
    <col min="3" max="3" width="38.5703125" customWidth="1"/>
    <col min="4" max="4" width="42" customWidth="1"/>
  </cols>
  <sheetData>
    <row r="1" spans="1:4" ht="25.5" x14ac:dyDescent="0.25">
      <c r="A1" s="44" t="s">
        <v>3044</v>
      </c>
      <c r="B1" s="44" t="s">
        <v>3</v>
      </c>
      <c r="C1" s="44" t="s">
        <v>4</v>
      </c>
      <c r="D1" s="44" t="s">
        <v>3691</v>
      </c>
    </row>
    <row r="2" spans="1:4" x14ac:dyDescent="0.25">
      <c r="A2" t="s">
        <v>3689</v>
      </c>
      <c r="B2" t="s">
        <v>64</v>
      </c>
      <c r="C2" t="s">
        <v>3681</v>
      </c>
      <c r="D2" s="45">
        <v>45377</v>
      </c>
    </row>
    <row r="3" spans="1:4" x14ac:dyDescent="0.25">
      <c r="A3" t="s">
        <v>3688</v>
      </c>
      <c r="B3" t="s">
        <v>377</v>
      </c>
      <c r="C3" t="s">
        <v>3682</v>
      </c>
      <c r="D3" s="45">
        <v>45377</v>
      </c>
    </row>
    <row r="4" spans="1:4" x14ac:dyDescent="0.25">
      <c r="A4" t="s">
        <v>3687</v>
      </c>
      <c r="B4" t="s">
        <v>600</v>
      </c>
      <c r="C4" t="s">
        <v>3683</v>
      </c>
      <c r="D4" s="45">
        <v>45377</v>
      </c>
    </row>
    <row r="5" spans="1:4" x14ac:dyDescent="0.25">
      <c r="A5" t="s">
        <v>3690</v>
      </c>
      <c r="B5" t="s">
        <v>949</v>
      </c>
      <c r="C5" t="s">
        <v>3684</v>
      </c>
      <c r="D5" s="45">
        <v>45377</v>
      </c>
    </row>
    <row r="6" spans="1:4" x14ac:dyDescent="0.25">
      <c r="A6" t="s">
        <v>3685</v>
      </c>
      <c r="B6" t="s">
        <v>1124</v>
      </c>
      <c r="C6" t="s">
        <v>3686</v>
      </c>
      <c r="D6" s="45">
        <v>45377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2E81-7E8F-4181-B277-0F6A8F9B269F}">
  <dimension ref="A1:C183"/>
  <sheetViews>
    <sheetView topLeftCell="A81" zoomScale="70" zoomScaleNormal="70" workbookViewId="0">
      <selection activeCell="C3" sqref="C3"/>
    </sheetView>
  </sheetViews>
  <sheetFormatPr defaultRowHeight="15" x14ac:dyDescent="0.25"/>
  <cols>
    <col min="2" max="2" width="9" bestFit="1" customWidth="1"/>
    <col min="3" max="3" width="34.5703125" customWidth="1"/>
  </cols>
  <sheetData>
    <row r="1" spans="1:3" x14ac:dyDescent="0.25">
      <c r="A1" t="s">
        <v>2859</v>
      </c>
      <c r="B1" t="s">
        <v>2860</v>
      </c>
      <c r="C1" t="s">
        <v>3042</v>
      </c>
    </row>
    <row r="2" spans="1:3" x14ac:dyDescent="0.25">
      <c r="A2" s="33">
        <v>4001247</v>
      </c>
      <c r="B2" s="34" t="s">
        <v>1082</v>
      </c>
      <c r="C2" t="s">
        <v>1083</v>
      </c>
    </row>
    <row r="3" spans="1:3" x14ac:dyDescent="0.25">
      <c r="A3" s="33">
        <v>4001249</v>
      </c>
      <c r="B3" s="34" t="s">
        <v>1082</v>
      </c>
      <c r="C3" t="s">
        <v>1083</v>
      </c>
    </row>
    <row r="4" spans="1:3" x14ac:dyDescent="0.25">
      <c r="A4" s="33">
        <v>4001250</v>
      </c>
      <c r="B4" s="34" t="s">
        <v>1082</v>
      </c>
      <c r="C4" t="s">
        <v>1083</v>
      </c>
    </row>
    <row r="5" spans="1:3" x14ac:dyDescent="0.25">
      <c r="A5" s="33">
        <v>4001921</v>
      </c>
      <c r="B5" s="34" t="s">
        <v>1061</v>
      </c>
      <c r="C5" t="s">
        <v>1062</v>
      </c>
    </row>
    <row r="6" spans="1:3" x14ac:dyDescent="0.25">
      <c r="A6" s="33">
        <v>4001922</v>
      </c>
      <c r="B6" s="34" t="s">
        <v>1061</v>
      </c>
      <c r="C6" t="s">
        <v>1062</v>
      </c>
    </row>
    <row r="7" spans="1:3" x14ac:dyDescent="0.25">
      <c r="A7" s="33">
        <v>4002610</v>
      </c>
      <c r="B7" s="34" t="s">
        <v>230</v>
      </c>
      <c r="C7" t="s">
        <v>231</v>
      </c>
    </row>
    <row r="8" spans="1:3" x14ac:dyDescent="0.25">
      <c r="A8" s="33">
        <v>4002611</v>
      </c>
      <c r="B8" s="34" t="s">
        <v>230</v>
      </c>
      <c r="C8" t="s">
        <v>231</v>
      </c>
    </row>
    <row r="9" spans="1:3" x14ac:dyDescent="0.25">
      <c r="A9" s="33">
        <v>4002613</v>
      </c>
      <c r="B9" s="34" t="s">
        <v>230</v>
      </c>
      <c r="C9" t="s">
        <v>231</v>
      </c>
    </row>
    <row r="10" spans="1:3" x14ac:dyDescent="0.25">
      <c r="A10" s="33">
        <v>4005223</v>
      </c>
      <c r="B10" s="34" t="s">
        <v>265</v>
      </c>
      <c r="C10" t="s">
        <v>266</v>
      </c>
    </row>
    <row r="11" spans="1:3" x14ac:dyDescent="0.25">
      <c r="A11" s="33">
        <v>4005229</v>
      </c>
      <c r="B11" s="34" t="s">
        <v>265</v>
      </c>
      <c r="C11" t="s">
        <v>266</v>
      </c>
    </row>
    <row r="12" spans="1:3" x14ac:dyDescent="0.25">
      <c r="A12" s="33">
        <v>4005233</v>
      </c>
      <c r="B12" s="34" t="s">
        <v>265</v>
      </c>
      <c r="C12" t="s">
        <v>266</v>
      </c>
    </row>
    <row r="13" spans="1:3" x14ac:dyDescent="0.25">
      <c r="A13" s="33">
        <v>4005342</v>
      </c>
      <c r="B13" s="34" t="s">
        <v>265</v>
      </c>
      <c r="C13" t="s">
        <v>266</v>
      </c>
    </row>
    <row r="14" spans="1:3" x14ac:dyDescent="0.25">
      <c r="A14" s="33">
        <v>4005908</v>
      </c>
      <c r="B14" s="34" t="s">
        <v>265</v>
      </c>
      <c r="C14" t="s">
        <v>266</v>
      </c>
    </row>
    <row r="15" spans="1:3" x14ac:dyDescent="0.25">
      <c r="A15" s="33">
        <v>4007036</v>
      </c>
      <c r="B15" s="34" t="s">
        <v>1061</v>
      </c>
      <c r="C15" t="s">
        <v>1062</v>
      </c>
    </row>
    <row r="16" spans="1:3" x14ac:dyDescent="0.25">
      <c r="A16" s="33">
        <v>4007268</v>
      </c>
      <c r="B16" s="34" t="s">
        <v>1082</v>
      </c>
      <c r="C16" t="s">
        <v>1083</v>
      </c>
    </row>
    <row r="17" spans="1:3" x14ac:dyDescent="0.25">
      <c r="A17" s="33">
        <v>4010378</v>
      </c>
      <c r="B17" s="34" t="s">
        <v>230</v>
      </c>
      <c r="C17" t="s">
        <v>231</v>
      </c>
    </row>
    <row r="18" spans="1:3" x14ac:dyDescent="0.25">
      <c r="A18" s="35">
        <v>4011286</v>
      </c>
      <c r="B18" s="36" t="s">
        <v>230</v>
      </c>
      <c r="C18" t="s">
        <v>231</v>
      </c>
    </row>
    <row r="19" spans="1:3" x14ac:dyDescent="0.25">
      <c r="A19" s="33">
        <v>4033615</v>
      </c>
      <c r="B19" s="34" t="s">
        <v>404</v>
      </c>
      <c r="C19" t="s">
        <v>405</v>
      </c>
    </row>
    <row r="20" spans="1:3" x14ac:dyDescent="0.25">
      <c r="A20" s="33">
        <v>4033643</v>
      </c>
      <c r="B20" s="34" t="s">
        <v>392</v>
      </c>
      <c r="C20" t="s">
        <v>402</v>
      </c>
    </row>
    <row r="21" spans="1:3" x14ac:dyDescent="0.25">
      <c r="A21" s="33">
        <v>4033644</v>
      </c>
      <c r="B21" s="34" t="s">
        <v>392</v>
      </c>
      <c r="C21" t="s">
        <v>402</v>
      </c>
    </row>
    <row r="22" spans="1:3" x14ac:dyDescent="0.25">
      <c r="A22" s="39">
        <v>4037127</v>
      </c>
      <c r="B22" s="40" t="s">
        <v>265</v>
      </c>
      <c r="C22" s="41" t="s">
        <v>266</v>
      </c>
    </row>
    <row r="23" spans="1:3" x14ac:dyDescent="0.25">
      <c r="A23" s="33">
        <v>4038521</v>
      </c>
      <c r="B23" s="34" t="s">
        <v>1011</v>
      </c>
      <c r="C23" t="s">
        <v>1012</v>
      </c>
    </row>
    <row r="24" spans="1:3" x14ac:dyDescent="0.25">
      <c r="A24" s="33">
        <v>4039470</v>
      </c>
      <c r="B24" s="34" t="s">
        <v>265</v>
      </c>
      <c r="C24" t="s">
        <v>266</v>
      </c>
    </row>
    <row r="25" spans="1:3" x14ac:dyDescent="0.25">
      <c r="A25" s="33">
        <v>4039471</v>
      </c>
      <c r="B25" s="34" t="s">
        <v>265</v>
      </c>
      <c r="C25" t="s">
        <v>266</v>
      </c>
    </row>
    <row r="26" spans="1:3" x14ac:dyDescent="0.25">
      <c r="A26" s="33">
        <v>4039475</v>
      </c>
      <c r="B26" s="34" t="s">
        <v>265</v>
      </c>
      <c r="C26" t="s">
        <v>266</v>
      </c>
    </row>
    <row r="27" spans="1:3" x14ac:dyDescent="0.25">
      <c r="A27" s="33">
        <v>4039476</v>
      </c>
      <c r="B27" s="34" t="s">
        <v>265</v>
      </c>
      <c r="C27" t="s">
        <v>266</v>
      </c>
    </row>
    <row r="28" spans="1:3" x14ac:dyDescent="0.25">
      <c r="A28" s="33">
        <v>4039490</v>
      </c>
      <c r="B28" s="34" t="s">
        <v>265</v>
      </c>
      <c r="C28" t="s">
        <v>266</v>
      </c>
    </row>
    <row r="29" spans="1:3" x14ac:dyDescent="0.25">
      <c r="A29" s="33">
        <v>4039504</v>
      </c>
      <c r="B29" s="34" t="s">
        <v>265</v>
      </c>
      <c r="C29" t="s">
        <v>266</v>
      </c>
    </row>
    <row r="30" spans="1:3" x14ac:dyDescent="0.25">
      <c r="A30" s="33">
        <v>4039507</v>
      </c>
      <c r="B30" s="34" t="s">
        <v>265</v>
      </c>
      <c r="C30" t="s">
        <v>266</v>
      </c>
    </row>
    <row r="31" spans="1:3" x14ac:dyDescent="0.25">
      <c r="A31" s="33">
        <v>4039511</v>
      </c>
      <c r="B31" s="34" t="s">
        <v>265</v>
      </c>
      <c r="C31" t="s">
        <v>266</v>
      </c>
    </row>
    <row r="32" spans="1:3" x14ac:dyDescent="0.25">
      <c r="A32" s="33">
        <v>4039512</v>
      </c>
      <c r="B32" s="34" t="s">
        <v>265</v>
      </c>
      <c r="C32" t="s">
        <v>266</v>
      </c>
    </row>
    <row r="33" spans="1:3" x14ac:dyDescent="0.25">
      <c r="A33" s="35">
        <v>4039519</v>
      </c>
      <c r="B33" s="36" t="s">
        <v>265</v>
      </c>
      <c r="C33" t="s">
        <v>266</v>
      </c>
    </row>
    <row r="34" spans="1:3" x14ac:dyDescent="0.25">
      <c r="A34" s="33">
        <v>4039520</v>
      </c>
      <c r="B34" s="34" t="s">
        <v>265</v>
      </c>
      <c r="C34" t="s">
        <v>266</v>
      </c>
    </row>
    <row r="35" spans="1:3" x14ac:dyDescent="0.25">
      <c r="A35" s="33">
        <v>4039541</v>
      </c>
      <c r="B35" s="34" t="s">
        <v>265</v>
      </c>
      <c r="C35" t="s">
        <v>266</v>
      </c>
    </row>
    <row r="36" spans="1:3" x14ac:dyDescent="0.25">
      <c r="A36" s="33">
        <v>4039543</v>
      </c>
      <c r="B36" s="34" t="s">
        <v>265</v>
      </c>
      <c r="C36" t="s">
        <v>266</v>
      </c>
    </row>
    <row r="37" spans="1:3" x14ac:dyDescent="0.25">
      <c r="A37" s="33">
        <v>4039551</v>
      </c>
      <c r="B37" s="34" t="s">
        <v>265</v>
      </c>
      <c r="C37" t="s">
        <v>266</v>
      </c>
    </row>
    <row r="38" spans="1:3" x14ac:dyDescent="0.25">
      <c r="A38" s="33">
        <v>4039557</v>
      </c>
      <c r="B38" s="34" t="s">
        <v>265</v>
      </c>
      <c r="C38" t="s">
        <v>266</v>
      </c>
    </row>
    <row r="39" spans="1:3" x14ac:dyDescent="0.25">
      <c r="A39" s="33">
        <v>4039580</v>
      </c>
      <c r="B39" s="34" t="s">
        <v>265</v>
      </c>
      <c r="C39" t="s">
        <v>266</v>
      </c>
    </row>
    <row r="40" spans="1:3" x14ac:dyDescent="0.25">
      <c r="A40" s="33">
        <v>4039601</v>
      </c>
      <c r="B40" s="34" t="s">
        <v>265</v>
      </c>
      <c r="C40" t="s">
        <v>266</v>
      </c>
    </row>
    <row r="41" spans="1:3" x14ac:dyDescent="0.25">
      <c r="A41" s="33">
        <v>4039602</v>
      </c>
      <c r="B41" s="34" t="s">
        <v>265</v>
      </c>
      <c r="C41" t="s">
        <v>266</v>
      </c>
    </row>
    <row r="42" spans="1:3" x14ac:dyDescent="0.25">
      <c r="A42" s="33">
        <v>4039608</v>
      </c>
      <c r="B42" s="34" t="s">
        <v>265</v>
      </c>
      <c r="C42" t="s">
        <v>266</v>
      </c>
    </row>
    <row r="43" spans="1:3" x14ac:dyDescent="0.25">
      <c r="A43" s="33">
        <v>4039609</v>
      </c>
      <c r="B43" s="34" t="s">
        <v>265</v>
      </c>
      <c r="C43" t="s">
        <v>266</v>
      </c>
    </row>
    <row r="44" spans="1:3" x14ac:dyDescent="0.25">
      <c r="A44" s="33">
        <v>4039610</v>
      </c>
      <c r="B44" s="34" t="s">
        <v>265</v>
      </c>
      <c r="C44" t="s">
        <v>266</v>
      </c>
    </row>
    <row r="45" spans="1:3" x14ac:dyDescent="0.25">
      <c r="A45" s="33">
        <v>4039611</v>
      </c>
      <c r="B45" s="34" t="s">
        <v>265</v>
      </c>
      <c r="C45" t="s">
        <v>266</v>
      </c>
    </row>
    <row r="46" spans="1:3" x14ac:dyDescent="0.25">
      <c r="A46" s="33">
        <v>4039612</v>
      </c>
      <c r="B46" s="34" t="s">
        <v>265</v>
      </c>
      <c r="C46" t="s">
        <v>266</v>
      </c>
    </row>
    <row r="47" spans="1:3" x14ac:dyDescent="0.25">
      <c r="A47" s="33">
        <v>4039613</v>
      </c>
      <c r="B47" s="34" t="s">
        <v>265</v>
      </c>
      <c r="C47" t="s">
        <v>266</v>
      </c>
    </row>
    <row r="48" spans="1:3" x14ac:dyDescent="0.25">
      <c r="A48" s="35">
        <v>4039614</v>
      </c>
      <c r="B48" s="36" t="s">
        <v>265</v>
      </c>
      <c r="C48" t="s">
        <v>266</v>
      </c>
    </row>
    <row r="49" spans="1:3" x14ac:dyDescent="0.25">
      <c r="A49" s="33">
        <v>4039617</v>
      </c>
      <c r="B49" s="34" t="s">
        <v>265</v>
      </c>
      <c r="C49" t="s">
        <v>266</v>
      </c>
    </row>
    <row r="50" spans="1:3" x14ac:dyDescent="0.25">
      <c r="A50" s="39">
        <v>4039618</v>
      </c>
      <c r="B50" s="40" t="s">
        <v>265</v>
      </c>
      <c r="C50" s="41" t="s">
        <v>266</v>
      </c>
    </row>
    <row r="51" spans="1:3" x14ac:dyDescent="0.25">
      <c r="A51" s="33">
        <v>4039620</v>
      </c>
      <c r="B51" s="34" t="s">
        <v>265</v>
      </c>
      <c r="C51" t="s">
        <v>266</v>
      </c>
    </row>
    <row r="52" spans="1:3" x14ac:dyDescent="0.25">
      <c r="A52" s="33">
        <v>4039621</v>
      </c>
      <c r="B52" s="34" t="s">
        <v>265</v>
      </c>
      <c r="C52" t="s">
        <v>266</v>
      </c>
    </row>
    <row r="53" spans="1:3" x14ac:dyDescent="0.25">
      <c r="A53" s="33">
        <v>4039622</v>
      </c>
      <c r="B53" s="34" t="s">
        <v>265</v>
      </c>
      <c r="C53" t="s">
        <v>266</v>
      </c>
    </row>
    <row r="54" spans="1:3" x14ac:dyDescent="0.25">
      <c r="A54" s="33">
        <v>4039624</v>
      </c>
      <c r="B54" s="34" t="s">
        <v>265</v>
      </c>
      <c r="C54" t="s">
        <v>266</v>
      </c>
    </row>
    <row r="55" spans="1:3" x14ac:dyDescent="0.25">
      <c r="A55" s="33">
        <v>4040279</v>
      </c>
      <c r="B55" s="34" t="s">
        <v>265</v>
      </c>
      <c r="C55" t="s">
        <v>266</v>
      </c>
    </row>
    <row r="56" spans="1:3" x14ac:dyDescent="0.25">
      <c r="A56" s="33">
        <v>4040287</v>
      </c>
      <c r="B56" s="34" t="s">
        <v>265</v>
      </c>
      <c r="C56" t="s">
        <v>266</v>
      </c>
    </row>
    <row r="57" spans="1:3" x14ac:dyDescent="0.25">
      <c r="A57" s="33">
        <v>4040288</v>
      </c>
      <c r="B57" s="34" t="s">
        <v>265</v>
      </c>
      <c r="C57" t="s">
        <v>266</v>
      </c>
    </row>
    <row r="58" spans="1:3" x14ac:dyDescent="0.25">
      <c r="A58" s="33">
        <v>4040290</v>
      </c>
      <c r="B58" s="34" t="s">
        <v>265</v>
      </c>
      <c r="C58" t="s">
        <v>266</v>
      </c>
    </row>
    <row r="59" spans="1:3" x14ac:dyDescent="0.25">
      <c r="A59" s="33">
        <v>4040291</v>
      </c>
      <c r="B59" s="34" t="s">
        <v>265</v>
      </c>
      <c r="C59" t="s">
        <v>266</v>
      </c>
    </row>
    <row r="60" spans="1:3" x14ac:dyDescent="0.25">
      <c r="A60" s="33">
        <v>4040292</v>
      </c>
      <c r="B60" s="34" t="s">
        <v>265</v>
      </c>
      <c r="C60" t="s">
        <v>266</v>
      </c>
    </row>
    <row r="61" spans="1:3" x14ac:dyDescent="0.25">
      <c r="A61" s="33">
        <v>4040358</v>
      </c>
      <c r="B61" s="34" t="s">
        <v>392</v>
      </c>
      <c r="C61" t="s">
        <v>402</v>
      </c>
    </row>
    <row r="62" spans="1:3" x14ac:dyDescent="0.25">
      <c r="A62" s="33">
        <v>4040386</v>
      </c>
      <c r="B62" s="34" t="s">
        <v>392</v>
      </c>
      <c r="C62" t="s">
        <v>402</v>
      </c>
    </row>
    <row r="63" spans="1:3" x14ac:dyDescent="0.25">
      <c r="A63" s="35">
        <v>4040393</v>
      </c>
      <c r="B63" s="36" t="s">
        <v>392</v>
      </c>
      <c r="C63" t="s">
        <v>402</v>
      </c>
    </row>
    <row r="64" spans="1:3" x14ac:dyDescent="0.25">
      <c r="A64" s="33">
        <v>4042084</v>
      </c>
      <c r="B64" s="34" t="s">
        <v>265</v>
      </c>
      <c r="C64" t="s">
        <v>266</v>
      </c>
    </row>
    <row r="65" spans="1:3" x14ac:dyDescent="0.25">
      <c r="A65" s="33">
        <v>4042993</v>
      </c>
      <c r="B65" s="34" t="s">
        <v>265</v>
      </c>
      <c r="C65" t="s">
        <v>266</v>
      </c>
    </row>
    <row r="66" spans="1:3" x14ac:dyDescent="0.25">
      <c r="A66" s="33">
        <v>4042994</v>
      </c>
      <c r="B66" s="34" t="s">
        <v>265</v>
      </c>
      <c r="C66" t="s">
        <v>266</v>
      </c>
    </row>
    <row r="67" spans="1:3" x14ac:dyDescent="0.25">
      <c r="A67" s="33">
        <v>4043126</v>
      </c>
      <c r="B67" s="34" t="s">
        <v>1055</v>
      </c>
      <c r="C67" t="s">
        <v>1056</v>
      </c>
    </row>
    <row r="68" spans="1:3" x14ac:dyDescent="0.25">
      <c r="A68" s="33">
        <v>4043353</v>
      </c>
      <c r="B68" s="34" t="s">
        <v>265</v>
      </c>
      <c r="C68" t="s">
        <v>266</v>
      </c>
    </row>
    <row r="69" spans="1:3" x14ac:dyDescent="0.25">
      <c r="A69" s="33">
        <v>4043373</v>
      </c>
      <c r="B69" s="34" t="s">
        <v>410</v>
      </c>
      <c r="C69" t="s">
        <v>405</v>
      </c>
    </row>
    <row r="70" spans="1:3" x14ac:dyDescent="0.25">
      <c r="A70" s="33">
        <v>4043374</v>
      </c>
      <c r="B70" s="34" t="s">
        <v>395</v>
      </c>
      <c r="C70" t="s">
        <v>396</v>
      </c>
    </row>
    <row r="71" spans="1:3" x14ac:dyDescent="0.25">
      <c r="A71" s="33">
        <v>4046076</v>
      </c>
      <c r="B71" s="34" t="s">
        <v>392</v>
      </c>
      <c r="C71" t="s">
        <v>402</v>
      </c>
    </row>
    <row r="72" spans="1:3" x14ac:dyDescent="0.25">
      <c r="A72" s="33">
        <v>4049760</v>
      </c>
      <c r="B72" s="34" t="s">
        <v>265</v>
      </c>
      <c r="C72" t="s">
        <v>266</v>
      </c>
    </row>
    <row r="73" spans="1:3" x14ac:dyDescent="0.25">
      <c r="A73" s="33">
        <v>4049969</v>
      </c>
      <c r="B73" s="34" t="s">
        <v>265</v>
      </c>
      <c r="C73" t="s">
        <v>266</v>
      </c>
    </row>
    <row r="74" spans="1:3" x14ac:dyDescent="0.25">
      <c r="A74" s="33">
        <v>4050042</v>
      </c>
      <c r="B74" s="34" t="s">
        <v>1061</v>
      </c>
      <c r="C74" t="s">
        <v>1062</v>
      </c>
    </row>
    <row r="75" spans="1:3" x14ac:dyDescent="0.25">
      <c r="A75" s="33">
        <v>4051615</v>
      </c>
      <c r="B75" s="34" t="s">
        <v>265</v>
      </c>
      <c r="C75" t="s">
        <v>266</v>
      </c>
    </row>
    <row r="76" spans="1:3" x14ac:dyDescent="0.25">
      <c r="A76" s="33">
        <v>4051620</v>
      </c>
      <c r="B76" s="34" t="s">
        <v>265</v>
      </c>
      <c r="C76" t="s">
        <v>266</v>
      </c>
    </row>
    <row r="77" spans="1:3" x14ac:dyDescent="0.25">
      <c r="A77" s="33">
        <v>4052127</v>
      </c>
      <c r="B77" s="34" t="s">
        <v>265</v>
      </c>
      <c r="C77" t="s">
        <v>266</v>
      </c>
    </row>
    <row r="78" spans="1:3" x14ac:dyDescent="0.25">
      <c r="A78" s="35">
        <v>4052130</v>
      </c>
      <c r="B78" s="36" t="s">
        <v>265</v>
      </c>
      <c r="C78" t="s">
        <v>266</v>
      </c>
    </row>
    <row r="79" spans="1:3" x14ac:dyDescent="0.25">
      <c r="A79" s="33">
        <v>4052252</v>
      </c>
      <c r="B79" s="34" t="s">
        <v>230</v>
      </c>
      <c r="C79" t="s">
        <v>231</v>
      </c>
    </row>
    <row r="80" spans="1:3" x14ac:dyDescent="0.25">
      <c r="A80" s="39">
        <v>4052375</v>
      </c>
      <c r="B80" s="40" t="s">
        <v>230</v>
      </c>
      <c r="C80" s="41" t="s">
        <v>231</v>
      </c>
    </row>
    <row r="81" spans="1:3" x14ac:dyDescent="0.25">
      <c r="A81" s="33">
        <v>4052480</v>
      </c>
      <c r="B81" s="34" t="s">
        <v>230</v>
      </c>
      <c r="C81" t="s">
        <v>231</v>
      </c>
    </row>
    <row r="82" spans="1:3" x14ac:dyDescent="0.25">
      <c r="A82" s="33">
        <v>4052481</v>
      </c>
      <c r="B82" s="34" t="s">
        <v>230</v>
      </c>
      <c r="C82" t="s">
        <v>231</v>
      </c>
    </row>
    <row r="83" spans="1:3" x14ac:dyDescent="0.25">
      <c r="A83" s="33">
        <v>4052484</v>
      </c>
      <c r="B83" s="34" t="s">
        <v>230</v>
      </c>
      <c r="C83" t="s">
        <v>231</v>
      </c>
    </row>
    <row r="84" spans="1:3" x14ac:dyDescent="0.25">
      <c r="A84" s="33">
        <v>4052485</v>
      </c>
      <c r="B84" s="34" t="s">
        <v>230</v>
      </c>
      <c r="C84" t="s">
        <v>231</v>
      </c>
    </row>
    <row r="85" spans="1:3" x14ac:dyDescent="0.25">
      <c r="A85" s="33">
        <v>4052486</v>
      </c>
      <c r="B85" s="34" t="s">
        <v>230</v>
      </c>
      <c r="C85" t="s">
        <v>231</v>
      </c>
    </row>
    <row r="86" spans="1:3" x14ac:dyDescent="0.25">
      <c r="A86" s="33">
        <v>4052488</v>
      </c>
      <c r="B86" s="34" t="s">
        <v>230</v>
      </c>
      <c r="C86" t="s">
        <v>231</v>
      </c>
    </row>
    <row r="87" spans="1:3" x14ac:dyDescent="0.25">
      <c r="A87" s="33">
        <v>4052489</v>
      </c>
      <c r="B87" s="34" t="s">
        <v>230</v>
      </c>
      <c r="C87" t="s">
        <v>231</v>
      </c>
    </row>
    <row r="88" spans="1:3" x14ac:dyDescent="0.25">
      <c r="A88" s="33">
        <v>4052494</v>
      </c>
      <c r="B88" s="34" t="s">
        <v>230</v>
      </c>
      <c r="C88" t="s">
        <v>231</v>
      </c>
    </row>
    <row r="89" spans="1:3" x14ac:dyDescent="0.25">
      <c r="A89" s="33">
        <v>4052679</v>
      </c>
      <c r="B89" s="34" t="s">
        <v>230</v>
      </c>
      <c r="C89" t="s">
        <v>231</v>
      </c>
    </row>
    <row r="90" spans="1:3" x14ac:dyDescent="0.25">
      <c r="A90" s="33">
        <v>4052680</v>
      </c>
      <c r="B90" s="34" t="s">
        <v>230</v>
      </c>
      <c r="C90" t="s">
        <v>231</v>
      </c>
    </row>
    <row r="91" spans="1:3" x14ac:dyDescent="0.25">
      <c r="A91" s="33">
        <v>4055503</v>
      </c>
      <c r="B91" s="34" t="s">
        <v>404</v>
      </c>
      <c r="C91" t="s">
        <v>405</v>
      </c>
    </row>
    <row r="92" spans="1:3" x14ac:dyDescent="0.25">
      <c r="A92" s="33">
        <v>4055826</v>
      </c>
      <c r="B92" s="34" t="s">
        <v>392</v>
      </c>
      <c r="C92" t="s">
        <v>402</v>
      </c>
    </row>
    <row r="93" spans="1:3" x14ac:dyDescent="0.25">
      <c r="A93" s="35">
        <v>4055832</v>
      </c>
      <c r="B93" s="36" t="s">
        <v>230</v>
      </c>
      <c r="C93" t="s">
        <v>231</v>
      </c>
    </row>
    <row r="94" spans="1:3" x14ac:dyDescent="0.25">
      <c r="A94" s="33">
        <v>4055840</v>
      </c>
      <c r="B94" s="34" t="s">
        <v>1082</v>
      </c>
      <c r="C94" t="s">
        <v>1083</v>
      </c>
    </row>
    <row r="95" spans="1:3" x14ac:dyDescent="0.25">
      <c r="A95" s="33">
        <v>4055848</v>
      </c>
      <c r="B95" s="34" t="s">
        <v>392</v>
      </c>
      <c r="C95" t="s">
        <v>402</v>
      </c>
    </row>
    <row r="96" spans="1:3" x14ac:dyDescent="0.25">
      <c r="A96" s="33">
        <v>4055898</v>
      </c>
      <c r="B96" s="34" t="s">
        <v>1082</v>
      </c>
      <c r="C96" t="s">
        <v>1083</v>
      </c>
    </row>
    <row r="97" spans="1:3" x14ac:dyDescent="0.25">
      <c r="A97" s="33">
        <v>4056785</v>
      </c>
      <c r="B97" s="34" t="s">
        <v>1082</v>
      </c>
      <c r="C97" t="s">
        <v>1083</v>
      </c>
    </row>
    <row r="98" spans="1:3" x14ac:dyDescent="0.25">
      <c r="A98" s="33">
        <v>4057398</v>
      </c>
      <c r="B98" s="34" t="s">
        <v>1055</v>
      </c>
      <c r="C98" t="s">
        <v>1056</v>
      </c>
    </row>
    <row r="99" spans="1:3" x14ac:dyDescent="0.25">
      <c r="A99" s="33">
        <v>4057454</v>
      </c>
      <c r="B99" s="34" t="s">
        <v>1055</v>
      </c>
      <c r="C99" t="s">
        <v>1056</v>
      </c>
    </row>
    <row r="100" spans="1:3" x14ac:dyDescent="0.25">
      <c r="A100" s="33">
        <v>4057594</v>
      </c>
      <c r="B100" s="34" t="s">
        <v>1055</v>
      </c>
      <c r="C100" t="s">
        <v>1056</v>
      </c>
    </row>
    <row r="101" spans="1:3" x14ac:dyDescent="0.25">
      <c r="A101" s="33">
        <v>4057601</v>
      </c>
      <c r="B101" s="34" t="s">
        <v>1055</v>
      </c>
      <c r="C101" t="s">
        <v>1056</v>
      </c>
    </row>
    <row r="102" spans="1:3" x14ac:dyDescent="0.25">
      <c r="A102" s="33">
        <v>4057812</v>
      </c>
      <c r="B102" s="34" t="s">
        <v>1061</v>
      </c>
      <c r="C102" t="s">
        <v>1062</v>
      </c>
    </row>
    <row r="103" spans="1:3" x14ac:dyDescent="0.25">
      <c r="A103" s="33">
        <v>4057817</v>
      </c>
      <c r="B103" s="34" t="s">
        <v>1061</v>
      </c>
      <c r="C103" t="s">
        <v>1062</v>
      </c>
    </row>
    <row r="104" spans="1:3" x14ac:dyDescent="0.25">
      <c r="A104" s="33">
        <v>4057818</v>
      </c>
      <c r="B104" s="34" t="s">
        <v>1055</v>
      </c>
      <c r="C104" t="s">
        <v>1056</v>
      </c>
    </row>
    <row r="105" spans="1:3" x14ac:dyDescent="0.25">
      <c r="A105" s="33">
        <v>4057819</v>
      </c>
      <c r="B105" s="34" t="s">
        <v>1055</v>
      </c>
      <c r="C105" t="s">
        <v>1056</v>
      </c>
    </row>
    <row r="106" spans="1:3" x14ac:dyDescent="0.25">
      <c r="A106" s="33">
        <v>4057820</v>
      </c>
      <c r="B106" s="34" t="s">
        <v>1055</v>
      </c>
      <c r="C106" t="s">
        <v>1056</v>
      </c>
    </row>
    <row r="107" spans="1:3" x14ac:dyDescent="0.25">
      <c r="A107" s="33">
        <v>4057821</v>
      </c>
      <c r="B107" s="34" t="s">
        <v>1061</v>
      </c>
      <c r="C107" t="s">
        <v>1062</v>
      </c>
    </row>
    <row r="108" spans="1:3" x14ac:dyDescent="0.25">
      <c r="A108" s="35">
        <v>4057832</v>
      </c>
      <c r="B108" s="36" t="s">
        <v>1061</v>
      </c>
      <c r="C108" t="s">
        <v>1062</v>
      </c>
    </row>
    <row r="109" spans="1:3" x14ac:dyDescent="0.25">
      <c r="A109" s="33">
        <v>4057917</v>
      </c>
      <c r="B109" s="34" t="s">
        <v>395</v>
      </c>
      <c r="C109" t="s">
        <v>396</v>
      </c>
    </row>
    <row r="110" spans="1:3" x14ac:dyDescent="0.25">
      <c r="A110" s="39">
        <v>4058443</v>
      </c>
      <c r="B110" s="40" t="s">
        <v>1076</v>
      </c>
      <c r="C110" s="41" t="s">
        <v>1077</v>
      </c>
    </row>
    <row r="111" spans="1:3" x14ac:dyDescent="0.25">
      <c r="A111" s="33">
        <v>4058444</v>
      </c>
      <c r="B111" s="34" t="s">
        <v>1076</v>
      </c>
      <c r="C111" t="s">
        <v>1077</v>
      </c>
    </row>
    <row r="112" spans="1:3" x14ac:dyDescent="0.25">
      <c r="A112" s="33">
        <v>4058449</v>
      </c>
      <c r="B112" s="34" t="s">
        <v>1091</v>
      </c>
      <c r="C112" t="s">
        <v>1092</v>
      </c>
    </row>
    <row r="113" spans="1:3" x14ac:dyDescent="0.25">
      <c r="A113" s="33">
        <v>4058453</v>
      </c>
      <c r="B113" s="34" t="s">
        <v>1091</v>
      </c>
      <c r="C113" t="s">
        <v>1092</v>
      </c>
    </row>
    <row r="114" spans="1:3" x14ac:dyDescent="0.25">
      <c r="A114" s="33">
        <v>4058454</v>
      </c>
      <c r="B114" s="34" t="s">
        <v>1091</v>
      </c>
      <c r="C114" t="s">
        <v>1092</v>
      </c>
    </row>
    <row r="115" spans="1:3" x14ac:dyDescent="0.25">
      <c r="A115" s="33">
        <v>4058479</v>
      </c>
      <c r="B115" s="34" t="s">
        <v>1091</v>
      </c>
      <c r="C115" t="s">
        <v>1092</v>
      </c>
    </row>
    <row r="116" spans="1:3" x14ac:dyDescent="0.25">
      <c r="A116" s="33">
        <v>4058480</v>
      </c>
      <c r="B116" s="34" t="s">
        <v>1076</v>
      </c>
      <c r="C116" t="s">
        <v>1077</v>
      </c>
    </row>
    <row r="117" spans="1:3" x14ac:dyDescent="0.25">
      <c r="A117" s="33">
        <v>4058481</v>
      </c>
      <c r="B117" s="34" t="s">
        <v>1076</v>
      </c>
      <c r="C117" t="s">
        <v>1077</v>
      </c>
    </row>
    <row r="118" spans="1:3" x14ac:dyDescent="0.25">
      <c r="A118" s="33">
        <v>4058483</v>
      </c>
      <c r="B118" s="34" t="s">
        <v>1091</v>
      </c>
      <c r="C118" t="s">
        <v>1092</v>
      </c>
    </row>
    <row r="119" spans="1:3" x14ac:dyDescent="0.25">
      <c r="A119" s="33">
        <v>4058485</v>
      </c>
      <c r="B119" s="34" t="s">
        <v>1076</v>
      </c>
      <c r="C119" t="s">
        <v>1077</v>
      </c>
    </row>
    <row r="120" spans="1:3" x14ac:dyDescent="0.25">
      <c r="A120" s="33">
        <v>4058486</v>
      </c>
      <c r="B120" s="34" t="s">
        <v>1091</v>
      </c>
      <c r="C120" t="s">
        <v>1092</v>
      </c>
    </row>
    <row r="121" spans="1:3" x14ac:dyDescent="0.25">
      <c r="A121" s="33">
        <v>4058487</v>
      </c>
      <c r="B121" s="34" t="s">
        <v>1091</v>
      </c>
      <c r="C121" t="s">
        <v>1092</v>
      </c>
    </row>
    <row r="122" spans="1:3" x14ac:dyDescent="0.25">
      <c r="A122" s="33">
        <v>4058489</v>
      </c>
      <c r="B122" s="34" t="s">
        <v>1076</v>
      </c>
      <c r="C122" t="s">
        <v>1077</v>
      </c>
    </row>
    <row r="123" spans="1:3" x14ac:dyDescent="0.25">
      <c r="A123" s="33">
        <v>4058524</v>
      </c>
      <c r="B123" s="34" t="s">
        <v>1011</v>
      </c>
      <c r="C123" t="s">
        <v>1012</v>
      </c>
    </row>
    <row r="124" spans="1:3" x14ac:dyDescent="0.25">
      <c r="A124" s="33">
        <v>4058659</v>
      </c>
      <c r="B124" s="34" t="s">
        <v>404</v>
      </c>
      <c r="C124" t="s">
        <v>405</v>
      </c>
    </row>
    <row r="125" spans="1:3" x14ac:dyDescent="0.25">
      <c r="A125" s="33">
        <v>4058681</v>
      </c>
      <c r="B125" s="34" t="s">
        <v>404</v>
      </c>
      <c r="C125" t="s">
        <v>405</v>
      </c>
    </row>
    <row r="126" spans="1:3" x14ac:dyDescent="0.25">
      <c r="A126" s="33">
        <v>4058682</v>
      </c>
      <c r="B126" s="34" t="s">
        <v>395</v>
      </c>
      <c r="C126" t="s">
        <v>396</v>
      </c>
    </row>
    <row r="127" spans="1:3" x14ac:dyDescent="0.25">
      <c r="A127" s="33">
        <v>4058683</v>
      </c>
      <c r="B127" s="34" t="s">
        <v>395</v>
      </c>
      <c r="C127" t="s">
        <v>396</v>
      </c>
    </row>
    <row r="128" spans="1:3" x14ac:dyDescent="0.25">
      <c r="A128" s="33">
        <v>4058690</v>
      </c>
      <c r="B128" s="34" t="s">
        <v>395</v>
      </c>
      <c r="C128" t="s">
        <v>396</v>
      </c>
    </row>
    <row r="129" spans="1:3" x14ac:dyDescent="0.25">
      <c r="A129" s="33">
        <v>4058691</v>
      </c>
      <c r="B129" s="34" t="s">
        <v>395</v>
      </c>
      <c r="C129" t="s">
        <v>396</v>
      </c>
    </row>
    <row r="130" spans="1:3" x14ac:dyDescent="0.25">
      <c r="A130" s="33">
        <v>4058692</v>
      </c>
      <c r="B130" s="34" t="s">
        <v>395</v>
      </c>
      <c r="C130" t="s">
        <v>396</v>
      </c>
    </row>
    <row r="131" spans="1:3" x14ac:dyDescent="0.25">
      <c r="A131" s="33">
        <v>4058815</v>
      </c>
      <c r="B131" s="34" t="s">
        <v>392</v>
      </c>
      <c r="C131" t="s">
        <v>402</v>
      </c>
    </row>
    <row r="132" spans="1:3" x14ac:dyDescent="0.25">
      <c r="A132" s="33">
        <v>4058917</v>
      </c>
      <c r="B132" s="34" t="s">
        <v>404</v>
      </c>
      <c r="C132" t="s">
        <v>405</v>
      </c>
    </row>
    <row r="133" spans="1:3" x14ac:dyDescent="0.25">
      <c r="A133" s="33">
        <v>4058924</v>
      </c>
      <c r="B133" s="34" t="s">
        <v>265</v>
      </c>
      <c r="C133" t="s">
        <v>266</v>
      </c>
    </row>
    <row r="134" spans="1:3" x14ac:dyDescent="0.25">
      <c r="A134" s="33">
        <v>4059098</v>
      </c>
      <c r="B134" s="34" t="s">
        <v>410</v>
      </c>
      <c r="C134" t="s">
        <v>405</v>
      </c>
    </row>
    <row r="135" spans="1:3" x14ac:dyDescent="0.25">
      <c r="A135" s="33">
        <v>4059131</v>
      </c>
      <c r="B135" s="34" t="s">
        <v>410</v>
      </c>
      <c r="C135" t="s">
        <v>405</v>
      </c>
    </row>
    <row r="136" spans="1:3" x14ac:dyDescent="0.25">
      <c r="A136" s="33">
        <v>4059132</v>
      </c>
      <c r="B136" s="34" t="s">
        <v>410</v>
      </c>
      <c r="C136" t="s">
        <v>405</v>
      </c>
    </row>
    <row r="137" spans="1:3" x14ac:dyDescent="0.25">
      <c r="A137" s="35">
        <v>4059834</v>
      </c>
      <c r="B137" s="36" t="s">
        <v>392</v>
      </c>
      <c r="C137" t="s">
        <v>402</v>
      </c>
    </row>
    <row r="138" spans="1:3" x14ac:dyDescent="0.25">
      <c r="A138" s="33">
        <v>4060028</v>
      </c>
      <c r="B138" s="34" t="s">
        <v>265</v>
      </c>
      <c r="C138" t="s">
        <v>266</v>
      </c>
    </row>
    <row r="139" spans="1:3" x14ac:dyDescent="0.25">
      <c r="A139" s="33">
        <v>4060031</v>
      </c>
      <c r="B139" s="34" t="s">
        <v>265</v>
      </c>
      <c r="C139" t="s">
        <v>266</v>
      </c>
    </row>
    <row r="140" spans="1:3" x14ac:dyDescent="0.25">
      <c r="A140" s="39">
        <v>4060032</v>
      </c>
      <c r="B140" s="40" t="s">
        <v>265</v>
      </c>
      <c r="C140" s="41" t="s">
        <v>266</v>
      </c>
    </row>
    <row r="141" spans="1:3" x14ac:dyDescent="0.25">
      <c r="A141" s="33">
        <v>4060033</v>
      </c>
      <c r="B141" s="34" t="s">
        <v>265</v>
      </c>
      <c r="C141" t="s">
        <v>266</v>
      </c>
    </row>
    <row r="142" spans="1:3" x14ac:dyDescent="0.25">
      <c r="A142" s="33">
        <v>4060034</v>
      </c>
      <c r="B142" s="34" t="s">
        <v>265</v>
      </c>
      <c r="C142" t="s">
        <v>266</v>
      </c>
    </row>
    <row r="143" spans="1:3" x14ac:dyDescent="0.25">
      <c r="A143" s="33">
        <v>4060036</v>
      </c>
      <c r="B143" s="34" t="s">
        <v>265</v>
      </c>
      <c r="C143" t="s">
        <v>266</v>
      </c>
    </row>
    <row r="144" spans="1:3" x14ac:dyDescent="0.25">
      <c r="A144" s="33">
        <v>4060096</v>
      </c>
      <c r="B144" s="34" t="s">
        <v>404</v>
      </c>
      <c r="C144" t="s">
        <v>405</v>
      </c>
    </row>
    <row r="145" spans="1:3" x14ac:dyDescent="0.25">
      <c r="A145" s="33">
        <v>4060097</v>
      </c>
      <c r="B145" s="34" t="s">
        <v>392</v>
      </c>
      <c r="C145" t="s">
        <v>402</v>
      </c>
    </row>
    <row r="146" spans="1:3" x14ac:dyDescent="0.25">
      <c r="A146" s="33">
        <v>4060102</v>
      </c>
      <c r="B146" s="34" t="s">
        <v>404</v>
      </c>
      <c r="C146" t="s">
        <v>405</v>
      </c>
    </row>
    <row r="147" spans="1:3" x14ac:dyDescent="0.25">
      <c r="A147" s="33">
        <v>4060103</v>
      </c>
      <c r="B147" s="34" t="s">
        <v>404</v>
      </c>
      <c r="C147" t="s">
        <v>405</v>
      </c>
    </row>
    <row r="148" spans="1:3" x14ac:dyDescent="0.25">
      <c r="A148" s="33">
        <v>4060466</v>
      </c>
      <c r="B148" s="34" t="s">
        <v>410</v>
      </c>
      <c r="C148" t="s">
        <v>405</v>
      </c>
    </row>
    <row r="149" spans="1:3" x14ac:dyDescent="0.25">
      <c r="A149" s="33">
        <v>4060467</v>
      </c>
      <c r="B149" s="34" t="s">
        <v>410</v>
      </c>
      <c r="C149" t="s">
        <v>405</v>
      </c>
    </row>
    <row r="150" spans="1:3" x14ac:dyDescent="0.25">
      <c r="A150" s="33">
        <v>4060569</v>
      </c>
      <c r="B150" s="34" t="s">
        <v>265</v>
      </c>
      <c r="C150" t="s">
        <v>266</v>
      </c>
    </row>
    <row r="151" spans="1:3" x14ac:dyDescent="0.25">
      <c r="A151" s="33">
        <v>4060717</v>
      </c>
      <c r="B151" s="34" t="s">
        <v>410</v>
      </c>
      <c r="C151" t="s">
        <v>405</v>
      </c>
    </row>
    <row r="152" spans="1:3" x14ac:dyDescent="0.25">
      <c r="A152" s="33">
        <v>4060719</v>
      </c>
      <c r="B152" s="34" t="s">
        <v>410</v>
      </c>
      <c r="C152" t="s">
        <v>405</v>
      </c>
    </row>
    <row r="153" spans="1:3" x14ac:dyDescent="0.25">
      <c r="A153" s="33">
        <v>4060721</v>
      </c>
      <c r="B153" s="34" t="s">
        <v>410</v>
      </c>
      <c r="C153" t="s">
        <v>405</v>
      </c>
    </row>
    <row r="154" spans="1:3" x14ac:dyDescent="0.25">
      <c r="A154" s="33">
        <v>4060722</v>
      </c>
      <c r="B154" s="34" t="s">
        <v>410</v>
      </c>
      <c r="C154" t="s">
        <v>405</v>
      </c>
    </row>
    <row r="155" spans="1:3" x14ac:dyDescent="0.25">
      <c r="A155" s="33">
        <v>4060792</v>
      </c>
      <c r="B155" s="34" t="s">
        <v>265</v>
      </c>
      <c r="C155" t="s">
        <v>266</v>
      </c>
    </row>
    <row r="156" spans="1:3" x14ac:dyDescent="0.25">
      <c r="A156" s="33">
        <v>4067370</v>
      </c>
      <c r="B156" s="34" t="s">
        <v>401</v>
      </c>
      <c r="C156" t="s">
        <v>402</v>
      </c>
    </row>
    <row r="157" spans="1:3" x14ac:dyDescent="0.25">
      <c r="A157" s="33">
        <v>4067371</v>
      </c>
      <c r="B157" s="34" t="s">
        <v>401</v>
      </c>
      <c r="C157" t="s">
        <v>402</v>
      </c>
    </row>
    <row r="158" spans="1:3" x14ac:dyDescent="0.25">
      <c r="A158" s="33">
        <v>4067372</v>
      </c>
      <c r="B158" s="34" t="s">
        <v>401</v>
      </c>
      <c r="C158" t="s">
        <v>402</v>
      </c>
    </row>
    <row r="159" spans="1:3" x14ac:dyDescent="0.25">
      <c r="A159" s="33">
        <v>4067373</v>
      </c>
      <c r="B159" s="34" t="s">
        <v>401</v>
      </c>
      <c r="C159" t="s">
        <v>402</v>
      </c>
    </row>
    <row r="160" spans="1:3" x14ac:dyDescent="0.25">
      <c r="A160" s="33">
        <v>4067374</v>
      </c>
      <c r="B160" s="34" t="s">
        <v>401</v>
      </c>
      <c r="C160" t="s">
        <v>402</v>
      </c>
    </row>
    <row r="161" spans="1:3" x14ac:dyDescent="0.25">
      <c r="A161" s="33">
        <v>4067375</v>
      </c>
      <c r="B161" s="34" t="s">
        <v>401</v>
      </c>
      <c r="C161" t="s">
        <v>402</v>
      </c>
    </row>
    <row r="162" spans="1:3" x14ac:dyDescent="0.25">
      <c r="A162" s="33">
        <v>4067376</v>
      </c>
      <c r="B162" s="34" t="s">
        <v>401</v>
      </c>
      <c r="C162" t="s">
        <v>402</v>
      </c>
    </row>
    <row r="163" spans="1:3" x14ac:dyDescent="0.25">
      <c r="A163" s="33">
        <v>4067423</v>
      </c>
      <c r="B163" s="34" t="s">
        <v>410</v>
      </c>
      <c r="C163" t="s">
        <v>405</v>
      </c>
    </row>
    <row r="164" spans="1:3" x14ac:dyDescent="0.25">
      <c r="A164" s="33">
        <v>4067427</v>
      </c>
      <c r="B164" s="34" t="s">
        <v>401</v>
      </c>
      <c r="C164" t="s">
        <v>402</v>
      </c>
    </row>
    <row r="165" spans="1:3" x14ac:dyDescent="0.25">
      <c r="A165" s="33">
        <v>4067429</v>
      </c>
      <c r="B165" s="34" t="s">
        <v>401</v>
      </c>
      <c r="C165" t="s">
        <v>402</v>
      </c>
    </row>
    <row r="166" spans="1:3" x14ac:dyDescent="0.25">
      <c r="A166" s="35">
        <v>4067446</v>
      </c>
      <c r="B166" s="36" t="s">
        <v>392</v>
      </c>
      <c r="C166" t="s">
        <v>402</v>
      </c>
    </row>
    <row r="167" spans="1:3" x14ac:dyDescent="0.25">
      <c r="A167" s="33">
        <v>8000004</v>
      </c>
      <c r="B167" s="34" t="s">
        <v>1431</v>
      </c>
      <c r="C167" t="s">
        <v>1432</v>
      </c>
    </row>
    <row r="168" spans="1:3" x14ac:dyDescent="0.25">
      <c r="A168" s="33">
        <v>8000038</v>
      </c>
      <c r="B168" s="34" t="s">
        <v>1146</v>
      </c>
      <c r="C168" t="s">
        <v>1147</v>
      </c>
    </row>
    <row r="169" spans="1:3" x14ac:dyDescent="0.25">
      <c r="A169" s="33">
        <v>8000041</v>
      </c>
      <c r="B169" s="34" t="s">
        <v>1134</v>
      </c>
      <c r="C169" t="s">
        <v>1135</v>
      </c>
    </row>
    <row r="170" spans="1:3" x14ac:dyDescent="0.25">
      <c r="A170" s="39">
        <v>8000049</v>
      </c>
      <c r="B170" s="40" t="s">
        <v>1146</v>
      </c>
      <c r="C170" s="41" t="s">
        <v>1147</v>
      </c>
    </row>
    <row r="171" spans="1:3" x14ac:dyDescent="0.25">
      <c r="A171" s="33">
        <v>8000054</v>
      </c>
      <c r="B171" s="34" t="s">
        <v>1778</v>
      </c>
      <c r="C171" t="s">
        <v>1779</v>
      </c>
    </row>
    <row r="172" spans="1:3" x14ac:dyDescent="0.25">
      <c r="A172" s="33">
        <v>8000070</v>
      </c>
      <c r="B172" s="34" t="s">
        <v>1134</v>
      </c>
      <c r="C172" t="s">
        <v>1135</v>
      </c>
    </row>
    <row r="173" spans="1:3" x14ac:dyDescent="0.25">
      <c r="A173" s="33">
        <v>8000350</v>
      </c>
      <c r="B173" s="34" t="s">
        <v>1134</v>
      </c>
      <c r="C173" t="s">
        <v>1135</v>
      </c>
    </row>
    <row r="174" spans="1:3" x14ac:dyDescent="0.25">
      <c r="A174" s="33">
        <v>8000419</v>
      </c>
      <c r="B174" s="34" t="s">
        <v>1458</v>
      </c>
      <c r="C174" t="s">
        <v>1459</v>
      </c>
    </row>
    <row r="175" spans="1:3" x14ac:dyDescent="0.25">
      <c r="A175" s="33">
        <v>8000481</v>
      </c>
      <c r="B175" s="34" t="s">
        <v>1134</v>
      </c>
      <c r="C175" t="s">
        <v>1135</v>
      </c>
    </row>
    <row r="176" spans="1:3" x14ac:dyDescent="0.25">
      <c r="A176" s="33">
        <v>8000558</v>
      </c>
      <c r="B176" s="34" t="s">
        <v>1330</v>
      </c>
      <c r="C176" t="s">
        <v>1331</v>
      </c>
    </row>
    <row r="177" spans="1:3" x14ac:dyDescent="0.25">
      <c r="A177" s="33">
        <v>8000712</v>
      </c>
      <c r="B177" s="34" t="s">
        <v>1458</v>
      </c>
      <c r="C177" t="s">
        <v>1459</v>
      </c>
    </row>
    <row r="178" spans="1:3" x14ac:dyDescent="0.25">
      <c r="A178" s="33">
        <v>8000925</v>
      </c>
      <c r="B178" s="34" t="s">
        <v>1431</v>
      </c>
      <c r="C178" t="s">
        <v>1432</v>
      </c>
    </row>
    <row r="179" spans="1:3" x14ac:dyDescent="0.25">
      <c r="A179" s="33">
        <v>8001021</v>
      </c>
      <c r="B179" s="34" t="s">
        <v>1146</v>
      </c>
      <c r="C179" t="s">
        <v>1147</v>
      </c>
    </row>
    <row r="180" spans="1:3" x14ac:dyDescent="0.25">
      <c r="A180" s="33">
        <v>8001282</v>
      </c>
      <c r="B180" s="34" t="s">
        <v>1778</v>
      </c>
      <c r="C180" t="s">
        <v>1779</v>
      </c>
    </row>
    <row r="181" spans="1:3" x14ac:dyDescent="0.25">
      <c r="A181" s="33">
        <v>8001366</v>
      </c>
      <c r="B181" s="34" t="s">
        <v>1158</v>
      </c>
      <c r="C181" t="s">
        <v>1159</v>
      </c>
    </row>
    <row r="182" spans="1:3" x14ac:dyDescent="0.25">
      <c r="A182" s="33">
        <v>8001385</v>
      </c>
      <c r="B182" s="34" t="s">
        <v>1647</v>
      </c>
      <c r="C182" t="s">
        <v>1648</v>
      </c>
    </row>
    <row r="183" spans="1:3" x14ac:dyDescent="0.25">
      <c r="A183" s="33">
        <v>8001439</v>
      </c>
      <c r="B183" s="34" t="s">
        <v>1647</v>
      </c>
      <c r="C183" t="s">
        <v>1648</v>
      </c>
    </row>
  </sheetData>
  <autoFilter ref="A1:B1" xr:uid="{3B4E2E81-7E8F-4181-B277-0F6A8F9B269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8D80-8A6E-4540-8A2C-163C1B173115}">
  <dimension ref="A1:C183"/>
  <sheetViews>
    <sheetView topLeftCell="A73" workbookViewId="0">
      <selection activeCell="C3" sqref="C3"/>
    </sheetView>
  </sheetViews>
  <sheetFormatPr defaultRowHeight="15" x14ac:dyDescent="0.25"/>
  <cols>
    <col min="2" max="2" width="46.85546875" bestFit="1" customWidth="1"/>
    <col min="3" max="3" width="11" bestFit="1" customWidth="1"/>
  </cols>
  <sheetData>
    <row r="1" spans="1:3" x14ac:dyDescent="0.25">
      <c r="A1" t="s">
        <v>2861</v>
      </c>
      <c r="B1" t="s">
        <v>2862</v>
      </c>
      <c r="C1" t="s">
        <v>2863</v>
      </c>
    </row>
    <row r="2" spans="1:3" x14ac:dyDescent="0.25">
      <c r="A2">
        <v>4001247</v>
      </c>
      <c r="B2" t="s">
        <v>2864</v>
      </c>
      <c r="C2" t="s">
        <v>1083</v>
      </c>
    </row>
    <row r="3" spans="1:3" x14ac:dyDescent="0.25">
      <c r="A3">
        <v>4001249</v>
      </c>
      <c r="B3" t="s">
        <v>2865</v>
      </c>
      <c r="C3" t="s">
        <v>1083</v>
      </c>
    </row>
    <row r="4" spans="1:3" x14ac:dyDescent="0.25">
      <c r="A4">
        <v>4001250</v>
      </c>
      <c r="B4" t="s">
        <v>2866</v>
      </c>
      <c r="C4" t="s">
        <v>1083</v>
      </c>
    </row>
    <row r="5" spans="1:3" x14ac:dyDescent="0.25">
      <c r="A5">
        <v>4001921</v>
      </c>
      <c r="B5" t="s">
        <v>2867</v>
      </c>
      <c r="C5" t="s">
        <v>1062</v>
      </c>
    </row>
    <row r="6" spans="1:3" x14ac:dyDescent="0.25">
      <c r="A6">
        <v>4001922</v>
      </c>
      <c r="B6" t="s">
        <v>2868</v>
      </c>
      <c r="C6" t="s">
        <v>1062</v>
      </c>
    </row>
    <row r="7" spans="1:3" x14ac:dyDescent="0.25">
      <c r="A7">
        <v>4002610</v>
      </c>
      <c r="B7" t="s">
        <v>2869</v>
      </c>
      <c r="C7" t="s">
        <v>231</v>
      </c>
    </row>
    <row r="8" spans="1:3" x14ac:dyDescent="0.25">
      <c r="A8">
        <v>4002611</v>
      </c>
      <c r="B8" t="s">
        <v>2870</v>
      </c>
      <c r="C8" t="s">
        <v>231</v>
      </c>
    </row>
    <row r="9" spans="1:3" x14ac:dyDescent="0.25">
      <c r="A9">
        <v>4002613</v>
      </c>
      <c r="B9" t="s">
        <v>2871</v>
      </c>
      <c r="C9" t="s">
        <v>231</v>
      </c>
    </row>
    <row r="10" spans="1:3" x14ac:dyDescent="0.25">
      <c r="A10">
        <v>4005223</v>
      </c>
      <c r="B10" t="s">
        <v>2872</v>
      </c>
      <c r="C10" t="s">
        <v>266</v>
      </c>
    </row>
    <row r="11" spans="1:3" x14ac:dyDescent="0.25">
      <c r="A11">
        <v>4005229</v>
      </c>
      <c r="B11" t="s">
        <v>2873</v>
      </c>
      <c r="C11" t="s">
        <v>266</v>
      </c>
    </row>
    <row r="12" spans="1:3" x14ac:dyDescent="0.25">
      <c r="A12">
        <v>4005233</v>
      </c>
      <c r="B12" t="s">
        <v>2874</v>
      </c>
      <c r="C12" t="s">
        <v>266</v>
      </c>
    </row>
    <row r="13" spans="1:3" x14ac:dyDescent="0.25">
      <c r="A13">
        <v>4005342</v>
      </c>
      <c r="B13" t="s">
        <v>2875</v>
      </c>
      <c r="C13" t="s">
        <v>266</v>
      </c>
    </row>
    <row r="14" spans="1:3" x14ac:dyDescent="0.25">
      <c r="A14">
        <v>4005908</v>
      </c>
      <c r="B14" t="s">
        <v>2876</v>
      </c>
      <c r="C14" t="s">
        <v>266</v>
      </c>
    </row>
    <row r="15" spans="1:3" x14ac:dyDescent="0.25">
      <c r="A15">
        <v>4007036</v>
      </c>
      <c r="B15" t="s">
        <v>2877</v>
      </c>
      <c r="C15" t="s">
        <v>1062</v>
      </c>
    </row>
    <row r="16" spans="1:3" x14ac:dyDescent="0.25">
      <c r="A16">
        <v>4007268</v>
      </c>
      <c r="B16" t="s">
        <v>2878</v>
      </c>
      <c r="C16" t="s">
        <v>1083</v>
      </c>
    </row>
    <row r="17" spans="1:3" x14ac:dyDescent="0.25">
      <c r="A17">
        <v>4010378</v>
      </c>
      <c r="B17" t="s">
        <v>2879</v>
      </c>
      <c r="C17" t="s">
        <v>231</v>
      </c>
    </row>
    <row r="18" spans="1:3" x14ac:dyDescent="0.25">
      <c r="A18">
        <v>4011286</v>
      </c>
      <c r="B18" t="s">
        <v>2880</v>
      </c>
      <c r="C18" t="s">
        <v>231</v>
      </c>
    </row>
    <row r="19" spans="1:3" x14ac:dyDescent="0.25">
      <c r="A19">
        <v>4033615</v>
      </c>
      <c r="B19" t="s">
        <v>2881</v>
      </c>
      <c r="C19" t="s">
        <v>405</v>
      </c>
    </row>
    <row r="20" spans="1:3" x14ac:dyDescent="0.25">
      <c r="A20">
        <v>4033643</v>
      </c>
      <c r="B20" t="s">
        <v>2882</v>
      </c>
      <c r="C20" t="s">
        <v>402</v>
      </c>
    </row>
    <row r="21" spans="1:3" x14ac:dyDescent="0.25">
      <c r="A21">
        <v>4033644</v>
      </c>
      <c r="B21" t="s">
        <v>2883</v>
      </c>
      <c r="C21" t="s">
        <v>402</v>
      </c>
    </row>
    <row r="22" spans="1:3" x14ac:dyDescent="0.25">
      <c r="A22">
        <v>4037127</v>
      </c>
      <c r="B22" t="s">
        <v>2884</v>
      </c>
      <c r="C22" t="s">
        <v>266</v>
      </c>
    </row>
    <row r="23" spans="1:3" x14ac:dyDescent="0.25">
      <c r="A23">
        <v>4038521</v>
      </c>
      <c r="B23" t="s">
        <v>2885</v>
      </c>
      <c r="C23" t="s">
        <v>1012</v>
      </c>
    </row>
    <row r="24" spans="1:3" x14ac:dyDescent="0.25">
      <c r="A24">
        <v>4039470</v>
      </c>
      <c r="B24" t="s">
        <v>2886</v>
      </c>
      <c r="C24" t="s">
        <v>266</v>
      </c>
    </row>
    <row r="25" spans="1:3" x14ac:dyDescent="0.25">
      <c r="A25">
        <v>4039471</v>
      </c>
      <c r="B25" t="s">
        <v>2887</v>
      </c>
      <c r="C25" t="s">
        <v>266</v>
      </c>
    </row>
    <row r="26" spans="1:3" x14ac:dyDescent="0.25">
      <c r="A26">
        <v>4039475</v>
      </c>
      <c r="B26" t="s">
        <v>2888</v>
      </c>
      <c r="C26" t="s">
        <v>266</v>
      </c>
    </row>
    <row r="27" spans="1:3" x14ac:dyDescent="0.25">
      <c r="A27">
        <v>4039476</v>
      </c>
      <c r="B27" t="s">
        <v>2889</v>
      </c>
      <c r="C27" t="s">
        <v>266</v>
      </c>
    </row>
    <row r="28" spans="1:3" x14ac:dyDescent="0.25">
      <c r="A28">
        <v>4039490</v>
      </c>
      <c r="B28" t="s">
        <v>2890</v>
      </c>
      <c r="C28" t="s">
        <v>266</v>
      </c>
    </row>
    <row r="29" spans="1:3" x14ac:dyDescent="0.25">
      <c r="A29">
        <v>4039504</v>
      </c>
      <c r="B29" t="s">
        <v>2891</v>
      </c>
      <c r="C29" t="s">
        <v>266</v>
      </c>
    </row>
    <row r="30" spans="1:3" x14ac:dyDescent="0.25">
      <c r="A30">
        <v>4039507</v>
      </c>
      <c r="B30" t="s">
        <v>2892</v>
      </c>
      <c r="C30" t="s">
        <v>266</v>
      </c>
    </row>
    <row r="31" spans="1:3" x14ac:dyDescent="0.25">
      <c r="A31">
        <v>4039511</v>
      </c>
      <c r="B31" t="s">
        <v>2893</v>
      </c>
      <c r="C31" t="s">
        <v>266</v>
      </c>
    </row>
    <row r="32" spans="1:3" x14ac:dyDescent="0.25">
      <c r="A32">
        <v>4039512</v>
      </c>
      <c r="B32" t="s">
        <v>2894</v>
      </c>
      <c r="C32" t="s">
        <v>266</v>
      </c>
    </row>
    <row r="33" spans="1:3" x14ac:dyDescent="0.25">
      <c r="A33">
        <v>4039519</v>
      </c>
      <c r="B33" t="s">
        <v>2895</v>
      </c>
      <c r="C33" t="s">
        <v>266</v>
      </c>
    </row>
    <row r="34" spans="1:3" x14ac:dyDescent="0.25">
      <c r="A34">
        <v>4039520</v>
      </c>
      <c r="B34" t="s">
        <v>2896</v>
      </c>
      <c r="C34" t="s">
        <v>266</v>
      </c>
    </row>
    <row r="35" spans="1:3" x14ac:dyDescent="0.25">
      <c r="A35">
        <v>4039541</v>
      </c>
      <c r="B35" t="s">
        <v>2897</v>
      </c>
      <c r="C35" t="s">
        <v>266</v>
      </c>
    </row>
    <row r="36" spans="1:3" x14ac:dyDescent="0.25">
      <c r="A36">
        <v>4039543</v>
      </c>
      <c r="B36" t="s">
        <v>2898</v>
      </c>
      <c r="C36" t="s">
        <v>266</v>
      </c>
    </row>
    <row r="37" spans="1:3" x14ac:dyDescent="0.25">
      <c r="A37">
        <v>4039551</v>
      </c>
      <c r="B37" t="s">
        <v>2899</v>
      </c>
      <c r="C37" t="s">
        <v>266</v>
      </c>
    </row>
    <row r="38" spans="1:3" x14ac:dyDescent="0.25">
      <c r="A38">
        <v>4039557</v>
      </c>
      <c r="B38" t="s">
        <v>2900</v>
      </c>
      <c r="C38" t="s">
        <v>266</v>
      </c>
    </row>
    <row r="39" spans="1:3" x14ac:dyDescent="0.25">
      <c r="A39">
        <v>4039580</v>
      </c>
      <c r="B39" t="s">
        <v>2901</v>
      </c>
      <c r="C39" t="s">
        <v>266</v>
      </c>
    </row>
    <row r="40" spans="1:3" x14ac:dyDescent="0.25">
      <c r="A40">
        <v>4039601</v>
      </c>
      <c r="B40" t="s">
        <v>2902</v>
      </c>
      <c r="C40" t="s">
        <v>266</v>
      </c>
    </row>
    <row r="41" spans="1:3" x14ac:dyDescent="0.25">
      <c r="A41">
        <v>4039602</v>
      </c>
      <c r="B41" t="s">
        <v>2903</v>
      </c>
      <c r="C41" t="s">
        <v>266</v>
      </c>
    </row>
    <row r="42" spans="1:3" x14ac:dyDescent="0.25">
      <c r="A42">
        <v>4039608</v>
      </c>
      <c r="B42" t="s">
        <v>2904</v>
      </c>
      <c r="C42" t="s">
        <v>266</v>
      </c>
    </row>
    <row r="43" spans="1:3" x14ac:dyDescent="0.25">
      <c r="A43">
        <v>4039609</v>
      </c>
      <c r="B43" t="s">
        <v>2905</v>
      </c>
      <c r="C43" t="s">
        <v>266</v>
      </c>
    </row>
    <row r="44" spans="1:3" x14ac:dyDescent="0.25">
      <c r="A44">
        <v>4039610</v>
      </c>
      <c r="B44" t="s">
        <v>2906</v>
      </c>
      <c r="C44" t="s">
        <v>266</v>
      </c>
    </row>
    <row r="45" spans="1:3" x14ac:dyDescent="0.25">
      <c r="A45">
        <v>4039611</v>
      </c>
      <c r="B45" t="s">
        <v>2907</v>
      </c>
      <c r="C45" t="s">
        <v>266</v>
      </c>
    </row>
    <row r="46" spans="1:3" x14ac:dyDescent="0.25">
      <c r="A46">
        <v>4039612</v>
      </c>
      <c r="B46" t="s">
        <v>2908</v>
      </c>
      <c r="C46" t="s">
        <v>266</v>
      </c>
    </row>
    <row r="47" spans="1:3" x14ac:dyDescent="0.25">
      <c r="A47">
        <v>4039613</v>
      </c>
      <c r="B47" t="s">
        <v>2909</v>
      </c>
      <c r="C47" t="s">
        <v>266</v>
      </c>
    </row>
    <row r="48" spans="1:3" x14ac:dyDescent="0.25">
      <c r="A48">
        <v>4039614</v>
      </c>
      <c r="B48" t="s">
        <v>2910</v>
      </c>
      <c r="C48" t="s">
        <v>266</v>
      </c>
    </row>
    <row r="49" spans="1:3" x14ac:dyDescent="0.25">
      <c r="A49">
        <v>4039617</v>
      </c>
      <c r="B49" t="s">
        <v>2911</v>
      </c>
      <c r="C49" t="s">
        <v>266</v>
      </c>
    </row>
    <row r="50" spans="1:3" x14ac:dyDescent="0.25">
      <c r="A50">
        <v>4039618</v>
      </c>
      <c r="B50" t="s">
        <v>2912</v>
      </c>
      <c r="C50" t="s">
        <v>266</v>
      </c>
    </row>
    <row r="51" spans="1:3" x14ac:dyDescent="0.25">
      <c r="A51">
        <v>4039620</v>
      </c>
      <c r="B51" t="s">
        <v>2913</v>
      </c>
      <c r="C51" t="s">
        <v>266</v>
      </c>
    </row>
    <row r="52" spans="1:3" x14ac:dyDescent="0.25">
      <c r="A52">
        <v>4039621</v>
      </c>
      <c r="B52" t="s">
        <v>2914</v>
      </c>
      <c r="C52" t="s">
        <v>266</v>
      </c>
    </row>
    <row r="53" spans="1:3" x14ac:dyDescent="0.25">
      <c r="A53">
        <v>4039622</v>
      </c>
      <c r="B53" t="s">
        <v>2915</v>
      </c>
      <c r="C53" t="s">
        <v>266</v>
      </c>
    </row>
    <row r="54" spans="1:3" x14ac:dyDescent="0.25">
      <c r="A54">
        <v>4039624</v>
      </c>
      <c r="B54" t="s">
        <v>2874</v>
      </c>
      <c r="C54" t="s">
        <v>266</v>
      </c>
    </row>
    <row r="55" spans="1:3" x14ac:dyDescent="0.25">
      <c r="A55">
        <v>4040279</v>
      </c>
      <c r="B55" t="s">
        <v>2916</v>
      </c>
      <c r="C55" t="s">
        <v>266</v>
      </c>
    </row>
    <row r="56" spans="1:3" x14ac:dyDescent="0.25">
      <c r="A56">
        <v>4040287</v>
      </c>
      <c r="B56" t="s">
        <v>2917</v>
      </c>
      <c r="C56" t="s">
        <v>266</v>
      </c>
    </row>
    <row r="57" spans="1:3" x14ac:dyDescent="0.25">
      <c r="A57">
        <v>4040288</v>
      </c>
      <c r="B57" t="s">
        <v>2918</v>
      </c>
      <c r="C57" t="s">
        <v>266</v>
      </c>
    </row>
    <row r="58" spans="1:3" x14ac:dyDescent="0.25">
      <c r="A58">
        <v>4040290</v>
      </c>
      <c r="B58" t="s">
        <v>2919</v>
      </c>
      <c r="C58" t="s">
        <v>266</v>
      </c>
    </row>
    <row r="59" spans="1:3" x14ac:dyDescent="0.25">
      <c r="A59">
        <v>4040291</v>
      </c>
      <c r="B59" t="s">
        <v>2920</v>
      </c>
      <c r="C59" t="s">
        <v>266</v>
      </c>
    </row>
    <row r="60" spans="1:3" x14ac:dyDescent="0.25">
      <c r="A60">
        <v>4040292</v>
      </c>
      <c r="B60" t="s">
        <v>2921</v>
      </c>
      <c r="C60" t="s">
        <v>266</v>
      </c>
    </row>
    <row r="61" spans="1:3" x14ac:dyDescent="0.25">
      <c r="A61">
        <v>4040358</v>
      </c>
      <c r="B61" t="s">
        <v>2922</v>
      </c>
      <c r="C61" t="s">
        <v>402</v>
      </c>
    </row>
    <row r="62" spans="1:3" x14ac:dyDescent="0.25">
      <c r="A62">
        <v>4040386</v>
      </c>
      <c r="B62" t="s">
        <v>2923</v>
      </c>
      <c r="C62" t="s">
        <v>402</v>
      </c>
    </row>
    <row r="63" spans="1:3" x14ac:dyDescent="0.25">
      <c r="A63">
        <v>4040393</v>
      </c>
      <c r="B63" t="s">
        <v>2924</v>
      </c>
      <c r="C63" t="s">
        <v>402</v>
      </c>
    </row>
    <row r="64" spans="1:3" x14ac:dyDescent="0.25">
      <c r="A64">
        <v>4042084</v>
      </c>
      <c r="B64" t="s">
        <v>2925</v>
      </c>
      <c r="C64" t="s">
        <v>266</v>
      </c>
    </row>
    <row r="65" spans="1:3" x14ac:dyDescent="0.25">
      <c r="A65">
        <v>4042993</v>
      </c>
      <c r="B65" t="s">
        <v>2926</v>
      </c>
      <c r="C65" t="s">
        <v>266</v>
      </c>
    </row>
    <row r="66" spans="1:3" x14ac:dyDescent="0.25">
      <c r="A66">
        <v>4042994</v>
      </c>
      <c r="B66" t="s">
        <v>2927</v>
      </c>
      <c r="C66" t="s">
        <v>266</v>
      </c>
    </row>
    <row r="67" spans="1:3" x14ac:dyDescent="0.25">
      <c r="A67">
        <v>4043126</v>
      </c>
      <c r="B67" t="s">
        <v>2928</v>
      </c>
      <c r="C67" t="s">
        <v>1056</v>
      </c>
    </row>
    <row r="68" spans="1:3" x14ac:dyDescent="0.25">
      <c r="A68">
        <v>4043353</v>
      </c>
      <c r="B68" t="s">
        <v>2929</v>
      </c>
      <c r="C68" t="s">
        <v>266</v>
      </c>
    </row>
    <row r="69" spans="1:3" x14ac:dyDescent="0.25">
      <c r="A69">
        <v>4043373</v>
      </c>
      <c r="B69" t="s">
        <v>2930</v>
      </c>
      <c r="C69" t="s">
        <v>405</v>
      </c>
    </row>
    <row r="70" spans="1:3" x14ac:dyDescent="0.25">
      <c r="A70">
        <v>4043374</v>
      </c>
      <c r="B70" t="s">
        <v>2931</v>
      </c>
      <c r="C70" t="s">
        <v>396</v>
      </c>
    </row>
    <row r="71" spans="1:3" x14ac:dyDescent="0.25">
      <c r="A71">
        <v>4046076</v>
      </c>
      <c r="B71" t="s">
        <v>2932</v>
      </c>
      <c r="C71" t="s">
        <v>402</v>
      </c>
    </row>
    <row r="72" spans="1:3" x14ac:dyDescent="0.25">
      <c r="A72">
        <v>4049760</v>
      </c>
      <c r="B72" t="s">
        <v>2933</v>
      </c>
      <c r="C72" t="s">
        <v>266</v>
      </c>
    </row>
    <row r="73" spans="1:3" x14ac:dyDescent="0.25">
      <c r="A73">
        <v>4049969</v>
      </c>
      <c r="B73" t="s">
        <v>2934</v>
      </c>
      <c r="C73" t="s">
        <v>266</v>
      </c>
    </row>
    <row r="74" spans="1:3" x14ac:dyDescent="0.25">
      <c r="A74">
        <v>4050042</v>
      </c>
      <c r="B74" t="s">
        <v>2867</v>
      </c>
      <c r="C74" t="s">
        <v>1062</v>
      </c>
    </row>
    <row r="75" spans="1:3" x14ac:dyDescent="0.25">
      <c r="A75">
        <v>4051615</v>
      </c>
      <c r="B75" t="s">
        <v>2935</v>
      </c>
      <c r="C75" t="s">
        <v>266</v>
      </c>
    </row>
    <row r="76" spans="1:3" x14ac:dyDescent="0.25">
      <c r="A76">
        <v>4051620</v>
      </c>
      <c r="B76" t="s">
        <v>2936</v>
      </c>
      <c r="C76" t="s">
        <v>266</v>
      </c>
    </row>
    <row r="77" spans="1:3" x14ac:dyDescent="0.25">
      <c r="A77">
        <v>4052127</v>
      </c>
      <c r="B77" t="s">
        <v>2937</v>
      </c>
      <c r="C77" t="s">
        <v>266</v>
      </c>
    </row>
    <row r="78" spans="1:3" x14ac:dyDescent="0.25">
      <c r="A78">
        <v>4052130</v>
      </c>
      <c r="B78" t="s">
        <v>2938</v>
      </c>
      <c r="C78" t="s">
        <v>266</v>
      </c>
    </row>
    <row r="79" spans="1:3" x14ac:dyDescent="0.25">
      <c r="A79">
        <v>4052252</v>
      </c>
      <c r="B79" t="s">
        <v>2939</v>
      </c>
      <c r="C79" t="s">
        <v>231</v>
      </c>
    </row>
    <row r="80" spans="1:3" x14ac:dyDescent="0.25">
      <c r="A80">
        <v>4052375</v>
      </c>
      <c r="B80" t="s">
        <v>2940</v>
      </c>
      <c r="C80" t="s">
        <v>231</v>
      </c>
    </row>
    <row r="81" spans="1:3" x14ac:dyDescent="0.25">
      <c r="A81">
        <v>4052480</v>
      </c>
      <c r="B81" t="s">
        <v>2941</v>
      </c>
      <c r="C81" t="s">
        <v>231</v>
      </c>
    </row>
    <row r="82" spans="1:3" x14ac:dyDescent="0.25">
      <c r="A82">
        <v>4052481</v>
      </c>
      <c r="B82" t="s">
        <v>2942</v>
      </c>
      <c r="C82" t="s">
        <v>231</v>
      </c>
    </row>
    <row r="83" spans="1:3" x14ac:dyDescent="0.25">
      <c r="A83">
        <v>4052484</v>
      </c>
      <c r="B83" t="s">
        <v>2943</v>
      </c>
      <c r="C83" t="s">
        <v>231</v>
      </c>
    </row>
    <row r="84" spans="1:3" x14ac:dyDescent="0.25">
      <c r="A84">
        <v>4052485</v>
      </c>
      <c r="B84" t="s">
        <v>2942</v>
      </c>
      <c r="C84" t="s">
        <v>231</v>
      </c>
    </row>
    <row r="85" spans="1:3" x14ac:dyDescent="0.25">
      <c r="A85">
        <v>4052486</v>
      </c>
      <c r="B85" t="s">
        <v>2944</v>
      </c>
      <c r="C85" t="s">
        <v>231</v>
      </c>
    </row>
    <row r="86" spans="1:3" x14ac:dyDescent="0.25">
      <c r="A86">
        <v>4052488</v>
      </c>
      <c r="B86" t="s">
        <v>2945</v>
      </c>
      <c r="C86" t="s">
        <v>231</v>
      </c>
    </row>
    <row r="87" spans="1:3" x14ac:dyDescent="0.25">
      <c r="A87">
        <v>4052489</v>
      </c>
      <c r="B87" t="s">
        <v>2941</v>
      </c>
      <c r="C87" t="s">
        <v>231</v>
      </c>
    </row>
    <row r="88" spans="1:3" x14ac:dyDescent="0.25">
      <c r="A88">
        <v>4052494</v>
      </c>
      <c r="B88" t="s">
        <v>2946</v>
      </c>
      <c r="C88" t="s">
        <v>231</v>
      </c>
    </row>
    <row r="89" spans="1:3" x14ac:dyDescent="0.25">
      <c r="A89">
        <v>4052679</v>
      </c>
      <c r="B89" t="s">
        <v>2947</v>
      </c>
      <c r="C89" t="s">
        <v>231</v>
      </c>
    </row>
    <row r="90" spans="1:3" x14ac:dyDescent="0.25">
      <c r="A90">
        <v>4052680</v>
      </c>
      <c r="B90" t="s">
        <v>2948</v>
      </c>
      <c r="C90" t="s">
        <v>231</v>
      </c>
    </row>
    <row r="91" spans="1:3" x14ac:dyDescent="0.25">
      <c r="A91">
        <v>4055503</v>
      </c>
      <c r="B91" t="s">
        <v>2949</v>
      </c>
      <c r="C91" t="s">
        <v>405</v>
      </c>
    </row>
    <row r="92" spans="1:3" x14ac:dyDescent="0.25">
      <c r="A92">
        <v>4055826</v>
      </c>
      <c r="B92" t="s">
        <v>2950</v>
      </c>
      <c r="C92" t="s">
        <v>402</v>
      </c>
    </row>
    <row r="93" spans="1:3" x14ac:dyDescent="0.25">
      <c r="A93">
        <v>4055832</v>
      </c>
      <c r="B93" t="s">
        <v>2951</v>
      </c>
      <c r="C93" t="s">
        <v>231</v>
      </c>
    </row>
    <row r="94" spans="1:3" x14ac:dyDescent="0.25">
      <c r="A94">
        <v>4055840</v>
      </c>
      <c r="B94" t="s">
        <v>2952</v>
      </c>
      <c r="C94" t="s">
        <v>1083</v>
      </c>
    </row>
    <row r="95" spans="1:3" x14ac:dyDescent="0.25">
      <c r="A95">
        <v>4055848</v>
      </c>
      <c r="B95" t="s">
        <v>2953</v>
      </c>
      <c r="C95" t="s">
        <v>402</v>
      </c>
    </row>
    <row r="96" spans="1:3" x14ac:dyDescent="0.25">
      <c r="A96">
        <v>4055898</v>
      </c>
      <c r="B96" t="s">
        <v>2954</v>
      </c>
      <c r="C96" t="s">
        <v>1083</v>
      </c>
    </row>
    <row r="97" spans="1:3" x14ac:dyDescent="0.25">
      <c r="A97">
        <v>4056785</v>
      </c>
      <c r="B97" t="s">
        <v>2955</v>
      </c>
      <c r="C97" t="s">
        <v>1083</v>
      </c>
    </row>
    <row r="98" spans="1:3" x14ac:dyDescent="0.25">
      <c r="A98">
        <v>4057398</v>
      </c>
      <c r="B98" t="s">
        <v>2956</v>
      </c>
      <c r="C98" t="s">
        <v>1056</v>
      </c>
    </row>
    <row r="99" spans="1:3" x14ac:dyDescent="0.25">
      <c r="A99">
        <v>4057454</v>
      </c>
      <c r="B99" t="s">
        <v>2957</v>
      </c>
      <c r="C99" t="s">
        <v>1056</v>
      </c>
    </row>
    <row r="100" spans="1:3" x14ac:dyDescent="0.25">
      <c r="A100">
        <v>4057594</v>
      </c>
      <c r="B100" t="s">
        <v>2958</v>
      </c>
      <c r="C100" t="s">
        <v>1056</v>
      </c>
    </row>
    <row r="101" spans="1:3" x14ac:dyDescent="0.25">
      <c r="A101">
        <v>4057601</v>
      </c>
      <c r="B101" t="s">
        <v>2959</v>
      </c>
      <c r="C101" t="s">
        <v>1056</v>
      </c>
    </row>
    <row r="102" spans="1:3" x14ac:dyDescent="0.25">
      <c r="A102">
        <v>4057812</v>
      </c>
      <c r="B102" t="s">
        <v>2960</v>
      </c>
      <c r="C102" t="s">
        <v>1062</v>
      </c>
    </row>
    <row r="103" spans="1:3" x14ac:dyDescent="0.25">
      <c r="A103">
        <v>4057817</v>
      </c>
      <c r="B103" t="s">
        <v>2961</v>
      </c>
      <c r="C103" t="s">
        <v>1062</v>
      </c>
    </row>
    <row r="104" spans="1:3" x14ac:dyDescent="0.25">
      <c r="A104">
        <v>4057818</v>
      </c>
      <c r="B104" t="s">
        <v>2962</v>
      </c>
      <c r="C104" t="s">
        <v>1056</v>
      </c>
    </row>
    <row r="105" spans="1:3" x14ac:dyDescent="0.25">
      <c r="A105">
        <v>4057819</v>
      </c>
      <c r="B105" t="s">
        <v>2963</v>
      </c>
      <c r="C105" t="s">
        <v>1056</v>
      </c>
    </row>
    <row r="106" spans="1:3" x14ac:dyDescent="0.25">
      <c r="A106">
        <v>4057820</v>
      </c>
      <c r="B106" t="s">
        <v>2964</v>
      </c>
      <c r="C106" t="s">
        <v>1056</v>
      </c>
    </row>
    <row r="107" spans="1:3" x14ac:dyDescent="0.25">
      <c r="A107">
        <v>4057821</v>
      </c>
      <c r="B107" t="s">
        <v>2965</v>
      </c>
      <c r="C107" t="s">
        <v>1062</v>
      </c>
    </row>
    <row r="108" spans="1:3" x14ac:dyDescent="0.25">
      <c r="A108">
        <v>4057832</v>
      </c>
      <c r="B108" t="s">
        <v>2966</v>
      </c>
      <c r="C108" t="s">
        <v>1062</v>
      </c>
    </row>
    <row r="109" spans="1:3" x14ac:dyDescent="0.25">
      <c r="A109">
        <v>4057917</v>
      </c>
      <c r="B109" t="s">
        <v>2967</v>
      </c>
      <c r="C109" t="s">
        <v>396</v>
      </c>
    </row>
    <row r="110" spans="1:3" x14ac:dyDescent="0.25">
      <c r="A110">
        <v>4058443</v>
      </c>
      <c r="B110" t="s">
        <v>2968</v>
      </c>
      <c r="C110" t="s">
        <v>1077</v>
      </c>
    </row>
    <row r="111" spans="1:3" x14ac:dyDescent="0.25">
      <c r="A111">
        <v>4058444</v>
      </c>
      <c r="B111" t="s">
        <v>2969</v>
      </c>
      <c r="C111" t="s">
        <v>1077</v>
      </c>
    </row>
    <row r="112" spans="1:3" x14ac:dyDescent="0.25">
      <c r="A112">
        <v>4058449</v>
      </c>
      <c r="B112" t="s">
        <v>2970</v>
      </c>
      <c r="C112" t="s">
        <v>1092</v>
      </c>
    </row>
    <row r="113" spans="1:3" x14ac:dyDescent="0.25">
      <c r="A113">
        <v>4058453</v>
      </c>
      <c r="B113" t="s">
        <v>2971</v>
      </c>
      <c r="C113" t="s">
        <v>1092</v>
      </c>
    </row>
    <row r="114" spans="1:3" x14ac:dyDescent="0.25">
      <c r="A114">
        <v>4058454</v>
      </c>
      <c r="B114" t="s">
        <v>2972</v>
      </c>
      <c r="C114" t="s">
        <v>1092</v>
      </c>
    </row>
    <row r="115" spans="1:3" x14ac:dyDescent="0.25">
      <c r="A115">
        <v>4058479</v>
      </c>
      <c r="B115" t="s">
        <v>2973</v>
      </c>
      <c r="C115" t="s">
        <v>1092</v>
      </c>
    </row>
    <row r="116" spans="1:3" x14ac:dyDescent="0.25">
      <c r="A116">
        <v>4058480</v>
      </c>
      <c r="B116" t="s">
        <v>2974</v>
      </c>
      <c r="C116" t="s">
        <v>1077</v>
      </c>
    </row>
    <row r="117" spans="1:3" x14ac:dyDescent="0.25">
      <c r="A117">
        <v>4058481</v>
      </c>
      <c r="B117" t="s">
        <v>2975</v>
      </c>
      <c r="C117" t="s">
        <v>1077</v>
      </c>
    </row>
    <row r="118" spans="1:3" x14ac:dyDescent="0.25">
      <c r="A118">
        <v>4058483</v>
      </c>
      <c r="B118" t="s">
        <v>2976</v>
      </c>
      <c r="C118" t="s">
        <v>1092</v>
      </c>
    </row>
    <row r="119" spans="1:3" x14ac:dyDescent="0.25">
      <c r="A119">
        <v>4058485</v>
      </c>
      <c r="B119" t="s">
        <v>2977</v>
      </c>
      <c r="C119" t="s">
        <v>1077</v>
      </c>
    </row>
    <row r="120" spans="1:3" x14ac:dyDescent="0.25">
      <c r="A120">
        <v>4058486</v>
      </c>
      <c r="B120" t="s">
        <v>2978</v>
      </c>
      <c r="C120" t="s">
        <v>1092</v>
      </c>
    </row>
    <row r="121" spans="1:3" x14ac:dyDescent="0.25">
      <c r="A121">
        <v>4058487</v>
      </c>
      <c r="B121" t="s">
        <v>2979</v>
      </c>
      <c r="C121" t="s">
        <v>1092</v>
      </c>
    </row>
    <row r="122" spans="1:3" x14ac:dyDescent="0.25">
      <c r="A122">
        <v>4058489</v>
      </c>
      <c r="B122" t="s">
        <v>2980</v>
      </c>
      <c r="C122" t="s">
        <v>1077</v>
      </c>
    </row>
    <row r="123" spans="1:3" x14ac:dyDescent="0.25">
      <c r="A123">
        <v>4058524</v>
      </c>
      <c r="B123" t="s">
        <v>2981</v>
      </c>
      <c r="C123" t="s">
        <v>1012</v>
      </c>
    </row>
    <row r="124" spans="1:3" x14ac:dyDescent="0.25">
      <c r="A124">
        <v>4058659</v>
      </c>
      <c r="B124" t="s">
        <v>2982</v>
      </c>
      <c r="C124" t="s">
        <v>405</v>
      </c>
    </row>
    <row r="125" spans="1:3" x14ac:dyDescent="0.25">
      <c r="A125">
        <v>4058681</v>
      </c>
      <c r="B125" t="s">
        <v>2983</v>
      </c>
      <c r="C125" t="s">
        <v>405</v>
      </c>
    </row>
    <row r="126" spans="1:3" x14ac:dyDescent="0.25">
      <c r="A126">
        <v>4058682</v>
      </c>
      <c r="B126" t="s">
        <v>2984</v>
      </c>
      <c r="C126" t="s">
        <v>396</v>
      </c>
    </row>
    <row r="127" spans="1:3" x14ac:dyDescent="0.25">
      <c r="A127">
        <v>4058683</v>
      </c>
      <c r="B127" t="s">
        <v>2985</v>
      </c>
      <c r="C127" t="s">
        <v>396</v>
      </c>
    </row>
    <row r="128" spans="1:3" x14ac:dyDescent="0.25">
      <c r="A128">
        <v>4058690</v>
      </c>
      <c r="B128" t="s">
        <v>2986</v>
      </c>
      <c r="C128" t="s">
        <v>396</v>
      </c>
    </row>
    <row r="129" spans="1:3" x14ac:dyDescent="0.25">
      <c r="A129">
        <v>4058691</v>
      </c>
      <c r="B129" t="s">
        <v>2987</v>
      </c>
      <c r="C129" t="s">
        <v>396</v>
      </c>
    </row>
    <row r="130" spans="1:3" x14ac:dyDescent="0.25">
      <c r="A130">
        <v>4058692</v>
      </c>
      <c r="B130" t="s">
        <v>2988</v>
      </c>
      <c r="C130" t="s">
        <v>396</v>
      </c>
    </row>
    <row r="131" spans="1:3" x14ac:dyDescent="0.25">
      <c r="A131">
        <v>4058815</v>
      </c>
      <c r="B131" t="s">
        <v>2989</v>
      </c>
      <c r="C131" t="s">
        <v>402</v>
      </c>
    </row>
    <row r="132" spans="1:3" x14ac:dyDescent="0.25">
      <c r="A132">
        <v>4058917</v>
      </c>
      <c r="B132" t="s">
        <v>2990</v>
      </c>
      <c r="C132" t="s">
        <v>405</v>
      </c>
    </row>
    <row r="133" spans="1:3" x14ac:dyDescent="0.25">
      <c r="A133">
        <v>4058924</v>
      </c>
      <c r="B133" t="s">
        <v>2991</v>
      </c>
      <c r="C133" t="s">
        <v>266</v>
      </c>
    </row>
    <row r="134" spans="1:3" x14ac:dyDescent="0.25">
      <c r="A134">
        <v>4059098</v>
      </c>
      <c r="B134" t="s">
        <v>2992</v>
      </c>
      <c r="C134" t="s">
        <v>405</v>
      </c>
    </row>
    <row r="135" spans="1:3" x14ac:dyDescent="0.25">
      <c r="A135">
        <v>4059131</v>
      </c>
      <c r="B135" t="s">
        <v>2993</v>
      </c>
      <c r="C135" t="s">
        <v>405</v>
      </c>
    </row>
    <row r="136" spans="1:3" x14ac:dyDescent="0.25">
      <c r="A136">
        <v>4059132</v>
      </c>
      <c r="B136" t="s">
        <v>2994</v>
      </c>
      <c r="C136" t="s">
        <v>405</v>
      </c>
    </row>
    <row r="137" spans="1:3" x14ac:dyDescent="0.25">
      <c r="A137">
        <v>4059834</v>
      </c>
      <c r="B137" t="s">
        <v>2995</v>
      </c>
      <c r="C137" t="s">
        <v>402</v>
      </c>
    </row>
    <row r="138" spans="1:3" x14ac:dyDescent="0.25">
      <c r="A138">
        <v>4060028</v>
      </c>
      <c r="B138" t="s">
        <v>2996</v>
      </c>
      <c r="C138" t="s">
        <v>266</v>
      </c>
    </row>
    <row r="139" spans="1:3" x14ac:dyDescent="0.25">
      <c r="A139">
        <v>4060031</v>
      </c>
      <c r="B139" t="s">
        <v>2997</v>
      </c>
      <c r="C139" t="s">
        <v>266</v>
      </c>
    </row>
    <row r="140" spans="1:3" x14ac:dyDescent="0.25">
      <c r="A140">
        <v>4060032</v>
      </c>
      <c r="B140" t="s">
        <v>2998</v>
      </c>
      <c r="C140" t="s">
        <v>266</v>
      </c>
    </row>
    <row r="141" spans="1:3" x14ac:dyDescent="0.25">
      <c r="A141">
        <v>4060033</v>
      </c>
      <c r="B141" t="s">
        <v>2999</v>
      </c>
      <c r="C141" t="s">
        <v>266</v>
      </c>
    </row>
    <row r="142" spans="1:3" x14ac:dyDescent="0.25">
      <c r="A142">
        <v>4060034</v>
      </c>
      <c r="B142" t="s">
        <v>3000</v>
      </c>
      <c r="C142" t="s">
        <v>266</v>
      </c>
    </row>
    <row r="143" spans="1:3" x14ac:dyDescent="0.25">
      <c r="A143">
        <v>4060036</v>
      </c>
      <c r="B143" t="s">
        <v>3001</v>
      </c>
      <c r="C143" t="s">
        <v>266</v>
      </c>
    </row>
    <row r="144" spans="1:3" x14ac:dyDescent="0.25">
      <c r="A144">
        <v>4060096</v>
      </c>
      <c r="B144" t="s">
        <v>3002</v>
      </c>
      <c r="C144" t="s">
        <v>405</v>
      </c>
    </row>
    <row r="145" spans="1:3" x14ac:dyDescent="0.25">
      <c r="A145">
        <v>4060097</v>
      </c>
      <c r="B145" t="s">
        <v>3003</v>
      </c>
      <c r="C145" t="s">
        <v>402</v>
      </c>
    </row>
    <row r="146" spans="1:3" x14ac:dyDescent="0.25">
      <c r="A146">
        <v>4060102</v>
      </c>
      <c r="B146" t="s">
        <v>3004</v>
      </c>
      <c r="C146" t="s">
        <v>405</v>
      </c>
    </row>
    <row r="147" spans="1:3" x14ac:dyDescent="0.25">
      <c r="A147">
        <v>4060103</v>
      </c>
      <c r="B147" t="s">
        <v>3005</v>
      </c>
      <c r="C147" t="s">
        <v>405</v>
      </c>
    </row>
    <row r="148" spans="1:3" x14ac:dyDescent="0.25">
      <c r="A148">
        <v>4060466</v>
      </c>
      <c r="B148" t="s">
        <v>3006</v>
      </c>
      <c r="C148" t="s">
        <v>405</v>
      </c>
    </row>
    <row r="149" spans="1:3" x14ac:dyDescent="0.25">
      <c r="A149">
        <v>4060467</v>
      </c>
      <c r="B149" t="s">
        <v>3007</v>
      </c>
      <c r="C149" t="s">
        <v>405</v>
      </c>
    </row>
    <row r="150" spans="1:3" x14ac:dyDescent="0.25">
      <c r="A150">
        <v>4060569</v>
      </c>
      <c r="B150" t="s">
        <v>3008</v>
      </c>
      <c r="C150" t="s">
        <v>266</v>
      </c>
    </row>
    <row r="151" spans="1:3" x14ac:dyDescent="0.25">
      <c r="A151">
        <v>4060717</v>
      </c>
      <c r="B151" t="s">
        <v>3009</v>
      </c>
      <c r="C151" t="s">
        <v>405</v>
      </c>
    </row>
    <row r="152" spans="1:3" x14ac:dyDescent="0.25">
      <c r="A152">
        <v>4060719</v>
      </c>
      <c r="B152" t="s">
        <v>3010</v>
      </c>
      <c r="C152" t="s">
        <v>405</v>
      </c>
    </row>
    <row r="153" spans="1:3" x14ac:dyDescent="0.25">
      <c r="A153">
        <v>4060721</v>
      </c>
      <c r="B153" t="s">
        <v>3011</v>
      </c>
      <c r="C153" t="s">
        <v>405</v>
      </c>
    </row>
    <row r="154" spans="1:3" x14ac:dyDescent="0.25">
      <c r="A154">
        <v>4060722</v>
      </c>
      <c r="B154" t="s">
        <v>3012</v>
      </c>
      <c r="C154" t="s">
        <v>405</v>
      </c>
    </row>
    <row r="155" spans="1:3" x14ac:dyDescent="0.25">
      <c r="A155">
        <v>4060792</v>
      </c>
      <c r="B155" t="s">
        <v>3013</v>
      </c>
      <c r="C155" t="s">
        <v>266</v>
      </c>
    </row>
    <row r="156" spans="1:3" x14ac:dyDescent="0.25">
      <c r="A156">
        <v>4067370</v>
      </c>
      <c r="B156" t="s">
        <v>3014</v>
      </c>
      <c r="C156" t="s">
        <v>402</v>
      </c>
    </row>
    <row r="157" spans="1:3" x14ac:dyDescent="0.25">
      <c r="A157">
        <v>4067371</v>
      </c>
      <c r="B157" t="s">
        <v>3015</v>
      </c>
      <c r="C157" t="s">
        <v>402</v>
      </c>
    </row>
    <row r="158" spans="1:3" x14ac:dyDescent="0.25">
      <c r="A158">
        <v>4067372</v>
      </c>
      <c r="B158" t="s">
        <v>3016</v>
      </c>
      <c r="C158" t="s">
        <v>402</v>
      </c>
    </row>
    <row r="159" spans="1:3" x14ac:dyDescent="0.25">
      <c r="A159">
        <v>4067373</v>
      </c>
      <c r="B159" t="s">
        <v>3017</v>
      </c>
      <c r="C159" t="s">
        <v>402</v>
      </c>
    </row>
    <row r="160" spans="1:3" x14ac:dyDescent="0.25">
      <c r="A160">
        <v>4067374</v>
      </c>
      <c r="B160" t="s">
        <v>3018</v>
      </c>
      <c r="C160" t="s">
        <v>402</v>
      </c>
    </row>
    <row r="161" spans="1:3" x14ac:dyDescent="0.25">
      <c r="A161">
        <v>4067375</v>
      </c>
      <c r="B161" t="s">
        <v>3019</v>
      </c>
      <c r="C161" t="s">
        <v>402</v>
      </c>
    </row>
    <row r="162" spans="1:3" x14ac:dyDescent="0.25">
      <c r="A162">
        <v>4067376</v>
      </c>
      <c r="B162" t="s">
        <v>3020</v>
      </c>
      <c r="C162" t="s">
        <v>402</v>
      </c>
    </row>
    <row r="163" spans="1:3" x14ac:dyDescent="0.25">
      <c r="A163">
        <v>4067423</v>
      </c>
      <c r="B163" t="s">
        <v>3021</v>
      </c>
      <c r="C163" t="s">
        <v>405</v>
      </c>
    </row>
    <row r="164" spans="1:3" x14ac:dyDescent="0.25">
      <c r="A164">
        <v>4067427</v>
      </c>
      <c r="B164" t="s">
        <v>3022</v>
      </c>
      <c r="C164" t="s">
        <v>402</v>
      </c>
    </row>
    <row r="165" spans="1:3" x14ac:dyDescent="0.25">
      <c r="A165">
        <v>4067429</v>
      </c>
      <c r="B165" t="s">
        <v>3023</v>
      </c>
      <c r="C165" t="s">
        <v>402</v>
      </c>
    </row>
    <row r="166" spans="1:3" x14ac:dyDescent="0.25">
      <c r="A166">
        <v>4067446</v>
      </c>
      <c r="B166" t="s">
        <v>3024</v>
      </c>
      <c r="C166" t="s">
        <v>402</v>
      </c>
    </row>
    <row r="167" spans="1:3" x14ac:dyDescent="0.25">
      <c r="A167">
        <v>8000004</v>
      </c>
      <c r="B167" t="s">
        <v>3025</v>
      </c>
      <c r="C167" t="s">
        <v>1432</v>
      </c>
    </row>
    <row r="168" spans="1:3" x14ac:dyDescent="0.25">
      <c r="A168">
        <v>8000038</v>
      </c>
      <c r="B168" t="s">
        <v>3026</v>
      </c>
      <c r="C168" t="s">
        <v>1147</v>
      </c>
    </row>
    <row r="169" spans="1:3" x14ac:dyDescent="0.25">
      <c r="A169">
        <v>8000041</v>
      </c>
      <c r="B169" t="s">
        <v>3027</v>
      </c>
      <c r="C169" t="s">
        <v>1135</v>
      </c>
    </row>
    <row r="170" spans="1:3" x14ac:dyDescent="0.25">
      <c r="A170">
        <v>8000049</v>
      </c>
      <c r="B170" t="s">
        <v>3028</v>
      </c>
      <c r="C170" t="s">
        <v>1147</v>
      </c>
    </row>
    <row r="171" spans="1:3" x14ac:dyDescent="0.25">
      <c r="A171">
        <v>8000054</v>
      </c>
      <c r="B171" t="s">
        <v>3029</v>
      </c>
      <c r="C171" t="s">
        <v>1779</v>
      </c>
    </row>
    <row r="172" spans="1:3" x14ac:dyDescent="0.25">
      <c r="A172">
        <v>8000070</v>
      </c>
      <c r="B172" t="s">
        <v>3030</v>
      </c>
      <c r="C172" t="s">
        <v>1135</v>
      </c>
    </row>
    <row r="173" spans="1:3" x14ac:dyDescent="0.25">
      <c r="A173">
        <v>8000350</v>
      </c>
      <c r="B173" t="s">
        <v>3031</v>
      </c>
      <c r="C173" t="s">
        <v>1135</v>
      </c>
    </row>
    <row r="174" spans="1:3" x14ac:dyDescent="0.25">
      <c r="A174">
        <v>8000419</v>
      </c>
      <c r="B174" t="s">
        <v>3032</v>
      </c>
      <c r="C174" t="s">
        <v>1459</v>
      </c>
    </row>
    <row r="175" spans="1:3" x14ac:dyDescent="0.25">
      <c r="A175">
        <v>8000481</v>
      </c>
      <c r="B175" t="s">
        <v>3033</v>
      </c>
      <c r="C175" t="s">
        <v>1135</v>
      </c>
    </row>
    <row r="176" spans="1:3" x14ac:dyDescent="0.25">
      <c r="A176">
        <v>8000558</v>
      </c>
      <c r="B176" t="s">
        <v>3034</v>
      </c>
      <c r="C176" t="s">
        <v>1331</v>
      </c>
    </row>
    <row r="177" spans="1:3" x14ac:dyDescent="0.25">
      <c r="A177">
        <v>8000712</v>
      </c>
      <c r="B177" t="s">
        <v>3035</v>
      </c>
      <c r="C177" t="s">
        <v>1459</v>
      </c>
    </row>
    <row r="178" spans="1:3" x14ac:dyDescent="0.25">
      <c r="A178">
        <v>8000925</v>
      </c>
      <c r="B178" t="s">
        <v>3036</v>
      </c>
      <c r="C178" t="s">
        <v>1432</v>
      </c>
    </row>
    <row r="179" spans="1:3" x14ac:dyDescent="0.25">
      <c r="A179">
        <v>8001021</v>
      </c>
      <c r="B179" t="s">
        <v>3037</v>
      </c>
      <c r="C179" t="s">
        <v>1147</v>
      </c>
    </row>
    <row r="180" spans="1:3" x14ac:dyDescent="0.25">
      <c r="A180">
        <v>8001282</v>
      </c>
      <c r="B180" t="s">
        <v>3038</v>
      </c>
      <c r="C180" t="s">
        <v>1779</v>
      </c>
    </row>
    <row r="181" spans="1:3" x14ac:dyDescent="0.25">
      <c r="A181">
        <v>8001366</v>
      </c>
      <c r="B181" t="s">
        <v>3039</v>
      </c>
      <c r="C181" t="s">
        <v>1159</v>
      </c>
    </row>
    <row r="182" spans="1:3" x14ac:dyDescent="0.25">
      <c r="A182">
        <v>8001385</v>
      </c>
      <c r="B182" t="s">
        <v>3040</v>
      </c>
      <c r="C182" t="s">
        <v>1648</v>
      </c>
    </row>
    <row r="183" spans="1:3" x14ac:dyDescent="0.25">
      <c r="A183">
        <v>8001439</v>
      </c>
      <c r="B183" t="s">
        <v>3041</v>
      </c>
      <c r="C183" t="s">
        <v>1648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894-4F8A-4451-8652-F3DA0ABB6D50}">
  <dimension ref="A1:C183"/>
  <sheetViews>
    <sheetView showGridLines="0" workbookViewId="0">
      <selection activeCell="C3" sqref="C3"/>
    </sheetView>
  </sheetViews>
  <sheetFormatPr defaultRowHeight="15" x14ac:dyDescent="0.25"/>
  <cols>
    <col min="1" max="1" width="22.7109375" style="38" bestFit="1" customWidth="1"/>
    <col min="2" max="2" width="46.85546875" bestFit="1" customWidth="1"/>
    <col min="3" max="3" width="10.7109375" bestFit="1" customWidth="1"/>
  </cols>
  <sheetData>
    <row r="1" spans="1:3" x14ac:dyDescent="0.25">
      <c r="A1" s="37" t="s">
        <v>2861</v>
      </c>
      <c r="B1" s="37" t="s">
        <v>2862</v>
      </c>
      <c r="C1" s="37" t="s">
        <v>2863</v>
      </c>
    </row>
    <row r="2" spans="1:3" x14ac:dyDescent="0.25">
      <c r="A2" s="38">
        <v>4001247</v>
      </c>
      <c r="B2" t="s">
        <v>2864</v>
      </c>
      <c r="C2" t="s">
        <v>2740</v>
      </c>
    </row>
    <row r="3" spans="1:3" x14ac:dyDescent="0.25">
      <c r="A3" s="38">
        <v>4001249</v>
      </c>
      <c r="B3" t="s">
        <v>2865</v>
      </c>
      <c r="C3" t="s">
        <v>2740</v>
      </c>
    </row>
    <row r="4" spans="1:3" x14ac:dyDescent="0.25">
      <c r="A4" s="38">
        <v>4001250</v>
      </c>
      <c r="B4" t="s">
        <v>2866</v>
      </c>
      <c r="C4" t="s">
        <v>2740</v>
      </c>
    </row>
    <row r="5" spans="1:3" x14ac:dyDescent="0.25">
      <c r="A5" s="38">
        <v>4001921</v>
      </c>
      <c r="B5" t="s">
        <v>2867</v>
      </c>
      <c r="C5" t="s">
        <v>2739</v>
      </c>
    </row>
    <row r="6" spans="1:3" x14ac:dyDescent="0.25">
      <c r="A6" s="38">
        <v>4001922</v>
      </c>
      <c r="B6" t="s">
        <v>2868</v>
      </c>
      <c r="C6" t="s">
        <v>2739</v>
      </c>
    </row>
    <row r="7" spans="1:3" x14ac:dyDescent="0.25">
      <c r="A7" s="38">
        <v>4002610</v>
      </c>
      <c r="B7" t="s">
        <v>2869</v>
      </c>
      <c r="C7" t="s">
        <v>2750</v>
      </c>
    </row>
    <row r="8" spans="1:3" x14ac:dyDescent="0.25">
      <c r="A8" s="38">
        <v>4002611</v>
      </c>
      <c r="B8" t="s">
        <v>2870</v>
      </c>
      <c r="C8" t="s">
        <v>2750</v>
      </c>
    </row>
    <row r="9" spans="1:3" x14ac:dyDescent="0.25">
      <c r="A9" s="38">
        <v>4002613</v>
      </c>
      <c r="B9" t="s">
        <v>2871</v>
      </c>
      <c r="C9" t="s">
        <v>2750</v>
      </c>
    </row>
    <row r="10" spans="1:3" x14ac:dyDescent="0.25">
      <c r="A10" s="38">
        <v>4005223</v>
      </c>
      <c r="B10" t="s">
        <v>2872</v>
      </c>
      <c r="C10" t="s">
        <v>2743</v>
      </c>
    </row>
    <row r="11" spans="1:3" x14ac:dyDescent="0.25">
      <c r="A11" s="38">
        <v>4005229</v>
      </c>
      <c r="B11" t="s">
        <v>2873</v>
      </c>
      <c r="C11" t="s">
        <v>2743</v>
      </c>
    </row>
    <row r="12" spans="1:3" x14ac:dyDescent="0.25">
      <c r="A12" s="38">
        <v>4005233</v>
      </c>
      <c r="B12" t="s">
        <v>2874</v>
      </c>
      <c r="C12" t="s">
        <v>2743</v>
      </c>
    </row>
    <row r="13" spans="1:3" x14ac:dyDescent="0.25">
      <c r="A13" s="38">
        <v>4005342</v>
      </c>
      <c r="B13" t="s">
        <v>2875</v>
      </c>
      <c r="C13" t="s">
        <v>2743</v>
      </c>
    </row>
    <row r="14" spans="1:3" x14ac:dyDescent="0.25">
      <c r="A14" s="38">
        <v>4005908</v>
      </c>
      <c r="B14" t="s">
        <v>2876</v>
      </c>
      <c r="C14" t="s">
        <v>2743</v>
      </c>
    </row>
    <row r="15" spans="1:3" x14ac:dyDescent="0.25">
      <c r="A15" s="38">
        <v>4007036</v>
      </c>
      <c r="B15" t="s">
        <v>2877</v>
      </c>
      <c r="C15" t="s">
        <v>2739</v>
      </c>
    </row>
    <row r="16" spans="1:3" x14ac:dyDescent="0.25">
      <c r="A16" s="38">
        <v>4007268</v>
      </c>
      <c r="B16" t="s">
        <v>2878</v>
      </c>
      <c r="C16" t="s">
        <v>2740</v>
      </c>
    </row>
    <row r="17" spans="1:3" x14ac:dyDescent="0.25">
      <c r="A17" s="38">
        <v>4010378</v>
      </c>
      <c r="B17" t="s">
        <v>2879</v>
      </c>
      <c r="C17" t="s">
        <v>2750</v>
      </c>
    </row>
    <row r="18" spans="1:3" x14ac:dyDescent="0.25">
      <c r="A18" s="38">
        <v>4011286</v>
      </c>
      <c r="B18" t="s">
        <v>2880</v>
      </c>
      <c r="C18" t="s">
        <v>2750</v>
      </c>
    </row>
    <row r="19" spans="1:3" x14ac:dyDescent="0.25">
      <c r="A19" s="38">
        <v>4033615</v>
      </c>
      <c r="B19" t="s">
        <v>2881</v>
      </c>
      <c r="C19" t="s">
        <v>2745</v>
      </c>
    </row>
    <row r="20" spans="1:3" x14ac:dyDescent="0.25">
      <c r="A20" s="38">
        <v>4033643</v>
      </c>
      <c r="B20" t="s">
        <v>2882</v>
      </c>
      <c r="C20" t="s">
        <v>2744</v>
      </c>
    </row>
    <row r="21" spans="1:3" x14ac:dyDescent="0.25">
      <c r="A21" s="38">
        <v>4033644</v>
      </c>
      <c r="B21" t="s">
        <v>2883</v>
      </c>
      <c r="C21" t="s">
        <v>2744</v>
      </c>
    </row>
    <row r="22" spans="1:3" x14ac:dyDescent="0.25">
      <c r="A22" s="38">
        <v>4037127</v>
      </c>
      <c r="B22" t="s">
        <v>2884</v>
      </c>
      <c r="C22" t="s">
        <v>2743</v>
      </c>
    </row>
    <row r="23" spans="1:3" x14ac:dyDescent="0.25">
      <c r="A23" s="38">
        <v>4038521</v>
      </c>
      <c r="B23" t="s">
        <v>2885</v>
      </c>
      <c r="C23" t="s">
        <v>2749</v>
      </c>
    </row>
    <row r="24" spans="1:3" x14ac:dyDescent="0.25">
      <c r="A24" s="38">
        <v>4039470</v>
      </c>
      <c r="B24" t="s">
        <v>2886</v>
      </c>
      <c r="C24" t="s">
        <v>2743</v>
      </c>
    </row>
    <row r="25" spans="1:3" x14ac:dyDescent="0.25">
      <c r="A25" s="38">
        <v>4039471</v>
      </c>
      <c r="B25" t="s">
        <v>2887</v>
      </c>
      <c r="C25" t="s">
        <v>2743</v>
      </c>
    </row>
    <row r="26" spans="1:3" x14ac:dyDescent="0.25">
      <c r="A26" s="38">
        <v>4039475</v>
      </c>
      <c r="B26" t="s">
        <v>2888</v>
      </c>
      <c r="C26" t="s">
        <v>2743</v>
      </c>
    </row>
    <row r="27" spans="1:3" x14ac:dyDescent="0.25">
      <c r="A27" s="38">
        <v>4039476</v>
      </c>
      <c r="B27" t="s">
        <v>2889</v>
      </c>
      <c r="C27" t="s">
        <v>2743</v>
      </c>
    </row>
    <row r="28" spans="1:3" x14ac:dyDescent="0.25">
      <c r="A28" s="38">
        <v>4039490</v>
      </c>
      <c r="B28" t="s">
        <v>2890</v>
      </c>
      <c r="C28" t="s">
        <v>2743</v>
      </c>
    </row>
    <row r="29" spans="1:3" x14ac:dyDescent="0.25">
      <c r="A29" s="38">
        <v>4039504</v>
      </c>
      <c r="B29" t="s">
        <v>2891</v>
      </c>
      <c r="C29" t="s">
        <v>2743</v>
      </c>
    </row>
    <row r="30" spans="1:3" x14ac:dyDescent="0.25">
      <c r="A30" s="38">
        <v>4039507</v>
      </c>
      <c r="B30" t="s">
        <v>2892</v>
      </c>
      <c r="C30" t="s">
        <v>2743</v>
      </c>
    </row>
    <row r="31" spans="1:3" x14ac:dyDescent="0.25">
      <c r="A31" s="38">
        <v>4039511</v>
      </c>
      <c r="B31" t="s">
        <v>2893</v>
      </c>
      <c r="C31" t="s">
        <v>2743</v>
      </c>
    </row>
    <row r="32" spans="1:3" x14ac:dyDescent="0.25">
      <c r="A32" s="38">
        <v>4039512</v>
      </c>
      <c r="B32" t="s">
        <v>2894</v>
      </c>
      <c r="C32" t="s">
        <v>2743</v>
      </c>
    </row>
    <row r="33" spans="1:3" x14ac:dyDescent="0.25">
      <c r="A33" s="38">
        <v>4039519</v>
      </c>
      <c r="B33" t="s">
        <v>2895</v>
      </c>
      <c r="C33" t="s">
        <v>2743</v>
      </c>
    </row>
    <row r="34" spans="1:3" x14ac:dyDescent="0.25">
      <c r="A34" s="38">
        <v>4039520</v>
      </c>
      <c r="B34" t="s">
        <v>2896</v>
      </c>
      <c r="C34" t="s">
        <v>2743</v>
      </c>
    </row>
    <row r="35" spans="1:3" x14ac:dyDescent="0.25">
      <c r="A35" s="38">
        <v>4039541</v>
      </c>
      <c r="B35" t="s">
        <v>2897</v>
      </c>
      <c r="C35" t="s">
        <v>2743</v>
      </c>
    </row>
    <row r="36" spans="1:3" x14ac:dyDescent="0.25">
      <c r="A36" s="38">
        <v>4039543</v>
      </c>
      <c r="B36" t="s">
        <v>2898</v>
      </c>
      <c r="C36" t="s">
        <v>2743</v>
      </c>
    </row>
    <row r="37" spans="1:3" x14ac:dyDescent="0.25">
      <c r="A37" s="38">
        <v>4039551</v>
      </c>
      <c r="B37" t="s">
        <v>2899</v>
      </c>
      <c r="C37" t="s">
        <v>2743</v>
      </c>
    </row>
    <row r="38" spans="1:3" x14ac:dyDescent="0.25">
      <c r="A38" s="38">
        <v>4039557</v>
      </c>
      <c r="B38" t="s">
        <v>2900</v>
      </c>
      <c r="C38" t="s">
        <v>2743</v>
      </c>
    </row>
    <row r="39" spans="1:3" x14ac:dyDescent="0.25">
      <c r="A39" s="38">
        <v>4039580</v>
      </c>
      <c r="B39" t="s">
        <v>2901</v>
      </c>
      <c r="C39" t="s">
        <v>2743</v>
      </c>
    </row>
    <row r="40" spans="1:3" x14ac:dyDescent="0.25">
      <c r="A40" s="38">
        <v>4039601</v>
      </c>
      <c r="B40" t="s">
        <v>2902</v>
      </c>
      <c r="C40" t="s">
        <v>2743</v>
      </c>
    </row>
    <row r="41" spans="1:3" x14ac:dyDescent="0.25">
      <c r="A41" s="38">
        <v>4039602</v>
      </c>
      <c r="B41" t="s">
        <v>2903</v>
      </c>
      <c r="C41" t="s">
        <v>2743</v>
      </c>
    </row>
    <row r="42" spans="1:3" x14ac:dyDescent="0.25">
      <c r="A42" s="38">
        <v>4039608</v>
      </c>
      <c r="B42" t="s">
        <v>2904</v>
      </c>
      <c r="C42" t="s">
        <v>2743</v>
      </c>
    </row>
    <row r="43" spans="1:3" x14ac:dyDescent="0.25">
      <c r="A43" s="38">
        <v>4039609</v>
      </c>
      <c r="B43" t="s">
        <v>2905</v>
      </c>
      <c r="C43" t="s">
        <v>2743</v>
      </c>
    </row>
    <row r="44" spans="1:3" x14ac:dyDescent="0.25">
      <c r="A44" s="38">
        <v>4039610</v>
      </c>
      <c r="B44" t="s">
        <v>2906</v>
      </c>
      <c r="C44" t="s">
        <v>2743</v>
      </c>
    </row>
    <row r="45" spans="1:3" x14ac:dyDescent="0.25">
      <c r="A45" s="38">
        <v>4039611</v>
      </c>
      <c r="B45" t="s">
        <v>2907</v>
      </c>
      <c r="C45" t="s">
        <v>2743</v>
      </c>
    </row>
    <row r="46" spans="1:3" x14ac:dyDescent="0.25">
      <c r="A46" s="38">
        <v>4039612</v>
      </c>
      <c r="B46" t="s">
        <v>2908</v>
      </c>
      <c r="C46" t="s">
        <v>2743</v>
      </c>
    </row>
    <row r="47" spans="1:3" x14ac:dyDescent="0.25">
      <c r="A47" s="38">
        <v>4039613</v>
      </c>
      <c r="B47" t="s">
        <v>2909</v>
      </c>
      <c r="C47" t="s">
        <v>2743</v>
      </c>
    </row>
    <row r="48" spans="1:3" x14ac:dyDescent="0.25">
      <c r="A48" s="38">
        <v>4039614</v>
      </c>
      <c r="B48" t="s">
        <v>2910</v>
      </c>
      <c r="C48" t="s">
        <v>2743</v>
      </c>
    </row>
    <row r="49" spans="1:3" x14ac:dyDescent="0.25">
      <c r="A49" s="38">
        <v>4039617</v>
      </c>
      <c r="B49" t="s">
        <v>2911</v>
      </c>
      <c r="C49" t="s">
        <v>2743</v>
      </c>
    </row>
    <row r="50" spans="1:3" x14ac:dyDescent="0.25">
      <c r="A50" s="38">
        <v>4039618</v>
      </c>
      <c r="B50" t="s">
        <v>2912</v>
      </c>
      <c r="C50" t="s">
        <v>2743</v>
      </c>
    </row>
    <row r="51" spans="1:3" x14ac:dyDescent="0.25">
      <c r="A51" s="38">
        <v>4039620</v>
      </c>
      <c r="B51" t="s">
        <v>2913</v>
      </c>
      <c r="C51" t="s">
        <v>2743</v>
      </c>
    </row>
    <row r="52" spans="1:3" x14ac:dyDescent="0.25">
      <c r="A52" s="38">
        <v>4039621</v>
      </c>
      <c r="B52" t="s">
        <v>2914</v>
      </c>
      <c r="C52" t="s">
        <v>2743</v>
      </c>
    </row>
    <row r="53" spans="1:3" x14ac:dyDescent="0.25">
      <c r="A53" s="38">
        <v>4039622</v>
      </c>
      <c r="B53" t="s">
        <v>2915</v>
      </c>
      <c r="C53" t="s">
        <v>2743</v>
      </c>
    </row>
    <row r="54" spans="1:3" x14ac:dyDescent="0.25">
      <c r="A54" s="38">
        <v>4039624</v>
      </c>
      <c r="B54" t="s">
        <v>2874</v>
      </c>
      <c r="C54" t="s">
        <v>2743</v>
      </c>
    </row>
    <row r="55" spans="1:3" x14ac:dyDescent="0.25">
      <c r="A55" s="38">
        <v>4040279</v>
      </c>
      <c r="B55" t="s">
        <v>2916</v>
      </c>
      <c r="C55" t="s">
        <v>2743</v>
      </c>
    </row>
    <row r="56" spans="1:3" x14ac:dyDescent="0.25">
      <c r="A56" s="38">
        <v>4040287</v>
      </c>
      <c r="B56" t="s">
        <v>2917</v>
      </c>
      <c r="C56" t="s">
        <v>2743</v>
      </c>
    </row>
    <row r="57" spans="1:3" x14ac:dyDescent="0.25">
      <c r="A57" s="38">
        <v>4040288</v>
      </c>
      <c r="B57" t="s">
        <v>2918</v>
      </c>
      <c r="C57" t="s">
        <v>2743</v>
      </c>
    </row>
    <row r="58" spans="1:3" x14ac:dyDescent="0.25">
      <c r="A58" s="38">
        <v>4040290</v>
      </c>
      <c r="B58" t="s">
        <v>2919</v>
      </c>
      <c r="C58" t="s">
        <v>2743</v>
      </c>
    </row>
    <row r="59" spans="1:3" x14ac:dyDescent="0.25">
      <c r="A59" s="38">
        <v>4040291</v>
      </c>
      <c r="B59" t="s">
        <v>2920</v>
      </c>
      <c r="C59" t="s">
        <v>2743</v>
      </c>
    </row>
    <row r="60" spans="1:3" x14ac:dyDescent="0.25">
      <c r="A60" s="38">
        <v>4040292</v>
      </c>
      <c r="B60" t="s">
        <v>2921</v>
      </c>
      <c r="C60" t="s">
        <v>2743</v>
      </c>
    </row>
    <row r="61" spans="1:3" x14ac:dyDescent="0.25">
      <c r="A61" s="38">
        <v>4040358</v>
      </c>
      <c r="B61" t="s">
        <v>2922</v>
      </c>
      <c r="C61" t="s">
        <v>2744</v>
      </c>
    </row>
    <row r="62" spans="1:3" x14ac:dyDescent="0.25">
      <c r="A62" s="38">
        <v>4040386</v>
      </c>
      <c r="B62" t="s">
        <v>2923</v>
      </c>
      <c r="C62" t="s">
        <v>2744</v>
      </c>
    </row>
    <row r="63" spans="1:3" x14ac:dyDescent="0.25">
      <c r="A63" s="38">
        <v>4040393</v>
      </c>
      <c r="B63" t="s">
        <v>2924</v>
      </c>
      <c r="C63" t="s">
        <v>2744</v>
      </c>
    </row>
    <row r="64" spans="1:3" x14ac:dyDescent="0.25">
      <c r="A64" s="38">
        <v>4042084</v>
      </c>
      <c r="B64" t="s">
        <v>2925</v>
      </c>
      <c r="C64" t="s">
        <v>2743</v>
      </c>
    </row>
    <row r="65" spans="1:3" x14ac:dyDescent="0.25">
      <c r="A65" s="38">
        <v>4042993</v>
      </c>
      <c r="B65" t="s">
        <v>2926</v>
      </c>
      <c r="C65" t="s">
        <v>2743</v>
      </c>
    </row>
    <row r="66" spans="1:3" x14ac:dyDescent="0.25">
      <c r="A66" s="38">
        <v>4042994</v>
      </c>
      <c r="B66" t="s">
        <v>2927</v>
      </c>
      <c r="C66" t="s">
        <v>2743</v>
      </c>
    </row>
    <row r="67" spans="1:3" x14ac:dyDescent="0.25">
      <c r="A67" s="38">
        <v>4043126</v>
      </c>
      <c r="B67" t="s">
        <v>2928</v>
      </c>
      <c r="C67" t="s">
        <v>2738</v>
      </c>
    </row>
    <row r="68" spans="1:3" x14ac:dyDescent="0.25">
      <c r="A68" s="38">
        <v>4043353</v>
      </c>
      <c r="B68" t="s">
        <v>2929</v>
      </c>
      <c r="C68" t="s">
        <v>2743</v>
      </c>
    </row>
    <row r="69" spans="1:3" x14ac:dyDescent="0.25">
      <c r="A69" s="38">
        <v>4043373</v>
      </c>
      <c r="B69" t="s">
        <v>2930</v>
      </c>
      <c r="C69" t="s">
        <v>2747</v>
      </c>
    </row>
    <row r="70" spans="1:3" x14ac:dyDescent="0.25">
      <c r="A70" s="38">
        <v>4043374</v>
      </c>
      <c r="B70" t="s">
        <v>2931</v>
      </c>
      <c r="C70" t="s">
        <v>2746</v>
      </c>
    </row>
    <row r="71" spans="1:3" x14ac:dyDescent="0.25">
      <c r="A71" s="38">
        <v>4046076</v>
      </c>
      <c r="B71" t="s">
        <v>2932</v>
      </c>
      <c r="C71" t="s">
        <v>2744</v>
      </c>
    </row>
    <row r="72" spans="1:3" x14ac:dyDescent="0.25">
      <c r="A72" s="38">
        <v>4049760</v>
      </c>
      <c r="B72" t="s">
        <v>2933</v>
      </c>
      <c r="C72" t="s">
        <v>2743</v>
      </c>
    </row>
    <row r="73" spans="1:3" x14ac:dyDescent="0.25">
      <c r="A73" s="38">
        <v>4049969</v>
      </c>
      <c r="B73" t="s">
        <v>2934</v>
      </c>
      <c r="C73" t="s">
        <v>2743</v>
      </c>
    </row>
    <row r="74" spans="1:3" x14ac:dyDescent="0.25">
      <c r="A74" s="38">
        <v>4050042</v>
      </c>
      <c r="B74" t="s">
        <v>2867</v>
      </c>
      <c r="C74" t="s">
        <v>2739</v>
      </c>
    </row>
    <row r="75" spans="1:3" x14ac:dyDescent="0.25">
      <c r="A75" s="38">
        <v>4051615</v>
      </c>
      <c r="B75" t="s">
        <v>2935</v>
      </c>
      <c r="C75" t="s">
        <v>2743</v>
      </c>
    </row>
    <row r="76" spans="1:3" x14ac:dyDescent="0.25">
      <c r="A76" s="38">
        <v>4051620</v>
      </c>
      <c r="B76" t="s">
        <v>2936</v>
      </c>
      <c r="C76" t="s">
        <v>2743</v>
      </c>
    </row>
    <row r="77" spans="1:3" x14ac:dyDescent="0.25">
      <c r="A77" s="38">
        <v>4052127</v>
      </c>
      <c r="B77" t="s">
        <v>2937</v>
      </c>
      <c r="C77" t="s">
        <v>2743</v>
      </c>
    </row>
    <row r="78" spans="1:3" x14ac:dyDescent="0.25">
      <c r="A78" s="38">
        <v>4052130</v>
      </c>
      <c r="B78" t="s">
        <v>2938</v>
      </c>
      <c r="C78" t="s">
        <v>2743</v>
      </c>
    </row>
    <row r="79" spans="1:3" x14ac:dyDescent="0.25">
      <c r="A79" s="38">
        <v>4052252</v>
      </c>
      <c r="B79" t="s">
        <v>2939</v>
      </c>
      <c r="C79" t="s">
        <v>2750</v>
      </c>
    </row>
    <row r="80" spans="1:3" x14ac:dyDescent="0.25">
      <c r="A80" s="38">
        <v>4052375</v>
      </c>
      <c r="B80" t="s">
        <v>2940</v>
      </c>
      <c r="C80" t="s">
        <v>2750</v>
      </c>
    </row>
    <row r="81" spans="1:3" x14ac:dyDescent="0.25">
      <c r="A81" s="38">
        <v>4052480</v>
      </c>
      <c r="B81" t="s">
        <v>2941</v>
      </c>
      <c r="C81" t="s">
        <v>2750</v>
      </c>
    </row>
    <row r="82" spans="1:3" x14ac:dyDescent="0.25">
      <c r="A82" s="38">
        <v>4052481</v>
      </c>
      <c r="B82" t="s">
        <v>2942</v>
      </c>
      <c r="C82" t="s">
        <v>2750</v>
      </c>
    </row>
    <row r="83" spans="1:3" x14ac:dyDescent="0.25">
      <c r="A83" s="38">
        <v>4052484</v>
      </c>
      <c r="B83" t="s">
        <v>2943</v>
      </c>
      <c r="C83" t="s">
        <v>2750</v>
      </c>
    </row>
    <row r="84" spans="1:3" x14ac:dyDescent="0.25">
      <c r="A84" s="38">
        <v>4052485</v>
      </c>
      <c r="B84" t="s">
        <v>2942</v>
      </c>
      <c r="C84" t="s">
        <v>2750</v>
      </c>
    </row>
    <row r="85" spans="1:3" x14ac:dyDescent="0.25">
      <c r="A85" s="38">
        <v>4052486</v>
      </c>
      <c r="B85" t="s">
        <v>2944</v>
      </c>
      <c r="C85" t="s">
        <v>2750</v>
      </c>
    </row>
    <row r="86" spans="1:3" x14ac:dyDescent="0.25">
      <c r="A86" s="38">
        <v>4052488</v>
      </c>
      <c r="B86" t="s">
        <v>2945</v>
      </c>
      <c r="C86" t="s">
        <v>2750</v>
      </c>
    </row>
    <row r="87" spans="1:3" x14ac:dyDescent="0.25">
      <c r="A87" s="38">
        <v>4052489</v>
      </c>
      <c r="B87" t="s">
        <v>2941</v>
      </c>
      <c r="C87" t="s">
        <v>2750</v>
      </c>
    </row>
    <row r="88" spans="1:3" x14ac:dyDescent="0.25">
      <c r="A88" s="38">
        <v>4052494</v>
      </c>
      <c r="B88" t="s">
        <v>2946</v>
      </c>
      <c r="C88" t="s">
        <v>2750</v>
      </c>
    </row>
    <row r="89" spans="1:3" x14ac:dyDescent="0.25">
      <c r="A89" s="38">
        <v>4052679</v>
      </c>
      <c r="B89" t="s">
        <v>2947</v>
      </c>
      <c r="C89" t="s">
        <v>2750</v>
      </c>
    </row>
    <row r="90" spans="1:3" x14ac:dyDescent="0.25">
      <c r="A90" s="38">
        <v>4052680</v>
      </c>
      <c r="B90" t="s">
        <v>2948</v>
      </c>
      <c r="C90" t="s">
        <v>2750</v>
      </c>
    </row>
    <row r="91" spans="1:3" x14ac:dyDescent="0.25">
      <c r="A91" s="38">
        <v>4055503</v>
      </c>
      <c r="B91" t="s">
        <v>2949</v>
      </c>
      <c r="C91" t="s">
        <v>2745</v>
      </c>
    </row>
    <row r="92" spans="1:3" x14ac:dyDescent="0.25">
      <c r="A92" s="38">
        <v>4055826</v>
      </c>
      <c r="B92" t="s">
        <v>2950</v>
      </c>
      <c r="C92" t="s">
        <v>2744</v>
      </c>
    </row>
    <row r="93" spans="1:3" x14ac:dyDescent="0.25">
      <c r="A93" s="38">
        <v>4055832</v>
      </c>
      <c r="B93" t="s">
        <v>2951</v>
      </c>
      <c r="C93" t="s">
        <v>2750</v>
      </c>
    </row>
    <row r="94" spans="1:3" x14ac:dyDescent="0.25">
      <c r="A94" s="38">
        <v>4055840</v>
      </c>
      <c r="B94" t="s">
        <v>2952</v>
      </c>
      <c r="C94" t="s">
        <v>2740</v>
      </c>
    </row>
    <row r="95" spans="1:3" x14ac:dyDescent="0.25">
      <c r="A95" s="38">
        <v>4055848</v>
      </c>
      <c r="B95" t="s">
        <v>2953</v>
      </c>
      <c r="C95" t="s">
        <v>2744</v>
      </c>
    </row>
    <row r="96" spans="1:3" x14ac:dyDescent="0.25">
      <c r="A96" s="38">
        <v>4055898</v>
      </c>
      <c r="B96" t="s">
        <v>2954</v>
      </c>
      <c r="C96" t="s">
        <v>2740</v>
      </c>
    </row>
    <row r="97" spans="1:3" x14ac:dyDescent="0.25">
      <c r="A97" s="38">
        <v>4056785</v>
      </c>
      <c r="B97" t="s">
        <v>2955</v>
      </c>
      <c r="C97" t="s">
        <v>2740</v>
      </c>
    </row>
    <row r="98" spans="1:3" x14ac:dyDescent="0.25">
      <c r="A98" s="38">
        <v>4057398</v>
      </c>
      <c r="B98" t="s">
        <v>2956</v>
      </c>
      <c r="C98" t="s">
        <v>2738</v>
      </c>
    </row>
    <row r="99" spans="1:3" x14ac:dyDescent="0.25">
      <c r="A99" s="38">
        <v>4057454</v>
      </c>
      <c r="B99" t="s">
        <v>2957</v>
      </c>
      <c r="C99" t="s">
        <v>2738</v>
      </c>
    </row>
    <row r="100" spans="1:3" x14ac:dyDescent="0.25">
      <c r="A100" s="38">
        <v>4057594</v>
      </c>
      <c r="B100" t="s">
        <v>2958</v>
      </c>
      <c r="C100" t="s">
        <v>2738</v>
      </c>
    </row>
    <row r="101" spans="1:3" x14ac:dyDescent="0.25">
      <c r="A101" s="38">
        <v>4057601</v>
      </c>
      <c r="B101" t="s">
        <v>2959</v>
      </c>
      <c r="C101" t="s">
        <v>2738</v>
      </c>
    </row>
    <row r="102" spans="1:3" x14ac:dyDescent="0.25">
      <c r="A102" s="38">
        <v>4057812</v>
      </c>
      <c r="B102" t="s">
        <v>2960</v>
      </c>
      <c r="C102" t="s">
        <v>2739</v>
      </c>
    </row>
    <row r="103" spans="1:3" x14ac:dyDescent="0.25">
      <c r="A103" s="38">
        <v>4057817</v>
      </c>
      <c r="B103" t="s">
        <v>2961</v>
      </c>
      <c r="C103" t="s">
        <v>2739</v>
      </c>
    </row>
    <row r="104" spans="1:3" x14ac:dyDescent="0.25">
      <c r="A104" s="38">
        <v>4057818</v>
      </c>
      <c r="B104" t="s">
        <v>2962</v>
      </c>
      <c r="C104" t="s">
        <v>2738</v>
      </c>
    </row>
    <row r="105" spans="1:3" x14ac:dyDescent="0.25">
      <c r="A105" s="38">
        <v>4057819</v>
      </c>
      <c r="B105" t="s">
        <v>2963</v>
      </c>
      <c r="C105" t="s">
        <v>2738</v>
      </c>
    </row>
    <row r="106" spans="1:3" x14ac:dyDescent="0.25">
      <c r="A106" s="38">
        <v>4057820</v>
      </c>
      <c r="B106" t="s">
        <v>2964</v>
      </c>
      <c r="C106" t="s">
        <v>2738</v>
      </c>
    </row>
    <row r="107" spans="1:3" x14ac:dyDescent="0.25">
      <c r="A107" s="38">
        <v>4057821</v>
      </c>
      <c r="B107" t="s">
        <v>2965</v>
      </c>
      <c r="C107" t="s">
        <v>2739</v>
      </c>
    </row>
    <row r="108" spans="1:3" x14ac:dyDescent="0.25">
      <c r="A108" s="38">
        <v>4057832</v>
      </c>
      <c r="B108" t="s">
        <v>2966</v>
      </c>
      <c r="C108" t="s">
        <v>2739</v>
      </c>
    </row>
    <row r="109" spans="1:3" x14ac:dyDescent="0.25">
      <c r="A109" s="38">
        <v>4057917</v>
      </c>
      <c r="B109" t="s">
        <v>2967</v>
      </c>
      <c r="C109" t="s">
        <v>2746</v>
      </c>
    </row>
    <row r="110" spans="1:3" x14ac:dyDescent="0.25">
      <c r="A110" s="38">
        <v>4058443</v>
      </c>
      <c r="B110" t="s">
        <v>2968</v>
      </c>
      <c r="C110" t="s">
        <v>2742</v>
      </c>
    </row>
    <row r="111" spans="1:3" x14ac:dyDescent="0.25">
      <c r="A111" s="38">
        <v>4058444</v>
      </c>
      <c r="B111" t="s">
        <v>2969</v>
      </c>
      <c r="C111" t="s">
        <v>2742</v>
      </c>
    </row>
    <row r="112" spans="1:3" x14ac:dyDescent="0.25">
      <c r="A112" s="38">
        <v>4058449</v>
      </c>
      <c r="B112" t="s">
        <v>2970</v>
      </c>
      <c r="C112" t="s">
        <v>2741</v>
      </c>
    </row>
    <row r="113" spans="1:3" x14ac:dyDescent="0.25">
      <c r="A113" s="38">
        <v>4058453</v>
      </c>
      <c r="B113" t="s">
        <v>2971</v>
      </c>
      <c r="C113" t="s">
        <v>2741</v>
      </c>
    </row>
    <row r="114" spans="1:3" x14ac:dyDescent="0.25">
      <c r="A114" s="38">
        <v>4058454</v>
      </c>
      <c r="B114" t="s">
        <v>2972</v>
      </c>
      <c r="C114" t="s">
        <v>2741</v>
      </c>
    </row>
    <row r="115" spans="1:3" x14ac:dyDescent="0.25">
      <c r="A115" s="38">
        <v>4058479</v>
      </c>
      <c r="B115" t="s">
        <v>2973</v>
      </c>
      <c r="C115" t="s">
        <v>2741</v>
      </c>
    </row>
    <row r="116" spans="1:3" x14ac:dyDescent="0.25">
      <c r="A116" s="38">
        <v>4058480</v>
      </c>
      <c r="B116" t="s">
        <v>2974</v>
      </c>
      <c r="C116" t="s">
        <v>2742</v>
      </c>
    </row>
    <row r="117" spans="1:3" x14ac:dyDescent="0.25">
      <c r="A117" s="38">
        <v>4058481</v>
      </c>
      <c r="B117" t="s">
        <v>2975</v>
      </c>
      <c r="C117" t="s">
        <v>2742</v>
      </c>
    </row>
    <row r="118" spans="1:3" x14ac:dyDescent="0.25">
      <c r="A118" s="38">
        <v>4058483</v>
      </c>
      <c r="B118" t="s">
        <v>2976</v>
      </c>
      <c r="C118" t="s">
        <v>2741</v>
      </c>
    </row>
    <row r="119" spans="1:3" x14ac:dyDescent="0.25">
      <c r="A119" s="38">
        <v>4058485</v>
      </c>
      <c r="B119" t="s">
        <v>2977</v>
      </c>
      <c r="C119" t="s">
        <v>2742</v>
      </c>
    </row>
    <row r="120" spans="1:3" x14ac:dyDescent="0.25">
      <c r="A120" s="38">
        <v>4058486</v>
      </c>
      <c r="B120" t="s">
        <v>2978</v>
      </c>
      <c r="C120" t="s">
        <v>2741</v>
      </c>
    </row>
    <row r="121" spans="1:3" x14ac:dyDescent="0.25">
      <c r="A121" s="38">
        <v>4058487</v>
      </c>
      <c r="B121" t="s">
        <v>2979</v>
      </c>
      <c r="C121" t="s">
        <v>2741</v>
      </c>
    </row>
    <row r="122" spans="1:3" x14ac:dyDescent="0.25">
      <c r="A122" s="38">
        <v>4058489</v>
      </c>
      <c r="B122" t="s">
        <v>2980</v>
      </c>
      <c r="C122" t="s">
        <v>2742</v>
      </c>
    </row>
    <row r="123" spans="1:3" x14ac:dyDescent="0.25">
      <c r="A123" s="38">
        <v>4058524</v>
      </c>
      <c r="B123" t="s">
        <v>2981</v>
      </c>
      <c r="C123" t="s">
        <v>2749</v>
      </c>
    </row>
    <row r="124" spans="1:3" x14ac:dyDescent="0.25">
      <c r="A124" s="38">
        <v>4058659</v>
      </c>
      <c r="B124" t="s">
        <v>2982</v>
      </c>
      <c r="C124" t="s">
        <v>2745</v>
      </c>
    </row>
    <row r="125" spans="1:3" x14ac:dyDescent="0.25">
      <c r="A125" s="38">
        <v>4058681</v>
      </c>
      <c r="B125" t="s">
        <v>2983</v>
      </c>
      <c r="C125" t="s">
        <v>2745</v>
      </c>
    </row>
    <row r="126" spans="1:3" x14ac:dyDescent="0.25">
      <c r="A126" s="38">
        <v>4058682</v>
      </c>
      <c r="B126" t="s">
        <v>2984</v>
      </c>
      <c r="C126" t="s">
        <v>2746</v>
      </c>
    </row>
    <row r="127" spans="1:3" x14ac:dyDescent="0.25">
      <c r="A127" s="38">
        <v>4058683</v>
      </c>
      <c r="B127" t="s">
        <v>2985</v>
      </c>
      <c r="C127" t="s">
        <v>2746</v>
      </c>
    </row>
    <row r="128" spans="1:3" x14ac:dyDescent="0.25">
      <c r="A128" s="38">
        <v>4058690</v>
      </c>
      <c r="B128" t="s">
        <v>2986</v>
      </c>
      <c r="C128" t="s">
        <v>2746</v>
      </c>
    </row>
    <row r="129" spans="1:3" x14ac:dyDescent="0.25">
      <c r="A129" s="38">
        <v>4058691</v>
      </c>
      <c r="B129" t="s">
        <v>2987</v>
      </c>
      <c r="C129" t="s">
        <v>2746</v>
      </c>
    </row>
    <row r="130" spans="1:3" x14ac:dyDescent="0.25">
      <c r="A130" s="38">
        <v>4058692</v>
      </c>
      <c r="B130" t="s">
        <v>2988</v>
      </c>
      <c r="C130" t="s">
        <v>2746</v>
      </c>
    </row>
    <row r="131" spans="1:3" x14ac:dyDescent="0.25">
      <c r="A131" s="38">
        <v>4058815</v>
      </c>
      <c r="B131" t="s">
        <v>2989</v>
      </c>
      <c r="C131" t="s">
        <v>2744</v>
      </c>
    </row>
    <row r="132" spans="1:3" x14ac:dyDescent="0.25">
      <c r="A132" s="38">
        <v>4058917</v>
      </c>
      <c r="B132" t="s">
        <v>2990</v>
      </c>
      <c r="C132" t="s">
        <v>2745</v>
      </c>
    </row>
    <row r="133" spans="1:3" x14ac:dyDescent="0.25">
      <c r="A133" s="38">
        <v>4058924</v>
      </c>
      <c r="B133" t="s">
        <v>2991</v>
      </c>
      <c r="C133" t="s">
        <v>2743</v>
      </c>
    </row>
    <row r="134" spans="1:3" x14ac:dyDescent="0.25">
      <c r="A134" s="38">
        <v>4059098</v>
      </c>
      <c r="B134" t="s">
        <v>2992</v>
      </c>
      <c r="C134" t="s">
        <v>2747</v>
      </c>
    </row>
    <row r="135" spans="1:3" x14ac:dyDescent="0.25">
      <c r="A135" s="38">
        <v>4059131</v>
      </c>
      <c r="B135" t="s">
        <v>2993</v>
      </c>
      <c r="C135" t="s">
        <v>2747</v>
      </c>
    </row>
    <row r="136" spans="1:3" x14ac:dyDescent="0.25">
      <c r="A136" s="38">
        <v>4059132</v>
      </c>
      <c r="B136" t="s">
        <v>2994</v>
      </c>
      <c r="C136" t="s">
        <v>2747</v>
      </c>
    </row>
    <row r="137" spans="1:3" x14ac:dyDescent="0.25">
      <c r="A137" s="38">
        <v>4059834</v>
      </c>
      <c r="B137" t="s">
        <v>2995</v>
      </c>
      <c r="C137" t="s">
        <v>2744</v>
      </c>
    </row>
    <row r="138" spans="1:3" x14ac:dyDescent="0.25">
      <c r="A138" s="38">
        <v>4060028</v>
      </c>
      <c r="B138" t="s">
        <v>2996</v>
      </c>
      <c r="C138" t="s">
        <v>2743</v>
      </c>
    </row>
    <row r="139" spans="1:3" x14ac:dyDescent="0.25">
      <c r="A139" s="38">
        <v>4060031</v>
      </c>
      <c r="B139" t="s">
        <v>2997</v>
      </c>
      <c r="C139" t="s">
        <v>2743</v>
      </c>
    </row>
    <row r="140" spans="1:3" x14ac:dyDescent="0.25">
      <c r="A140" s="38">
        <v>4060032</v>
      </c>
      <c r="B140" t="s">
        <v>2998</v>
      </c>
      <c r="C140" t="s">
        <v>2743</v>
      </c>
    </row>
    <row r="141" spans="1:3" x14ac:dyDescent="0.25">
      <c r="A141" s="38">
        <v>4060033</v>
      </c>
      <c r="B141" t="s">
        <v>2999</v>
      </c>
      <c r="C141" t="s">
        <v>2743</v>
      </c>
    </row>
    <row r="142" spans="1:3" x14ac:dyDescent="0.25">
      <c r="A142" s="38">
        <v>4060034</v>
      </c>
      <c r="B142" t="s">
        <v>3000</v>
      </c>
      <c r="C142" t="s">
        <v>2743</v>
      </c>
    </row>
    <row r="143" spans="1:3" x14ac:dyDescent="0.25">
      <c r="A143" s="38">
        <v>4060036</v>
      </c>
      <c r="B143" t="s">
        <v>3001</v>
      </c>
      <c r="C143" t="s">
        <v>2743</v>
      </c>
    </row>
    <row r="144" spans="1:3" x14ac:dyDescent="0.25">
      <c r="A144" s="38">
        <v>4060096</v>
      </c>
      <c r="B144" t="s">
        <v>3002</v>
      </c>
      <c r="C144" t="s">
        <v>2745</v>
      </c>
    </row>
    <row r="145" spans="1:3" x14ac:dyDescent="0.25">
      <c r="A145" s="38">
        <v>4060097</v>
      </c>
      <c r="B145" t="s">
        <v>3003</v>
      </c>
      <c r="C145" t="s">
        <v>2744</v>
      </c>
    </row>
    <row r="146" spans="1:3" x14ac:dyDescent="0.25">
      <c r="A146" s="38">
        <v>4060102</v>
      </c>
      <c r="B146" t="s">
        <v>3004</v>
      </c>
      <c r="C146" t="s">
        <v>2745</v>
      </c>
    </row>
    <row r="147" spans="1:3" x14ac:dyDescent="0.25">
      <c r="A147" s="38">
        <v>4060103</v>
      </c>
      <c r="B147" t="s">
        <v>3005</v>
      </c>
      <c r="C147" t="s">
        <v>2745</v>
      </c>
    </row>
    <row r="148" spans="1:3" x14ac:dyDescent="0.25">
      <c r="A148" s="38">
        <v>4060466</v>
      </c>
      <c r="B148" t="s">
        <v>3006</v>
      </c>
      <c r="C148" t="s">
        <v>2747</v>
      </c>
    </row>
    <row r="149" spans="1:3" x14ac:dyDescent="0.25">
      <c r="A149" s="38">
        <v>4060467</v>
      </c>
      <c r="B149" t="s">
        <v>3007</v>
      </c>
      <c r="C149" t="s">
        <v>2747</v>
      </c>
    </row>
    <row r="150" spans="1:3" x14ac:dyDescent="0.25">
      <c r="A150" s="38">
        <v>4060569</v>
      </c>
      <c r="B150" t="s">
        <v>3008</v>
      </c>
      <c r="C150" t="s">
        <v>2743</v>
      </c>
    </row>
    <row r="151" spans="1:3" x14ac:dyDescent="0.25">
      <c r="A151" s="38">
        <v>4060717</v>
      </c>
      <c r="B151" t="s">
        <v>3009</v>
      </c>
      <c r="C151" t="s">
        <v>2747</v>
      </c>
    </row>
    <row r="152" spans="1:3" x14ac:dyDescent="0.25">
      <c r="A152" s="38">
        <v>4060719</v>
      </c>
      <c r="B152" t="s">
        <v>3010</v>
      </c>
      <c r="C152" t="s">
        <v>2747</v>
      </c>
    </row>
    <row r="153" spans="1:3" x14ac:dyDescent="0.25">
      <c r="A153" s="38">
        <v>4060721</v>
      </c>
      <c r="B153" t="s">
        <v>3011</v>
      </c>
      <c r="C153" t="s">
        <v>2747</v>
      </c>
    </row>
    <row r="154" spans="1:3" x14ac:dyDescent="0.25">
      <c r="A154" s="38">
        <v>4060722</v>
      </c>
      <c r="B154" t="s">
        <v>3012</v>
      </c>
      <c r="C154" t="s">
        <v>2747</v>
      </c>
    </row>
    <row r="155" spans="1:3" x14ac:dyDescent="0.25">
      <c r="A155" s="38">
        <v>4060792</v>
      </c>
      <c r="B155" t="s">
        <v>3013</v>
      </c>
      <c r="C155" t="s">
        <v>2743</v>
      </c>
    </row>
    <row r="156" spans="1:3" x14ac:dyDescent="0.25">
      <c r="A156" s="38">
        <v>4067370</v>
      </c>
      <c r="B156" t="s">
        <v>3014</v>
      </c>
      <c r="C156" t="s">
        <v>2748</v>
      </c>
    </row>
    <row r="157" spans="1:3" x14ac:dyDescent="0.25">
      <c r="A157" s="38">
        <v>4067371</v>
      </c>
      <c r="B157" t="s">
        <v>3015</v>
      </c>
      <c r="C157" t="s">
        <v>2748</v>
      </c>
    </row>
    <row r="158" spans="1:3" x14ac:dyDescent="0.25">
      <c r="A158" s="38">
        <v>4067372</v>
      </c>
      <c r="B158" t="s">
        <v>3016</v>
      </c>
      <c r="C158" t="s">
        <v>2748</v>
      </c>
    </row>
    <row r="159" spans="1:3" x14ac:dyDescent="0.25">
      <c r="A159" s="38">
        <v>4067373</v>
      </c>
      <c r="B159" t="s">
        <v>3017</v>
      </c>
      <c r="C159" t="s">
        <v>2748</v>
      </c>
    </row>
    <row r="160" spans="1:3" x14ac:dyDescent="0.25">
      <c r="A160" s="38">
        <v>4067374</v>
      </c>
      <c r="B160" t="s">
        <v>3018</v>
      </c>
      <c r="C160" t="s">
        <v>2748</v>
      </c>
    </row>
    <row r="161" spans="1:3" x14ac:dyDescent="0.25">
      <c r="A161" s="38">
        <v>4067375</v>
      </c>
      <c r="B161" t="s">
        <v>3019</v>
      </c>
      <c r="C161" t="s">
        <v>2748</v>
      </c>
    </row>
    <row r="162" spans="1:3" x14ac:dyDescent="0.25">
      <c r="A162" s="38">
        <v>4067376</v>
      </c>
      <c r="B162" t="s">
        <v>3020</v>
      </c>
      <c r="C162" t="s">
        <v>2748</v>
      </c>
    </row>
    <row r="163" spans="1:3" x14ac:dyDescent="0.25">
      <c r="A163" s="38">
        <v>4067423</v>
      </c>
      <c r="B163" t="s">
        <v>3021</v>
      </c>
      <c r="C163" t="s">
        <v>2747</v>
      </c>
    </row>
    <row r="164" spans="1:3" x14ac:dyDescent="0.25">
      <c r="A164" s="38">
        <v>4067427</v>
      </c>
      <c r="B164" t="s">
        <v>3022</v>
      </c>
      <c r="C164" t="s">
        <v>2748</v>
      </c>
    </row>
    <row r="165" spans="1:3" x14ac:dyDescent="0.25">
      <c r="A165" s="38">
        <v>4067429</v>
      </c>
      <c r="B165" t="s">
        <v>3023</v>
      </c>
      <c r="C165" t="s">
        <v>2748</v>
      </c>
    </row>
    <row r="166" spans="1:3" x14ac:dyDescent="0.25">
      <c r="A166" s="38">
        <v>4067446</v>
      </c>
      <c r="B166" t="s">
        <v>3024</v>
      </c>
      <c r="C166" t="s">
        <v>2744</v>
      </c>
    </row>
    <row r="167" spans="1:3" x14ac:dyDescent="0.25">
      <c r="A167" s="38">
        <v>8000004</v>
      </c>
      <c r="B167" t="s">
        <v>3025</v>
      </c>
      <c r="C167" t="s">
        <v>2735</v>
      </c>
    </row>
    <row r="168" spans="1:3" x14ac:dyDescent="0.25">
      <c r="A168" s="38">
        <v>8000038</v>
      </c>
      <c r="B168" t="s">
        <v>3026</v>
      </c>
      <c r="C168" t="s">
        <v>2753</v>
      </c>
    </row>
    <row r="169" spans="1:3" x14ac:dyDescent="0.25">
      <c r="A169" s="38">
        <v>8000041</v>
      </c>
      <c r="B169" t="s">
        <v>3027</v>
      </c>
      <c r="C169" t="s">
        <v>2752</v>
      </c>
    </row>
    <row r="170" spans="1:3" x14ac:dyDescent="0.25">
      <c r="A170" s="38">
        <v>8000049</v>
      </c>
      <c r="B170" t="s">
        <v>3028</v>
      </c>
      <c r="C170" t="s">
        <v>2753</v>
      </c>
    </row>
    <row r="171" spans="1:3" x14ac:dyDescent="0.25">
      <c r="A171" s="38">
        <v>8000054</v>
      </c>
      <c r="B171" t="s">
        <v>3029</v>
      </c>
      <c r="C171" t="s">
        <v>2733</v>
      </c>
    </row>
    <row r="172" spans="1:3" x14ac:dyDescent="0.25">
      <c r="A172" s="38">
        <v>8000070</v>
      </c>
      <c r="B172" t="s">
        <v>3030</v>
      </c>
      <c r="C172" t="s">
        <v>2752</v>
      </c>
    </row>
    <row r="173" spans="1:3" x14ac:dyDescent="0.25">
      <c r="A173" s="38">
        <v>8000350</v>
      </c>
      <c r="B173" t="s">
        <v>3031</v>
      </c>
      <c r="C173" t="s">
        <v>2752</v>
      </c>
    </row>
    <row r="174" spans="1:3" x14ac:dyDescent="0.25">
      <c r="A174" s="38">
        <v>8000419</v>
      </c>
      <c r="B174" t="s">
        <v>3032</v>
      </c>
      <c r="C174" t="s">
        <v>2736</v>
      </c>
    </row>
    <row r="175" spans="1:3" x14ac:dyDescent="0.25">
      <c r="A175" s="38">
        <v>8000481</v>
      </c>
      <c r="B175" t="s">
        <v>3033</v>
      </c>
      <c r="C175" t="s">
        <v>2752</v>
      </c>
    </row>
    <row r="176" spans="1:3" x14ac:dyDescent="0.25">
      <c r="A176" s="38">
        <v>8000558</v>
      </c>
      <c r="B176" t="s">
        <v>3034</v>
      </c>
      <c r="C176" t="s">
        <v>2734</v>
      </c>
    </row>
    <row r="177" spans="1:3" x14ac:dyDescent="0.25">
      <c r="A177" s="38">
        <v>8000712</v>
      </c>
      <c r="B177" t="s">
        <v>3035</v>
      </c>
      <c r="C177" t="s">
        <v>2736</v>
      </c>
    </row>
    <row r="178" spans="1:3" x14ac:dyDescent="0.25">
      <c r="A178" s="38">
        <v>8000925</v>
      </c>
      <c r="B178" t="s">
        <v>3036</v>
      </c>
      <c r="C178" t="s">
        <v>2735</v>
      </c>
    </row>
    <row r="179" spans="1:3" x14ac:dyDescent="0.25">
      <c r="A179" s="38">
        <v>8001021</v>
      </c>
      <c r="B179" t="s">
        <v>3037</v>
      </c>
      <c r="C179" t="s">
        <v>2753</v>
      </c>
    </row>
    <row r="180" spans="1:3" x14ac:dyDescent="0.25">
      <c r="A180" s="38">
        <v>8001282</v>
      </c>
      <c r="B180" t="s">
        <v>3038</v>
      </c>
      <c r="C180" t="s">
        <v>2733</v>
      </c>
    </row>
    <row r="181" spans="1:3" x14ac:dyDescent="0.25">
      <c r="A181" s="38">
        <v>8001366</v>
      </c>
      <c r="B181" t="s">
        <v>3039</v>
      </c>
      <c r="C181" t="s">
        <v>2751</v>
      </c>
    </row>
    <row r="182" spans="1:3" x14ac:dyDescent="0.25">
      <c r="A182" s="38">
        <v>8001385</v>
      </c>
      <c r="B182" t="s">
        <v>3040</v>
      </c>
      <c r="C182" t="s">
        <v>2737</v>
      </c>
    </row>
    <row r="183" spans="1:3" x14ac:dyDescent="0.25">
      <c r="A183" s="38">
        <v>8001439</v>
      </c>
      <c r="B183" t="s">
        <v>3041</v>
      </c>
      <c r="C183" t="s">
        <v>2737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92A8-62A0-455D-A0B8-56BCBB9B9D47}">
  <dimension ref="A1:D22"/>
  <sheetViews>
    <sheetView showGridLines="0" workbookViewId="0">
      <selection activeCell="C3" sqref="C3"/>
    </sheetView>
  </sheetViews>
  <sheetFormatPr defaultRowHeight="15" x14ac:dyDescent="0.25"/>
  <cols>
    <col min="2" max="2" width="88" bestFit="1" customWidth="1"/>
    <col min="3" max="3" width="11" bestFit="1" customWidth="1"/>
    <col min="4" max="4" width="78.140625" bestFit="1" customWidth="1"/>
  </cols>
  <sheetData>
    <row r="1" spans="1:4" x14ac:dyDescent="0.25">
      <c r="A1" s="32" t="s">
        <v>2755</v>
      </c>
      <c r="B1" s="32" t="s">
        <v>2756</v>
      </c>
      <c r="C1" s="32" t="s">
        <v>2757</v>
      </c>
      <c r="D1" s="32" t="s">
        <v>2758</v>
      </c>
    </row>
    <row r="2" spans="1:4" x14ac:dyDescent="0.25">
      <c r="A2" s="29" t="s">
        <v>1778</v>
      </c>
      <c r="B2" s="29" t="s">
        <v>1780</v>
      </c>
      <c r="C2" s="29" t="s">
        <v>1779</v>
      </c>
      <c r="D2" s="29" t="s">
        <v>1780</v>
      </c>
    </row>
    <row r="3" spans="1:4" x14ac:dyDescent="0.25">
      <c r="A3" s="29" t="s">
        <v>1330</v>
      </c>
      <c r="B3" s="29" t="s">
        <v>1332</v>
      </c>
      <c r="C3" s="29" t="s">
        <v>1331</v>
      </c>
      <c r="D3" s="29" t="s">
        <v>1332</v>
      </c>
    </row>
    <row r="4" spans="1:4" x14ac:dyDescent="0.25">
      <c r="A4" s="29" t="s">
        <v>1431</v>
      </c>
      <c r="B4" s="29" t="s">
        <v>1433</v>
      </c>
      <c r="C4" s="29" t="s">
        <v>1432</v>
      </c>
      <c r="D4" s="29" t="s">
        <v>2764</v>
      </c>
    </row>
    <row r="5" spans="1:4" x14ac:dyDescent="0.25">
      <c r="A5" s="29" t="s">
        <v>1458</v>
      </c>
      <c r="B5" s="29" t="s">
        <v>1460</v>
      </c>
      <c r="C5" s="29" t="s">
        <v>1459</v>
      </c>
      <c r="D5" s="29" t="s">
        <v>2818</v>
      </c>
    </row>
    <row r="6" spans="1:4" x14ac:dyDescent="0.25">
      <c r="A6" s="29" t="s">
        <v>1647</v>
      </c>
      <c r="B6" s="29" t="s">
        <v>1649</v>
      </c>
      <c r="C6" s="29" t="s">
        <v>1648</v>
      </c>
      <c r="D6" s="29" t="s">
        <v>2427</v>
      </c>
    </row>
    <row r="7" spans="1:4" x14ac:dyDescent="0.25">
      <c r="A7" s="29" t="s">
        <v>1055</v>
      </c>
      <c r="B7" s="29" t="s">
        <v>1057</v>
      </c>
      <c r="C7" s="29" t="s">
        <v>1056</v>
      </c>
      <c r="D7" s="29" t="s">
        <v>1057</v>
      </c>
    </row>
    <row r="8" spans="1:4" x14ac:dyDescent="0.25">
      <c r="A8" s="29" t="s">
        <v>1061</v>
      </c>
      <c r="B8" s="29" t="s">
        <v>1063</v>
      </c>
      <c r="C8" s="29" t="s">
        <v>1062</v>
      </c>
      <c r="D8" s="29" t="s">
        <v>2475</v>
      </c>
    </row>
    <row r="9" spans="1:4" x14ac:dyDescent="0.25">
      <c r="A9" s="29" t="s">
        <v>1082</v>
      </c>
      <c r="B9" s="29" t="s">
        <v>1084</v>
      </c>
      <c r="C9" s="29" t="s">
        <v>1083</v>
      </c>
      <c r="D9" s="29" t="s">
        <v>2481</v>
      </c>
    </row>
    <row r="10" spans="1:4" x14ac:dyDescent="0.25">
      <c r="A10" s="29" t="s">
        <v>1091</v>
      </c>
      <c r="B10" s="29" t="s">
        <v>1093</v>
      </c>
      <c r="C10" s="29" t="s">
        <v>1092</v>
      </c>
      <c r="D10" s="29" t="s">
        <v>2484</v>
      </c>
    </row>
    <row r="11" spans="1:4" x14ac:dyDescent="0.25">
      <c r="A11" s="29" t="s">
        <v>1076</v>
      </c>
      <c r="B11" s="29" t="s">
        <v>1078</v>
      </c>
      <c r="C11" s="29" t="s">
        <v>1077</v>
      </c>
      <c r="D11" s="29" t="s">
        <v>2479</v>
      </c>
    </row>
    <row r="12" spans="1:4" x14ac:dyDescent="0.25">
      <c r="A12" s="29" t="s">
        <v>265</v>
      </c>
      <c r="B12" s="29" t="s">
        <v>264</v>
      </c>
      <c r="C12" s="29" t="s">
        <v>266</v>
      </c>
      <c r="D12" s="29" t="s">
        <v>264</v>
      </c>
    </row>
    <row r="13" spans="1:4" x14ac:dyDescent="0.25">
      <c r="A13" s="29" t="s">
        <v>392</v>
      </c>
      <c r="B13" s="29" t="s">
        <v>394</v>
      </c>
      <c r="C13" s="29" t="s">
        <v>402</v>
      </c>
      <c r="D13" s="29" t="s">
        <v>403</v>
      </c>
    </row>
    <row r="14" spans="1:4" x14ac:dyDescent="0.25">
      <c r="A14" s="29" t="s">
        <v>404</v>
      </c>
      <c r="B14" s="29" t="s">
        <v>406</v>
      </c>
      <c r="C14" s="29" t="s">
        <v>405</v>
      </c>
      <c r="D14" s="29" t="s">
        <v>2453</v>
      </c>
    </row>
    <row r="15" spans="1:4" x14ac:dyDescent="0.25">
      <c r="A15" s="29" t="s">
        <v>395</v>
      </c>
      <c r="B15" s="29" t="s">
        <v>397</v>
      </c>
      <c r="C15" s="29" t="s">
        <v>396</v>
      </c>
      <c r="D15" s="29" t="s">
        <v>2380</v>
      </c>
    </row>
    <row r="16" spans="1:4" x14ac:dyDescent="0.25">
      <c r="A16" s="29" t="s">
        <v>410</v>
      </c>
      <c r="B16" s="29" t="s">
        <v>412</v>
      </c>
      <c r="C16" s="29" t="s">
        <v>405</v>
      </c>
      <c r="D16" s="29" t="s">
        <v>2453</v>
      </c>
    </row>
    <row r="17" spans="1:4" x14ac:dyDescent="0.25">
      <c r="A17" s="29" t="s">
        <v>401</v>
      </c>
      <c r="B17" s="29" t="s">
        <v>403</v>
      </c>
      <c r="C17" s="29" t="s">
        <v>402</v>
      </c>
      <c r="D17" s="29" t="s">
        <v>403</v>
      </c>
    </row>
    <row r="18" spans="1:4" x14ac:dyDescent="0.25">
      <c r="A18" s="29" t="s">
        <v>1011</v>
      </c>
      <c r="B18" s="29" t="s">
        <v>1013</v>
      </c>
      <c r="C18" s="29" t="s">
        <v>1012</v>
      </c>
      <c r="D18" s="29" t="s">
        <v>1013</v>
      </c>
    </row>
    <row r="19" spans="1:4" x14ac:dyDescent="0.25">
      <c r="A19" s="29" t="s">
        <v>230</v>
      </c>
      <c r="B19" s="29" t="s">
        <v>232</v>
      </c>
      <c r="C19" s="29" t="s">
        <v>231</v>
      </c>
      <c r="D19" s="29" t="s">
        <v>232</v>
      </c>
    </row>
    <row r="20" spans="1:4" x14ac:dyDescent="0.25">
      <c r="A20" s="29" t="s">
        <v>1158</v>
      </c>
      <c r="B20" s="29" t="s">
        <v>1160</v>
      </c>
      <c r="C20" s="29" t="s">
        <v>1159</v>
      </c>
      <c r="D20" s="29" t="s">
        <v>1160</v>
      </c>
    </row>
    <row r="21" spans="1:4" x14ac:dyDescent="0.25">
      <c r="A21" s="29" t="s">
        <v>1134</v>
      </c>
      <c r="B21" s="29" t="s">
        <v>2754</v>
      </c>
      <c r="C21" s="29" t="s">
        <v>1135</v>
      </c>
      <c r="D21" s="29" t="s">
        <v>1136</v>
      </c>
    </row>
    <row r="22" spans="1:4" x14ac:dyDescent="0.25">
      <c r="A22" s="29" t="s">
        <v>1146</v>
      </c>
      <c r="B22" s="29" t="s">
        <v>1148</v>
      </c>
      <c r="C22" s="29" t="s">
        <v>1147</v>
      </c>
      <c r="D22" s="29" t="s">
        <v>1148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9A9B-666C-4C07-A08C-5AC891A51A5D}">
  <dimension ref="A1"/>
  <sheetViews>
    <sheetView showGridLines="0"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559F-E30E-45D2-872B-B8A17D9FE689}">
  <dimension ref="A3:A642"/>
  <sheetViews>
    <sheetView topLeftCell="A229" workbookViewId="0">
      <selection activeCell="C3" sqref="C3"/>
    </sheetView>
  </sheetViews>
  <sheetFormatPr defaultRowHeight="15" x14ac:dyDescent="0.25"/>
  <cols>
    <col min="1" max="1" width="99.7109375" bestFit="1" customWidth="1"/>
  </cols>
  <sheetData>
    <row r="3" spans="1:1" x14ac:dyDescent="0.25">
      <c r="A3" s="16" t="s">
        <v>2369</v>
      </c>
    </row>
    <row r="4" spans="1:1" x14ac:dyDescent="0.25">
      <c r="A4" s="17" t="s">
        <v>1910</v>
      </c>
    </row>
    <row r="5" spans="1:1" x14ac:dyDescent="0.25">
      <c r="A5" s="18" t="s">
        <v>1911</v>
      </c>
    </row>
    <row r="6" spans="1:1" x14ac:dyDescent="0.25">
      <c r="A6" s="17" t="s">
        <v>1912</v>
      </c>
    </row>
    <row r="7" spans="1:1" x14ac:dyDescent="0.25">
      <c r="A7" s="18" t="s">
        <v>1913</v>
      </c>
    </row>
    <row r="8" spans="1:1" x14ac:dyDescent="0.25">
      <c r="A8" s="18" t="s">
        <v>1914</v>
      </c>
    </row>
    <row r="9" spans="1:1" x14ac:dyDescent="0.25">
      <c r="A9" s="18" t="s">
        <v>1915</v>
      </c>
    </row>
    <row r="10" spans="1:1" x14ac:dyDescent="0.25">
      <c r="A10" s="18" t="s">
        <v>1916</v>
      </c>
    </row>
    <row r="11" spans="1:1" x14ac:dyDescent="0.25">
      <c r="A11" s="17" t="s">
        <v>1917</v>
      </c>
    </row>
    <row r="12" spans="1:1" x14ac:dyDescent="0.25">
      <c r="A12" s="18" t="s">
        <v>2553</v>
      </c>
    </row>
    <row r="13" spans="1:1" x14ac:dyDescent="0.25">
      <c r="A13" s="18" t="s">
        <v>1918</v>
      </c>
    </row>
    <row r="14" spans="1:1" x14ac:dyDescent="0.25">
      <c r="A14" s="18" t="s">
        <v>1919</v>
      </c>
    </row>
    <row r="15" spans="1:1" x14ac:dyDescent="0.25">
      <c r="A15" s="18" t="s">
        <v>1920</v>
      </c>
    </row>
    <row r="16" spans="1:1" x14ac:dyDescent="0.25">
      <c r="A16" s="17" t="s">
        <v>1921</v>
      </c>
    </row>
    <row r="17" spans="1:1" x14ac:dyDescent="0.25">
      <c r="A17" s="18" t="s">
        <v>2554</v>
      </c>
    </row>
    <row r="18" spans="1:1" x14ac:dyDescent="0.25">
      <c r="A18" s="18" t="s">
        <v>2555</v>
      </c>
    </row>
    <row r="19" spans="1:1" x14ac:dyDescent="0.25">
      <c r="A19" s="18" t="s">
        <v>2556</v>
      </c>
    </row>
    <row r="20" spans="1:1" x14ac:dyDescent="0.25">
      <c r="A20" s="18" t="s">
        <v>2557</v>
      </c>
    </row>
    <row r="21" spans="1:1" x14ac:dyDescent="0.25">
      <c r="A21" s="17" t="s">
        <v>1922</v>
      </c>
    </row>
    <row r="22" spans="1:1" x14ac:dyDescent="0.25">
      <c r="A22" s="18" t="s">
        <v>1923</v>
      </c>
    </row>
    <row r="23" spans="1:1" x14ac:dyDescent="0.25">
      <c r="A23" s="18" t="s">
        <v>2558</v>
      </c>
    </row>
    <row r="24" spans="1:1" x14ac:dyDescent="0.25">
      <c r="A24" s="18" t="s">
        <v>2559</v>
      </c>
    </row>
    <row r="25" spans="1:1" x14ac:dyDescent="0.25">
      <c r="A25" s="18" t="s">
        <v>1924</v>
      </c>
    </row>
    <row r="26" spans="1:1" x14ac:dyDescent="0.25">
      <c r="A26" s="18" t="s">
        <v>1925</v>
      </c>
    </row>
    <row r="27" spans="1:1" x14ac:dyDescent="0.25">
      <c r="A27" s="18" t="s">
        <v>1926</v>
      </c>
    </row>
    <row r="28" spans="1:1" x14ac:dyDescent="0.25">
      <c r="A28" s="18" t="s">
        <v>2560</v>
      </c>
    </row>
    <row r="29" spans="1:1" x14ac:dyDescent="0.25">
      <c r="A29" s="18" t="s">
        <v>1927</v>
      </c>
    </row>
    <row r="30" spans="1:1" x14ac:dyDescent="0.25">
      <c r="A30" s="18" t="s">
        <v>2561</v>
      </c>
    </row>
    <row r="31" spans="1:1" x14ac:dyDescent="0.25">
      <c r="A31" s="18" t="s">
        <v>1928</v>
      </c>
    </row>
    <row r="32" spans="1:1" x14ac:dyDescent="0.25">
      <c r="A32" s="18" t="s">
        <v>2562</v>
      </c>
    </row>
    <row r="33" spans="1:1" x14ac:dyDescent="0.25">
      <c r="A33" s="18" t="s">
        <v>1929</v>
      </c>
    </row>
    <row r="34" spans="1:1" x14ac:dyDescent="0.25">
      <c r="A34" s="18" t="s">
        <v>2563</v>
      </c>
    </row>
    <row r="35" spans="1:1" x14ac:dyDescent="0.25">
      <c r="A35" s="18" t="s">
        <v>1930</v>
      </c>
    </row>
    <row r="36" spans="1:1" x14ac:dyDescent="0.25">
      <c r="A36" s="18" t="s">
        <v>2564</v>
      </c>
    </row>
    <row r="37" spans="1:1" x14ac:dyDescent="0.25">
      <c r="A37" s="17" t="s">
        <v>1931</v>
      </c>
    </row>
    <row r="38" spans="1:1" x14ac:dyDescent="0.25">
      <c r="A38" s="18" t="s">
        <v>2565</v>
      </c>
    </row>
    <row r="39" spans="1:1" x14ac:dyDescent="0.25">
      <c r="A39" s="18" t="s">
        <v>2566</v>
      </c>
    </row>
    <row r="40" spans="1:1" x14ac:dyDescent="0.25">
      <c r="A40" s="18" t="s">
        <v>2567</v>
      </c>
    </row>
    <row r="41" spans="1:1" x14ac:dyDescent="0.25">
      <c r="A41" s="18" t="s">
        <v>2568</v>
      </c>
    </row>
    <row r="42" spans="1:1" x14ac:dyDescent="0.25">
      <c r="A42" s="18" t="s">
        <v>2569</v>
      </c>
    </row>
    <row r="43" spans="1:1" x14ac:dyDescent="0.25">
      <c r="A43" s="18" t="s">
        <v>2570</v>
      </c>
    </row>
    <row r="44" spans="1:1" x14ac:dyDescent="0.25">
      <c r="A44" s="18" t="s">
        <v>2571</v>
      </c>
    </row>
    <row r="45" spans="1:1" x14ac:dyDescent="0.25">
      <c r="A45" s="18" t="s">
        <v>2572</v>
      </c>
    </row>
    <row r="46" spans="1:1" x14ac:dyDescent="0.25">
      <c r="A46" s="18" t="s">
        <v>1932</v>
      </c>
    </row>
    <row r="47" spans="1:1" x14ac:dyDescent="0.25">
      <c r="A47" s="18" t="s">
        <v>2573</v>
      </c>
    </row>
    <row r="48" spans="1:1" x14ac:dyDescent="0.25">
      <c r="A48" s="18" t="s">
        <v>2574</v>
      </c>
    </row>
    <row r="49" spans="1:1" x14ac:dyDescent="0.25">
      <c r="A49" s="18" t="s">
        <v>1933</v>
      </c>
    </row>
    <row r="50" spans="1:1" x14ac:dyDescent="0.25">
      <c r="A50" s="17" t="s">
        <v>1934</v>
      </c>
    </row>
    <row r="51" spans="1:1" x14ac:dyDescent="0.25">
      <c r="A51" s="18" t="s">
        <v>1935</v>
      </c>
    </row>
    <row r="52" spans="1:1" x14ac:dyDescent="0.25">
      <c r="A52" s="18" t="s">
        <v>1936</v>
      </c>
    </row>
    <row r="53" spans="1:1" x14ac:dyDescent="0.25">
      <c r="A53" s="18" t="s">
        <v>2575</v>
      </c>
    </row>
    <row r="54" spans="1:1" x14ac:dyDescent="0.25">
      <c r="A54" s="18" t="s">
        <v>2576</v>
      </c>
    </row>
    <row r="55" spans="1:1" x14ac:dyDescent="0.25">
      <c r="A55" s="18" t="s">
        <v>1937</v>
      </c>
    </row>
    <row r="56" spans="1:1" x14ac:dyDescent="0.25">
      <c r="A56" s="18" t="s">
        <v>1938</v>
      </c>
    </row>
    <row r="57" spans="1:1" x14ac:dyDescent="0.25">
      <c r="A57" s="18" t="s">
        <v>2577</v>
      </c>
    </row>
    <row r="58" spans="1:1" x14ac:dyDescent="0.25">
      <c r="A58" s="18" t="s">
        <v>1939</v>
      </c>
    </row>
    <row r="59" spans="1:1" x14ac:dyDescent="0.25">
      <c r="A59" s="18" t="s">
        <v>1940</v>
      </c>
    </row>
    <row r="60" spans="1:1" x14ac:dyDescent="0.25">
      <c r="A60" s="18" t="s">
        <v>1941</v>
      </c>
    </row>
    <row r="61" spans="1:1" x14ac:dyDescent="0.25">
      <c r="A61" s="17" t="s">
        <v>1942</v>
      </c>
    </row>
    <row r="62" spans="1:1" x14ac:dyDescent="0.25">
      <c r="A62" s="18" t="s">
        <v>1943</v>
      </c>
    </row>
    <row r="63" spans="1:1" x14ac:dyDescent="0.25">
      <c r="A63" s="18" t="s">
        <v>1944</v>
      </c>
    </row>
    <row r="64" spans="1:1" x14ac:dyDescent="0.25">
      <c r="A64" s="18" t="s">
        <v>1945</v>
      </c>
    </row>
    <row r="65" spans="1:1" x14ac:dyDescent="0.25">
      <c r="A65" s="18" t="s">
        <v>1946</v>
      </c>
    </row>
    <row r="66" spans="1:1" x14ac:dyDescent="0.25">
      <c r="A66" s="18" t="s">
        <v>2578</v>
      </c>
    </row>
    <row r="67" spans="1:1" x14ac:dyDescent="0.25">
      <c r="A67" s="18" t="s">
        <v>1947</v>
      </c>
    </row>
    <row r="68" spans="1:1" x14ac:dyDescent="0.25">
      <c r="A68" s="18" t="s">
        <v>2579</v>
      </c>
    </row>
    <row r="69" spans="1:1" x14ac:dyDescent="0.25">
      <c r="A69" s="17" t="s">
        <v>1948</v>
      </c>
    </row>
    <row r="70" spans="1:1" x14ac:dyDescent="0.25">
      <c r="A70" s="18" t="s">
        <v>2580</v>
      </c>
    </row>
    <row r="71" spans="1:1" x14ac:dyDescent="0.25">
      <c r="A71" s="18" t="s">
        <v>2581</v>
      </c>
    </row>
    <row r="72" spans="1:1" x14ac:dyDescent="0.25">
      <c r="A72" s="18" t="s">
        <v>2582</v>
      </c>
    </row>
    <row r="73" spans="1:1" x14ac:dyDescent="0.25">
      <c r="A73" s="18" t="s">
        <v>1949</v>
      </c>
    </row>
    <row r="74" spans="1:1" x14ac:dyDescent="0.25">
      <c r="A74" s="18" t="s">
        <v>1950</v>
      </c>
    </row>
    <row r="75" spans="1:1" x14ac:dyDescent="0.25">
      <c r="A75" s="18" t="s">
        <v>1951</v>
      </c>
    </row>
    <row r="76" spans="1:1" x14ac:dyDescent="0.25">
      <c r="A76" s="18" t="s">
        <v>1952</v>
      </c>
    </row>
    <row r="77" spans="1:1" x14ac:dyDescent="0.25">
      <c r="A77" s="17" t="s">
        <v>1953</v>
      </c>
    </row>
    <row r="78" spans="1:1" x14ac:dyDescent="0.25">
      <c r="A78" s="18" t="s">
        <v>1954</v>
      </c>
    </row>
    <row r="79" spans="1:1" x14ac:dyDescent="0.25">
      <c r="A79" s="18" t="s">
        <v>1955</v>
      </c>
    </row>
    <row r="80" spans="1:1" x14ac:dyDescent="0.25">
      <c r="A80" s="18" t="s">
        <v>1956</v>
      </c>
    </row>
    <row r="81" spans="1:1" x14ac:dyDescent="0.25">
      <c r="A81" s="18" t="s">
        <v>1957</v>
      </c>
    </row>
    <row r="82" spans="1:1" x14ac:dyDescent="0.25">
      <c r="A82" s="18" t="s">
        <v>1958</v>
      </c>
    </row>
    <row r="83" spans="1:1" x14ac:dyDescent="0.25">
      <c r="A83" s="18" t="s">
        <v>1959</v>
      </c>
    </row>
    <row r="84" spans="1:1" x14ac:dyDescent="0.25">
      <c r="A84" s="17" t="s">
        <v>1960</v>
      </c>
    </row>
    <row r="85" spans="1:1" x14ac:dyDescent="0.25">
      <c r="A85" s="18" t="s">
        <v>1961</v>
      </c>
    </row>
    <row r="86" spans="1:1" x14ac:dyDescent="0.25">
      <c r="A86" s="18" t="s">
        <v>2583</v>
      </c>
    </row>
    <row r="87" spans="1:1" x14ac:dyDescent="0.25">
      <c r="A87" s="18" t="s">
        <v>2584</v>
      </c>
    </row>
    <row r="88" spans="1:1" x14ac:dyDescent="0.25">
      <c r="A88" s="18" t="s">
        <v>2585</v>
      </c>
    </row>
    <row r="89" spans="1:1" x14ac:dyDescent="0.25">
      <c r="A89" s="18" t="s">
        <v>2586</v>
      </c>
    </row>
    <row r="90" spans="1:1" x14ac:dyDescent="0.25">
      <c r="A90" s="18" t="s">
        <v>1962</v>
      </c>
    </row>
    <row r="91" spans="1:1" x14ac:dyDescent="0.25">
      <c r="A91" s="18" t="s">
        <v>2587</v>
      </c>
    </row>
    <row r="92" spans="1:1" x14ac:dyDescent="0.25">
      <c r="A92" s="17" t="s">
        <v>1963</v>
      </c>
    </row>
    <row r="93" spans="1:1" x14ac:dyDescent="0.25">
      <c r="A93" s="18" t="s">
        <v>1964</v>
      </c>
    </row>
    <row r="94" spans="1:1" x14ac:dyDescent="0.25">
      <c r="A94" s="17" t="s">
        <v>1965</v>
      </c>
    </row>
    <row r="95" spans="1:1" x14ac:dyDescent="0.25">
      <c r="A95" s="18" t="s">
        <v>1966</v>
      </c>
    </row>
    <row r="96" spans="1:1" x14ac:dyDescent="0.25">
      <c r="A96" s="18" t="s">
        <v>1967</v>
      </c>
    </row>
    <row r="97" spans="1:1" x14ac:dyDescent="0.25">
      <c r="A97" s="18" t="s">
        <v>1968</v>
      </c>
    </row>
    <row r="98" spans="1:1" x14ac:dyDescent="0.25">
      <c r="A98" s="18" t="s">
        <v>1969</v>
      </c>
    </row>
    <row r="99" spans="1:1" x14ac:dyDescent="0.25">
      <c r="A99" s="18" t="s">
        <v>1970</v>
      </c>
    </row>
    <row r="100" spans="1:1" x14ac:dyDescent="0.25">
      <c r="A100" s="18" t="s">
        <v>1971</v>
      </c>
    </row>
    <row r="101" spans="1:1" x14ac:dyDescent="0.25">
      <c r="A101" s="18" t="s">
        <v>1972</v>
      </c>
    </row>
    <row r="102" spans="1:1" x14ac:dyDescent="0.25">
      <c r="A102" s="18" t="s">
        <v>1973</v>
      </c>
    </row>
    <row r="103" spans="1:1" x14ac:dyDescent="0.25">
      <c r="A103" s="18" t="s">
        <v>1974</v>
      </c>
    </row>
    <row r="104" spans="1:1" x14ac:dyDescent="0.25">
      <c r="A104" s="18" t="s">
        <v>1975</v>
      </c>
    </row>
    <row r="105" spans="1:1" x14ac:dyDescent="0.25">
      <c r="A105" s="18" t="s">
        <v>2588</v>
      </c>
    </row>
    <row r="106" spans="1:1" x14ac:dyDescent="0.25">
      <c r="A106" s="17" t="s">
        <v>1976</v>
      </c>
    </row>
    <row r="107" spans="1:1" x14ac:dyDescent="0.25">
      <c r="A107" s="18" t="s">
        <v>1977</v>
      </c>
    </row>
    <row r="108" spans="1:1" x14ac:dyDescent="0.25">
      <c r="A108" s="18" t="s">
        <v>1978</v>
      </c>
    </row>
    <row r="109" spans="1:1" x14ac:dyDescent="0.25">
      <c r="A109" s="18" t="s">
        <v>1979</v>
      </c>
    </row>
    <row r="110" spans="1:1" x14ac:dyDescent="0.25">
      <c r="A110" s="17" t="s">
        <v>1980</v>
      </c>
    </row>
    <row r="111" spans="1:1" x14ac:dyDescent="0.25">
      <c r="A111" s="18" t="s">
        <v>1981</v>
      </c>
    </row>
    <row r="112" spans="1:1" x14ac:dyDescent="0.25">
      <c r="A112" s="18" t="s">
        <v>1982</v>
      </c>
    </row>
    <row r="113" spans="1:1" x14ac:dyDescent="0.25">
      <c r="A113" s="18" t="s">
        <v>1983</v>
      </c>
    </row>
    <row r="114" spans="1:1" x14ac:dyDescent="0.25">
      <c r="A114" s="18" t="s">
        <v>1984</v>
      </c>
    </row>
    <row r="115" spans="1:1" x14ac:dyDescent="0.25">
      <c r="A115" s="17" t="s">
        <v>1985</v>
      </c>
    </row>
    <row r="116" spans="1:1" x14ac:dyDescent="0.25">
      <c r="A116" s="18" t="s">
        <v>1986</v>
      </c>
    </row>
    <row r="117" spans="1:1" x14ac:dyDescent="0.25">
      <c r="A117" s="18" t="s">
        <v>2589</v>
      </c>
    </row>
    <row r="118" spans="1:1" x14ac:dyDescent="0.25">
      <c r="A118" s="18" t="s">
        <v>1987</v>
      </c>
    </row>
    <row r="119" spans="1:1" x14ac:dyDescent="0.25">
      <c r="A119" s="17" t="s">
        <v>1988</v>
      </c>
    </row>
    <row r="120" spans="1:1" x14ac:dyDescent="0.25">
      <c r="A120" s="18" t="s">
        <v>2590</v>
      </c>
    </row>
    <row r="121" spans="1:1" x14ac:dyDescent="0.25">
      <c r="A121" s="18" t="s">
        <v>2591</v>
      </c>
    </row>
    <row r="122" spans="1:1" x14ac:dyDescent="0.25">
      <c r="A122" s="18" t="s">
        <v>1989</v>
      </c>
    </row>
    <row r="123" spans="1:1" x14ac:dyDescent="0.25">
      <c r="A123" s="18" t="s">
        <v>1990</v>
      </c>
    </row>
    <row r="124" spans="1:1" x14ac:dyDescent="0.25">
      <c r="A124" s="18" t="s">
        <v>2592</v>
      </c>
    </row>
    <row r="125" spans="1:1" x14ac:dyDescent="0.25">
      <c r="A125" s="17" t="s">
        <v>1991</v>
      </c>
    </row>
    <row r="126" spans="1:1" x14ac:dyDescent="0.25">
      <c r="A126" s="18" t="s">
        <v>1992</v>
      </c>
    </row>
    <row r="127" spans="1:1" x14ac:dyDescent="0.25">
      <c r="A127" s="18" t="s">
        <v>1993</v>
      </c>
    </row>
    <row r="128" spans="1:1" x14ac:dyDescent="0.25">
      <c r="A128" s="18" t="s">
        <v>1994</v>
      </c>
    </row>
    <row r="129" spans="1:1" x14ac:dyDescent="0.25">
      <c r="A129" s="18" t="s">
        <v>1995</v>
      </c>
    </row>
    <row r="130" spans="1:1" x14ac:dyDescent="0.25">
      <c r="A130" s="18" t="s">
        <v>2593</v>
      </c>
    </row>
    <row r="131" spans="1:1" x14ac:dyDescent="0.25">
      <c r="A131" s="18" t="s">
        <v>2594</v>
      </c>
    </row>
    <row r="132" spans="1:1" x14ac:dyDescent="0.25">
      <c r="A132" s="18" t="s">
        <v>2595</v>
      </c>
    </row>
    <row r="133" spans="1:1" x14ac:dyDescent="0.25">
      <c r="A133" s="17" t="s">
        <v>1996</v>
      </c>
    </row>
    <row r="134" spans="1:1" x14ac:dyDescent="0.25">
      <c r="A134" s="18" t="s">
        <v>1997</v>
      </c>
    </row>
    <row r="135" spans="1:1" x14ac:dyDescent="0.25">
      <c r="A135" s="18" t="s">
        <v>1998</v>
      </c>
    </row>
    <row r="136" spans="1:1" x14ac:dyDescent="0.25">
      <c r="A136" s="18" t="s">
        <v>1999</v>
      </c>
    </row>
    <row r="137" spans="1:1" x14ac:dyDescent="0.25">
      <c r="A137" s="18" t="s">
        <v>2000</v>
      </c>
    </row>
    <row r="138" spans="1:1" x14ac:dyDescent="0.25">
      <c r="A138" s="17" t="s">
        <v>2001</v>
      </c>
    </row>
    <row r="139" spans="1:1" x14ac:dyDescent="0.25">
      <c r="A139" s="18" t="s">
        <v>2002</v>
      </c>
    </row>
    <row r="140" spans="1:1" x14ac:dyDescent="0.25">
      <c r="A140" s="18" t="s">
        <v>2596</v>
      </c>
    </row>
    <row r="141" spans="1:1" x14ac:dyDescent="0.25">
      <c r="A141" s="18" t="s">
        <v>2003</v>
      </c>
    </row>
    <row r="142" spans="1:1" x14ac:dyDescent="0.25">
      <c r="A142" s="18" t="s">
        <v>2004</v>
      </c>
    </row>
    <row r="143" spans="1:1" x14ac:dyDescent="0.25">
      <c r="A143" s="18" t="s">
        <v>2597</v>
      </c>
    </row>
    <row r="144" spans="1:1" x14ac:dyDescent="0.25">
      <c r="A144" s="18" t="s">
        <v>2598</v>
      </c>
    </row>
    <row r="145" spans="1:1" x14ac:dyDescent="0.25">
      <c r="A145" s="18" t="s">
        <v>2599</v>
      </c>
    </row>
    <row r="146" spans="1:1" x14ac:dyDescent="0.25">
      <c r="A146" s="17" t="s">
        <v>2005</v>
      </c>
    </row>
    <row r="147" spans="1:1" x14ac:dyDescent="0.25">
      <c r="A147" s="18" t="s">
        <v>2006</v>
      </c>
    </row>
    <row r="148" spans="1:1" x14ac:dyDescent="0.25">
      <c r="A148" s="18" t="s">
        <v>2007</v>
      </c>
    </row>
    <row r="149" spans="1:1" x14ac:dyDescent="0.25">
      <c r="A149" s="17" t="s">
        <v>2008</v>
      </c>
    </row>
    <row r="150" spans="1:1" x14ac:dyDescent="0.25">
      <c r="A150" s="18" t="s">
        <v>2600</v>
      </c>
    </row>
    <row r="151" spans="1:1" x14ac:dyDescent="0.25">
      <c r="A151" s="18" t="s">
        <v>2009</v>
      </c>
    </row>
    <row r="152" spans="1:1" x14ac:dyDescent="0.25">
      <c r="A152" s="18" t="s">
        <v>2601</v>
      </c>
    </row>
    <row r="153" spans="1:1" x14ac:dyDescent="0.25">
      <c r="A153" s="18" t="s">
        <v>2010</v>
      </c>
    </row>
    <row r="154" spans="1:1" x14ac:dyDescent="0.25">
      <c r="A154" s="18" t="s">
        <v>2011</v>
      </c>
    </row>
    <row r="155" spans="1:1" x14ac:dyDescent="0.25">
      <c r="A155" s="17" t="s">
        <v>2012</v>
      </c>
    </row>
    <row r="156" spans="1:1" x14ac:dyDescent="0.25">
      <c r="A156" s="18" t="s">
        <v>2602</v>
      </c>
    </row>
    <row r="157" spans="1:1" x14ac:dyDescent="0.25">
      <c r="A157" s="18" t="s">
        <v>2603</v>
      </c>
    </row>
    <row r="158" spans="1:1" x14ac:dyDescent="0.25">
      <c r="A158" s="18" t="s">
        <v>2013</v>
      </c>
    </row>
    <row r="159" spans="1:1" x14ac:dyDescent="0.25">
      <c r="A159" s="18" t="s">
        <v>2014</v>
      </c>
    </row>
    <row r="160" spans="1:1" x14ac:dyDescent="0.25">
      <c r="A160" s="18" t="s">
        <v>2604</v>
      </c>
    </row>
    <row r="161" spans="1:1" x14ac:dyDescent="0.25">
      <c r="A161" s="18" t="s">
        <v>2605</v>
      </c>
    </row>
    <row r="162" spans="1:1" x14ac:dyDescent="0.25">
      <c r="A162" s="18" t="s">
        <v>2606</v>
      </c>
    </row>
    <row r="163" spans="1:1" x14ac:dyDescent="0.25">
      <c r="A163" s="18" t="s">
        <v>2607</v>
      </c>
    </row>
    <row r="164" spans="1:1" x14ac:dyDescent="0.25">
      <c r="A164" s="18" t="s">
        <v>2608</v>
      </c>
    </row>
    <row r="165" spans="1:1" x14ac:dyDescent="0.25">
      <c r="A165" s="18" t="s">
        <v>2015</v>
      </c>
    </row>
    <row r="166" spans="1:1" x14ac:dyDescent="0.25">
      <c r="A166" s="18" t="s">
        <v>2016</v>
      </c>
    </row>
    <row r="167" spans="1:1" x14ac:dyDescent="0.25">
      <c r="A167" s="17" t="s">
        <v>2017</v>
      </c>
    </row>
    <row r="168" spans="1:1" x14ac:dyDescent="0.25">
      <c r="A168" s="18" t="s">
        <v>2018</v>
      </c>
    </row>
    <row r="169" spans="1:1" x14ac:dyDescent="0.25">
      <c r="A169" s="18" t="s">
        <v>2019</v>
      </c>
    </row>
    <row r="170" spans="1:1" x14ac:dyDescent="0.25">
      <c r="A170" s="18" t="s">
        <v>2609</v>
      </c>
    </row>
    <row r="171" spans="1:1" x14ac:dyDescent="0.25">
      <c r="A171" s="18" t="s">
        <v>2610</v>
      </c>
    </row>
    <row r="172" spans="1:1" x14ac:dyDescent="0.25">
      <c r="A172" s="18" t="s">
        <v>2611</v>
      </c>
    </row>
    <row r="173" spans="1:1" x14ac:dyDescent="0.25">
      <c r="A173" s="18" t="s">
        <v>2612</v>
      </c>
    </row>
    <row r="174" spans="1:1" x14ac:dyDescent="0.25">
      <c r="A174" s="18" t="s">
        <v>2613</v>
      </c>
    </row>
    <row r="175" spans="1:1" x14ac:dyDescent="0.25">
      <c r="A175" s="18" t="s">
        <v>2020</v>
      </c>
    </row>
    <row r="176" spans="1:1" x14ac:dyDescent="0.25">
      <c r="A176" s="18" t="s">
        <v>2614</v>
      </c>
    </row>
    <row r="177" spans="1:1" x14ac:dyDescent="0.25">
      <c r="A177" s="18" t="s">
        <v>2021</v>
      </c>
    </row>
    <row r="178" spans="1:1" x14ac:dyDescent="0.25">
      <c r="A178" s="18" t="s">
        <v>2615</v>
      </c>
    </row>
    <row r="179" spans="1:1" x14ac:dyDescent="0.25">
      <c r="A179" s="18" t="s">
        <v>2022</v>
      </c>
    </row>
    <row r="180" spans="1:1" x14ac:dyDescent="0.25">
      <c r="A180" s="18" t="s">
        <v>2616</v>
      </c>
    </row>
    <row r="181" spans="1:1" x14ac:dyDescent="0.25">
      <c r="A181" s="18" t="s">
        <v>2617</v>
      </c>
    </row>
    <row r="182" spans="1:1" x14ac:dyDescent="0.25">
      <c r="A182" s="18" t="s">
        <v>2618</v>
      </c>
    </row>
    <row r="183" spans="1:1" x14ac:dyDescent="0.25">
      <c r="A183" s="18" t="s">
        <v>2619</v>
      </c>
    </row>
    <row r="184" spans="1:1" x14ac:dyDescent="0.25">
      <c r="A184" s="18" t="s">
        <v>2023</v>
      </c>
    </row>
    <row r="185" spans="1:1" x14ac:dyDescent="0.25">
      <c r="A185" s="18" t="s">
        <v>2024</v>
      </c>
    </row>
    <row r="186" spans="1:1" x14ac:dyDescent="0.25">
      <c r="A186" s="18" t="s">
        <v>2620</v>
      </c>
    </row>
    <row r="187" spans="1:1" x14ac:dyDescent="0.25">
      <c r="A187" s="18" t="s">
        <v>2621</v>
      </c>
    </row>
    <row r="188" spans="1:1" x14ac:dyDescent="0.25">
      <c r="A188" s="18" t="s">
        <v>2025</v>
      </c>
    </row>
    <row r="189" spans="1:1" x14ac:dyDescent="0.25">
      <c r="A189" s="18" t="s">
        <v>2026</v>
      </c>
    </row>
    <row r="190" spans="1:1" x14ac:dyDescent="0.25">
      <c r="A190" s="17" t="s">
        <v>2027</v>
      </c>
    </row>
    <row r="191" spans="1:1" x14ac:dyDescent="0.25">
      <c r="A191" s="18" t="s">
        <v>2028</v>
      </c>
    </row>
    <row r="192" spans="1:1" x14ac:dyDescent="0.25">
      <c r="A192" s="18" t="s">
        <v>2622</v>
      </c>
    </row>
    <row r="193" spans="1:1" x14ac:dyDescent="0.25">
      <c r="A193" s="18" t="s">
        <v>2623</v>
      </c>
    </row>
    <row r="194" spans="1:1" x14ac:dyDescent="0.25">
      <c r="A194" s="18" t="s">
        <v>2624</v>
      </c>
    </row>
    <row r="195" spans="1:1" x14ac:dyDescent="0.25">
      <c r="A195" s="18" t="s">
        <v>2625</v>
      </c>
    </row>
    <row r="196" spans="1:1" x14ac:dyDescent="0.25">
      <c r="A196" s="18" t="s">
        <v>2029</v>
      </c>
    </row>
    <row r="197" spans="1:1" x14ac:dyDescent="0.25">
      <c r="A197" s="18" t="s">
        <v>2030</v>
      </c>
    </row>
    <row r="198" spans="1:1" x14ac:dyDescent="0.25">
      <c r="A198" s="18" t="s">
        <v>2031</v>
      </c>
    </row>
    <row r="199" spans="1:1" x14ac:dyDescent="0.25">
      <c r="A199" s="18" t="s">
        <v>2626</v>
      </c>
    </row>
    <row r="200" spans="1:1" x14ac:dyDescent="0.25">
      <c r="A200" s="18" t="s">
        <v>2032</v>
      </c>
    </row>
    <row r="201" spans="1:1" x14ac:dyDescent="0.25">
      <c r="A201" s="18" t="s">
        <v>2627</v>
      </c>
    </row>
    <row r="202" spans="1:1" x14ac:dyDescent="0.25">
      <c r="A202" s="18" t="s">
        <v>2033</v>
      </c>
    </row>
    <row r="203" spans="1:1" x14ac:dyDescent="0.25">
      <c r="A203" s="18" t="s">
        <v>2034</v>
      </c>
    </row>
    <row r="204" spans="1:1" x14ac:dyDescent="0.25">
      <c r="A204" s="18" t="s">
        <v>2628</v>
      </c>
    </row>
    <row r="205" spans="1:1" x14ac:dyDescent="0.25">
      <c r="A205" s="17" t="s">
        <v>2035</v>
      </c>
    </row>
    <row r="206" spans="1:1" x14ac:dyDescent="0.25">
      <c r="A206" s="18" t="s">
        <v>2629</v>
      </c>
    </row>
    <row r="207" spans="1:1" x14ac:dyDescent="0.25">
      <c r="A207" s="18" t="s">
        <v>2630</v>
      </c>
    </row>
    <row r="208" spans="1:1" x14ac:dyDescent="0.25">
      <c r="A208" s="18" t="s">
        <v>2631</v>
      </c>
    </row>
    <row r="209" spans="1:1" x14ac:dyDescent="0.25">
      <c r="A209" s="18" t="s">
        <v>2036</v>
      </c>
    </row>
    <row r="210" spans="1:1" x14ac:dyDescent="0.25">
      <c r="A210" s="18" t="s">
        <v>2037</v>
      </c>
    </row>
    <row r="211" spans="1:1" x14ac:dyDescent="0.25">
      <c r="A211" s="17" t="s">
        <v>2038</v>
      </c>
    </row>
    <row r="212" spans="1:1" x14ac:dyDescent="0.25">
      <c r="A212" s="18" t="s">
        <v>2632</v>
      </c>
    </row>
    <row r="213" spans="1:1" x14ac:dyDescent="0.25">
      <c r="A213" s="18" t="s">
        <v>2039</v>
      </c>
    </row>
    <row r="214" spans="1:1" x14ac:dyDescent="0.25">
      <c r="A214" s="18" t="s">
        <v>2040</v>
      </c>
    </row>
    <row r="215" spans="1:1" x14ac:dyDescent="0.25">
      <c r="A215" s="18" t="s">
        <v>2633</v>
      </c>
    </row>
    <row r="216" spans="1:1" x14ac:dyDescent="0.25">
      <c r="A216" s="18" t="s">
        <v>2041</v>
      </c>
    </row>
    <row r="217" spans="1:1" x14ac:dyDescent="0.25">
      <c r="A217" s="18" t="s">
        <v>2042</v>
      </c>
    </row>
    <row r="218" spans="1:1" x14ac:dyDescent="0.25">
      <c r="A218" s="18" t="s">
        <v>2043</v>
      </c>
    </row>
    <row r="219" spans="1:1" x14ac:dyDescent="0.25">
      <c r="A219" s="18" t="s">
        <v>2044</v>
      </c>
    </row>
    <row r="220" spans="1:1" x14ac:dyDescent="0.25">
      <c r="A220" s="18" t="s">
        <v>2045</v>
      </c>
    </row>
    <row r="221" spans="1:1" x14ac:dyDescent="0.25">
      <c r="A221" s="17" t="s">
        <v>2046</v>
      </c>
    </row>
    <row r="222" spans="1:1" x14ac:dyDescent="0.25">
      <c r="A222" s="18" t="s">
        <v>2634</v>
      </c>
    </row>
    <row r="223" spans="1:1" x14ac:dyDescent="0.25">
      <c r="A223" s="18" t="s">
        <v>2047</v>
      </c>
    </row>
    <row r="224" spans="1:1" x14ac:dyDescent="0.25">
      <c r="A224" s="18" t="s">
        <v>2048</v>
      </c>
    </row>
    <row r="225" spans="1:1" x14ac:dyDescent="0.25">
      <c r="A225" s="18" t="s">
        <v>2049</v>
      </c>
    </row>
    <row r="226" spans="1:1" x14ac:dyDescent="0.25">
      <c r="A226" s="18" t="s">
        <v>2635</v>
      </c>
    </row>
    <row r="227" spans="1:1" x14ac:dyDescent="0.25">
      <c r="A227" s="18" t="s">
        <v>2636</v>
      </c>
    </row>
    <row r="228" spans="1:1" x14ac:dyDescent="0.25">
      <c r="A228" s="18" t="s">
        <v>2637</v>
      </c>
    </row>
    <row r="229" spans="1:1" x14ac:dyDescent="0.25">
      <c r="A229" s="18" t="s">
        <v>2638</v>
      </c>
    </row>
    <row r="230" spans="1:1" x14ac:dyDescent="0.25">
      <c r="A230" s="18" t="s">
        <v>2639</v>
      </c>
    </row>
    <row r="231" spans="1:1" x14ac:dyDescent="0.25">
      <c r="A231" s="18" t="s">
        <v>2640</v>
      </c>
    </row>
    <row r="232" spans="1:1" x14ac:dyDescent="0.25">
      <c r="A232" s="17" t="s">
        <v>2050</v>
      </c>
    </row>
    <row r="233" spans="1:1" x14ac:dyDescent="0.25">
      <c r="A233" s="18" t="s">
        <v>2641</v>
      </c>
    </row>
    <row r="234" spans="1:1" x14ac:dyDescent="0.25">
      <c r="A234" s="18" t="s">
        <v>2642</v>
      </c>
    </row>
    <row r="235" spans="1:1" x14ac:dyDescent="0.25">
      <c r="A235" s="18" t="s">
        <v>2051</v>
      </c>
    </row>
    <row r="236" spans="1:1" x14ac:dyDescent="0.25">
      <c r="A236" s="18" t="s">
        <v>2052</v>
      </c>
    </row>
    <row r="237" spans="1:1" x14ac:dyDescent="0.25">
      <c r="A237" s="18" t="s">
        <v>2053</v>
      </c>
    </row>
    <row r="238" spans="1:1" x14ac:dyDescent="0.25">
      <c r="A238" s="18" t="s">
        <v>2054</v>
      </c>
    </row>
    <row r="239" spans="1:1" x14ac:dyDescent="0.25">
      <c r="A239" s="17" t="s">
        <v>2055</v>
      </c>
    </row>
    <row r="240" spans="1:1" x14ac:dyDescent="0.25">
      <c r="A240" s="18" t="s">
        <v>2643</v>
      </c>
    </row>
    <row r="241" spans="1:1" x14ac:dyDescent="0.25">
      <c r="A241" s="18" t="s">
        <v>2056</v>
      </c>
    </row>
    <row r="242" spans="1:1" x14ac:dyDescent="0.25">
      <c r="A242" s="18" t="s">
        <v>2057</v>
      </c>
    </row>
    <row r="243" spans="1:1" x14ac:dyDescent="0.25">
      <c r="A243" s="18" t="s">
        <v>2644</v>
      </c>
    </row>
    <row r="244" spans="1:1" x14ac:dyDescent="0.25">
      <c r="A244" s="18" t="s">
        <v>2645</v>
      </c>
    </row>
    <row r="245" spans="1:1" x14ac:dyDescent="0.25">
      <c r="A245" s="18" t="s">
        <v>2058</v>
      </c>
    </row>
    <row r="246" spans="1:1" x14ac:dyDescent="0.25">
      <c r="A246" s="18" t="s">
        <v>2646</v>
      </c>
    </row>
    <row r="247" spans="1:1" x14ac:dyDescent="0.25">
      <c r="A247" s="18" t="s">
        <v>2059</v>
      </c>
    </row>
    <row r="248" spans="1:1" x14ac:dyDescent="0.25">
      <c r="A248" s="18" t="s">
        <v>2060</v>
      </c>
    </row>
    <row r="249" spans="1:1" x14ac:dyDescent="0.25">
      <c r="A249" s="18" t="s">
        <v>2061</v>
      </c>
    </row>
    <row r="250" spans="1:1" x14ac:dyDescent="0.25">
      <c r="A250" s="18" t="s">
        <v>2062</v>
      </c>
    </row>
    <row r="251" spans="1:1" x14ac:dyDescent="0.25">
      <c r="A251" s="18" t="s">
        <v>2063</v>
      </c>
    </row>
    <row r="252" spans="1:1" x14ac:dyDescent="0.25">
      <c r="A252" s="18" t="s">
        <v>2064</v>
      </c>
    </row>
    <row r="253" spans="1:1" x14ac:dyDescent="0.25">
      <c r="A253" s="18" t="s">
        <v>2065</v>
      </c>
    </row>
    <row r="254" spans="1:1" x14ac:dyDescent="0.25">
      <c r="A254" s="18" t="s">
        <v>2066</v>
      </c>
    </row>
    <row r="255" spans="1:1" x14ac:dyDescent="0.25">
      <c r="A255" s="18" t="s">
        <v>2647</v>
      </c>
    </row>
    <row r="256" spans="1:1" x14ac:dyDescent="0.25">
      <c r="A256" s="18" t="s">
        <v>2067</v>
      </c>
    </row>
    <row r="257" spans="1:1" x14ac:dyDescent="0.25">
      <c r="A257" s="18" t="s">
        <v>2068</v>
      </c>
    </row>
    <row r="258" spans="1:1" x14ac:dyDescent="0.25">
      <c r="A258" s="18" t="s">
        <v>2069</v>
      </c>
    </row>
    <row r="259" spans="1:1" x14ac:dyDescent="0.25">
      <c r="A259" s="18" t="s">
        <v>2648</v>
      </c>
    </row>
    <row r="260" spans="1:1" x14ac:dyDescent="0.25">
      <c r="A260" s="18" t="s">
        <v>2070</v>
      </c>
    </row>
    <row r="261" spans="1:1" x14ac:dyDescent="0.25">
      <c r="A261" s="18" t="s">
        <v>2071</v>
      </c>
    </row>
    <row r="262" spans="1:1" x14ac:dyDescent="0.25">
      <c r="A262" s="18" t="s">
        <v>2649</v>
      </c>
    </row>
    <row r="263" spans="1:1" x14ac:dyDescent="0.25">
      <c r="A263" s="18" t="s">
        <v>2650</v>
      </c>
    </row>
    <row r="264" spans="1:1" x14ac:dyDescent="0.25">
      <c r="A264" s="18" t="s">
        <v>2651</v>
      </c>
    </row>
    <row r="265" spans="1:1" x14ac:dyDescent="0.25">
      <c r="A265" s="18" t="s">
        <v>2652</v>
      </c>
    </row>
    <row r="266" spans="1:1" x14ac:dyDescent="0.25">
      <c r="A266" s="18" t="s">
        <v>2653</v>
      </c>
    </row>
    <row r="267" spans="1:1" x14ac:dyDescent="0.25">
      <c r="A267" s="18" t="s">
        <v>2072</v>
      </c>
    </row>
    <row r="268" spans="1:1" x14ac:dyDescent="0.25">
      <c r="A268" s="18" t="s">
        <v>2073</v>
      </c>
    </row>
    <row r="269" spans="1:1" x14ac:dyDescent="0.25">
      <c r="A269" s="18" t="s">
        <v>2074</v>
      </c>
    </row>
    <row r="270" spans="1:1" x14ac:dyDescent="0.25">
      <c r="A270" s="18" t="s">
        <v>2075</v>
      </c>
    </row>
    <row r="271" spans="1:1" x14ac:dyDescent="0.25">
      <c r="A271" s="18" t="s">
        <v>2076</v>
      </c>
    </row>
    <row r="272" spans="1:1" x14ac:dyDescent="0.25">
      <c r="A272" s="17" t="s">
        <v>2077</v>
      </c>
    </row>
    <row r="273" spans="1:1" x14ac:dyDescent="0.25">
      <c r="A273" s="18" t="s">
        <v>2654</v>
      </c>
    </row>
    <row r="274" spans="1:1" x14ac:dyDescent="0.25">
      <c r="A274" s="17" t="s">
        <v>2078</v>
      </c>
    </row>
    <row r="275" spans="1:1" x14ac:dyDescent="0.25">
      <c r="A275" s="18" t="s">
        <v>2655</v>
      </c>
    </row>
    <row r="276" spans="1:1" x14ac:dyDescent="0.25">
      <c r="A276" s="18" t="s">
        <v>2079</v>
      </c>
    </row>
    <row r="277" spans="1:1" x14ac:dyDescent="0.25">
      <c r="A277" s="18" t="s">
        <v>2080</v>
      </c>
    </row>
    <row r="278" spans="1:1" x14ac:dyDescent="0.25">
      <c r="A278" s="18" t="s">
        <v>2081</v>
      </c>
    </row>
    <row r="279" spans="1:1" x14ac:dyDescent="0.25">
      <c r="A279" s="18" t="s">
        <v>2656</v>
      </c>
    </row>
    <row r="280" spans="1:1" x14ac:dyDescent="0.25">
      <c r="A280" s="18" t="s">
        <v>2082</v>
      </c>
    </row>
    <row r="281" spans="1:1" x14ac:dyDescent="0.25">
      <c r="A281" s="18" t="s">
        <v>2083</v>
      </c>
    </row>
    <row r="282" spans="1:1" x14ac:dyDescent="0.25">
      <c r="A282" s="17" t="s">
        <v>2084</v>
      </c>
    </row>
    <row r="283" spans="1:1" x14ac:dyDescent="0.25">
      <c r="A283" s="18" t="s">
        <v>2085</v>
      </c>
    </row>
    <row r="284" spans="1:1" x14ac:dyDescent="0.25">
      <c r="A284" s="18" t="s">
        <v>2657</v>
      </c>
    </row>
    <row r="285" spans="1:1" x14ac:dyDescent="0.25">
      <c r="A285" s="18" t="s">
        <v>2086</v>
      </c>
    </row>
    <row r="286" spans="1:1" x14ac:dyDescent="0.25">
      <c r="A286" s="18" t="s">
        <v>2087</v>
      </c>
    </row>
    <row r="287" spans="1:1" x14ac:dyDescent="0.25">
      <c r="A287" s="18" t="s">
        <v>2088</v>
      </c>
    </row>
    <row r="288" spans="1:1" x14ac:dyDescent="0.25">
      <c r="A288" s="18" t="s">
        <v>2658</v>
      </c>
    </row>
    <row r="289" spans="1:1" x14ac:dyDescent="0.25">
      <c r="A289" s="18" t="s">
        <v>2089</v>
      </c>
    </row>
    <row r="290" spans="1:1" x14ac:dyDescent="0.25">
      <c r="A290" s="18" t="s">
        <v>2659</v>
      </c>
    </row>
    <row r="291" spans="1:1" x14ac:dyDescent="0.25">
      <c r="A291" s="18" t="s">
        <v>2660</v>
      </c>
    </row>
    <row r="292" spans="1:1" x14ac:dyDescent="0.25">
      <c r="A292" s="18" t="s">
        <v>2661</v>
      </c>
    </row>
    <row r="293" spans="1:1" x14ac:dyDescent="0.25">
      <c r="A293" s="18" t="s">
        <v>2090</v>
      </c>
    </row>
    <row r="294" spans="1:1" x14ac:dyDescent="0.25">
      <c r="A294" s="18" t="s">
        <v>2091</v>
      </c>
    </row>
    <row r="295" spans="1:1" x14ac:dyDescent="0.25">
      <c r="A295" s="18" t="s">
        <v>2092</v>
      </c>
    </row>
    <row r="296" spans="1:1" x14ac:dyDescent="0.25">
      <c r="A296" s="18" t="s">
        <v>2662</v>
      </c>
    </row>
    <row r="297" spans="1:1" x14ac:dyDescent="0.25">
      <c r="A297" s="18" t="s">
        <v>2093</v>
      </c>
    </row>
    <row r="298" spans="1:1" x14ac:dyDescent="0.25">
      <c r="A298" s="18" t="s">
        <v>2094</v>
      </c>
    </row>
    <row r="299" spans="1:1" x14ac:dyDescent="0.25">
      <c r="A299" s="18" t="s">
        <v>2095</v>
      </c>
    </row>
    <row r="300" spans="1:1" x14ac:dyDescent="0.25">
      <c r="A300" s="18" t="s">
        <v>2096</v>
      </c>
    </row>
    <row r="301" spans="1:1" x14ac:dyDescent="0.25">
      <c r="A301" s="18" t="s">
        <v>2097</v>
      </c>
    </row>
    <row r="302" spans="1:1" x14ac:dyDescent="0.25">
      <c r="A302" s="18" t="s">
        <v>2663</v>
      </c>
    </row>
    <row r="303" spans="1:1" x14ac:dyDescent="0.25">
      <c r="A303" s="18" t="s">
        <v>2098</v>
      </c>
    </row>
    <row r="304" spans="1:1" x14ac:dyDescent="0.25">
      <c r="A304" s="18" t="s">
        <v>2664</v>
      </c>
    </row>
    <row r="305" spans="1:1" x14ac:dyDescent="0.25">
      <c r="A305" s="18" t="s">
        <v>2665</v>
      </c>
    </row>
    <row r="306" spans="1:1" x14ac:dyDescent="0.25">
      <c r="A306" s="18" t="s">
        <v>2666</v>
      </c>
    </row>
    <row r="307" spans="1:1" x14ac:dyDescent="0.25">
      <c r="A307" s="18" t="s">
        <v>2667</v>
      </c>
    </row>
    <row r="308" spans="1:1" x14ac:dyDescent="0.25">
      <c r="A308" s="17" t="s">
        <v>2099</v>
      </c>
    </row>
    <row r="309" spans="1:1" x14ac:dyDescent="0.25">
      <c r="A309" s="18" t="s">
        <v>2668</v>
      </c>
    </row>
    <row r="310" spans="1:1" x14ac:dyDescent="0.25">
      <c r="A310" s="18" t="s">
        <v>2669</v>
      </c>
    </row>
    <row r="311" spans="1:1" x14ac:dyDescent="0.25">
      <c r="A311" s="18" t="s">
        <v>2670</v>
      </c>
    </row>
    <row r="312" spans="1:1" x14ac:dyDescent="0.25">
      <c r="A312" s="18" t="s">
        <v>2671</v>
      </c>
    </row>
    <row r="313" spans="1:1" x14ac:dyDescent="0.25">
      <c r="A313" s="18" t="s">
        <v>2672</v>
      </c>
    </row>
    <row r="314" spans="1:1" x14ac:dyDescent="0.25">
      <c r="A314" s="18" t="s">
        <v>2673</v>
      </c>
    </row>
    <row r="315" spans="1:1" x14ac:dyDescent="0.25">
      <c r="A315" s="18" t="s">
        <v>2674</v>
      </c>
    </row>
    <row r="316" spans="1:1" x14ac:dyDescent="0.25">
      <c r="A316" s="18" t="s">
        <v>2675</v>
      </c>
    </row>
    <row r="317" spans="1:1" x14ac:dyDescent="0.25">
      <c r="A317" s="18" t="s">
        <v>2676</v>
      </c>
    </row>
    <row r="318" spans="1:1" x14ac:dyDescent="0.25">
      <c r="A318" s="18" t="s">
        <v>2100</v>
      </c>
    </row>
    <row r="319" spans="1:1" x14ac:dyDescent="0.25">
      <c r="A319" s="18" t="s">
        <v>2101</v>
      </c>
    </row>
    <row r="320" spans="1:1" x14ac:dyDescent="0.25">
      <c r="A320" s="17" t="s">
        <v>2102</v>
      </c>
    </row>
    <row r="321" spans="1:1" x14ac:dyDescent="0.25">
      <c r="A321" s="18" t="s">
        <v>2677</v>
      </c>
    </row>
    <row r="322" spans="1:1" x14ac:dyDescent="0.25">
      <c r="A322" s="18" t="s">
        <v>2678</v>
      </c>
    </row>
    <row r="323" spans="1:1" x14ac:dyDescent="0.25">
      <c r="A323" s="18" t="s">
        <v>2679</v>
      </c>
    </row>
    <row r="324" spans="1:1" x14ac:dyDescent="0.25">
      <c r="A324" s="18" t="s">
        <v>2103</v>
      </c>
    </row>
    <row r="325" spans="1:1" x14ac:dyDescent="0.25">
      <c r="A325" s="17" t="s">
        <v>2104</v>
      </c>
    </row>
    <row r="326" spans="1:1" x14ac:dyDescent="0.25">
      <c r="A326" s="18" t="s">
        <v>2105</v>
      </c>
    </row>
    <row r="327" spans="1:1" x14ac:dyDescent="0.25">
      <c r="A327" s="18" t="s">
        <v>2106</v>
      </c>
    </row>
    <row r="328" spans="1:1" x14ac:dyDescent="0.25">
      <c r="A328" s="18" t="s">
        <v>2107</v>
      </c>
    </row>
    <row r="329" spans="1:1" x14ac:dyDescent="0.25">
      <c r="A329" s="17" t="s">
        <v>2108</v>
      </c>
    </row>
    <row r="330" spans="1:1" x14ac:dyDescent="0.25">
      <c r="A330" s="18" t="s">
        <v>2109</v>
      </c>
    </row>
    <row r="331" spans="1:1" x14ac:dyDescent="0.25">
      <c r="A331" s="18" t="s">
        <v>2110</v>
      </c>
    </row>
    <row r="332" spans="1:1" x14ac:dyDescent="0.25">
      <c r="A332" s="18" t="s">
        <v>2111</v>
      </c>
    </row>
    <row r="333" spans="1:1" x14ac:dyDescent="0.25">
      <c r="A333" s="18" t="s">
        <v>2112</v>
      </c>
    </row>
    <row r="334" spans="1:1" x14ac:dyDescent="0.25">
      <c r="A334" s="18" t="s">
        <v>2113</v>
      </c>
    </row>
    <row r="335" spans="1:1" x14ac:dyDescent="0.25">
      <c r="A335" s="17" t="s">
        <v>2114</v>
      </c>
    </row>
    <row r="336" spans="1:1" x14ac:dyDescent="0.25">
      <c r="A336" s="18" t="s">
        <v>2115</v>
      </c>
    </row>
    <row r="337" spans="1:1" x14ac:dyDescent="0.25">
      <c r="A337" s="18" t="s">
        <v>2680</v>
      </c>
    </row>
    <row r="338" spans="1:1" x14ac:dyDescent="0.25">
      <c r="A338" s="18" t="s">
        <v>2681</v>
      </c>
    </row>
    <row r="339" spans="1:1" x14ac:dyDescent="0.25">
      <c r="A339" s="18" t="s">
        <v>2116</v>
      </c>
    </row>
    <row r="340" spans="1:1" x14ac:dyDescent="0.25">
      <c r="A340" s="18" t="s">
        <v>2682</v>
      </c>
    </row>
    <row r="341" spans="1:1" x14ac:dyDescent="0.25">
      <c r="A341" s="18" t="s">
        <v>2117</v>
      </c>
    </row>
    <row r="342" spans="1:1" x14ac:dyDescent="0.25">
      <c r="A342" s="18" t="s">
        <v>2683</v>
      </c>
    </row>
    <row r="343" spans="1:1" x14ac:dyDescent="0.25">
      <c r="A343" s="18" t="s">
        <v>2684</v>
      </c>
    </row>
    <row r="344" spans="1:1" x14ac:dyDescent="0.25">
      <c r="A344" s="18" t="s">
        <v>2685</v>
      </c>
    </row>
    <row r="345" spans="1:1" x14ac:dyDescent="0.25">
      <c r="A345" s="18" t="s">
        <v>2686</v>
      </c>
    </row>
    <row r="346" spans="1:1" x14ac:dyDescent="0.25">
      <c r="A346" s="18" t="s">
        <v>2687</v>
      </c>
    </row>
    <row r="347" spans="1:1" x14ac:dyDescent="0.25">
      <c r="A347" s="18" t="s">
        <v>2688</v>
      </c>
    </row>
    <row r="348" spans="1:1" x14ac:dyDescent="0.25">
      <c r="A348" s="18" t="s">
        <v>2689</v>
      </c>
    </row>
    <row r="349" spans="1:1" x14ac:dyDescent="0.25">
      <c r="A349" s="18" t="s">
        <v>2690</v>
      </c>
    </row>
    <row r="350" spans="1:1" x14ac:dyDescent="0.25">
      <c r="A350" s="18" t="s">
        <v>2118</v>
      </c>
    </row>
    <row r="351" spans="1:1" x14ac:dyDescent="0.25">
      <c r="A351" s="18" t="s">
        <v>2691</v>
      </c>
    </row>
    <row r="352" spans="1:1" x14ac:dyDescent="0.25">
      <c r="A352" s="18" t="s">
        <v>2119</v>
      </c>
    </row>
    <row r="353" spans="1:1" x14ac:dyDescent="0.25">
      <c r="A353" s="18" t="s">
        <v>2692</v>
      </c>
    </row>
    <row r="354" spans="1:1" x14ac:dyDescent="0.25">
      <c r="A354" s="17" t="s">
        <v>2120</v>
      </c>
    </row>
    <row r="355" spans="1:1" x14ac:dyDescent="0.25">
      <c r="A355" s="18" t="s">
        <v>2121</v>
      </c>
    </row>
    <row r="356" spans="1:1" x14ac:dyDescent="0.25">
      <c r="A356" s="18" t="s">
        <v>2693</v>
      </c>
    </row>
    <row r="357" spans="1:1" x14ac:dyDescent="0.25">
      <c r="A357" s="18" t="s">
        <v>2122</v>
      </c>
    </row>
    <row r="358" spans="1:1" x14ac:dyDescent="0.25">
      <c r="A358" s="18" t="s">
        <v>2694</v>
      </c>
    </row>
    <row r="359" spans="1:1" x14ac:dyDescent="0.25">
      <c r="A359" s="18" t="s">
        <v>2123</v>
      </c>
    </row>
    <row r="360" spans="1:1" x14ac:dyDescent="0.25">
      <c r="A360" s="18" t="s">
        <v>2695</v>
      </c>
    </row>
    <row r="361" spans="1:1" x14ac:dyDescent="0.25">
      <c r="A361" s="18" t="s">
        <v>2124</v>
      </c>
    </row>
    <row r="362" spans="1:1" x14ac:dyDescent="0.25">
      <c r="A362" s="18" t="s">
        <v>2696</v>
      </c>
    </row>
    <row r="363" spans="1:1" x14ac:dyDescent="0.25">
      <c r="A363" s="18" t="s">
        <v>2697</v>
      </c>
    </row>
    <row r="364" spans="1:1" x14ac:dyDescent="0.25">
      <c r="A364" s="18" t="s">
        <v>2698</v>
      </c>
    </row>
    <row r="365" spans="1:1" x14ac:dyDescent="0.25">
      <c r="A365" s="17" t="s">
        <v>2125</v>
      </c>
    </row>
    <row r="366" spans="1:1" x14ac:dyDescent="0.25">
      <c r="A366" s="18" t="s">
        <v>2699</v>
      </c>
    </row>
    <row r="367" spans="1:1" x14ac:dyDescent="0.25">
      <c r="A367" s="18" t="s">
        <v>2700</v>
      </c>
    </row>
    <row r="368" spans="1:1" x14ac:dyDescent="0.25">
      <c r="A368" s="18" t="s">
        <v>2701</v>
      </c>
    </row>
    <row r="369" spans="1:1" x14ac:dyDescent="0.25">
      <c r="A369" s="18" t="s">
        <v>2126</v>
      </c>
    </row>
    <row r="370" spans="1:1" x14ac:dyDescent="0.25">
      <c r="A370" s="18" t="s">
        <v>2127</v>
      </c>
    </row>
    <row r="371" spans="1:1" x14ac:dyDescent="0.25">
      <c r="A371" s="18" t="s">
        <v>2702</v>
      </c>
    </row>
    <row r="372" spans="1:1" x14ac:dyDescent="0.25">
      <c r="A372" s="17" t="s">
        <v>2128</v>
      </c>
    </row>
    <row r="373" spans="1:1" x14ac:dyDescent="0.25">
      <c r="A373" s="18" t="s">
        <v>2129</v>
      </c>
    </row>
    <row r="374" spans="1:1" x14ac:dyDescent="0.25">
      <c r="A374" s="18" t="s">
        <v>2130</v>
      </c>
    </row>
    <row r="375" spans="1:1" x14ac:dyDescent="0.25">
      <c r="A375" s="18" t="s">
        <v>2703</v>
      </c>
    </row>
    <row r="376" spans="1:1" x14ac:dyDescent="0.25">
      <c r="A376" s="18" t="s">
        <v>2704</v>
      </c>
    </row>
    <row r="377" spans="1:1" x14ac:dyDescent="0.25">
      <c r="A377" s="18" t="s">
        <v>2705</v>
      </c>
    </row>
    <row r="378" spans="1:1" x14ac:dyDescent="0.25">
      <c r="A378" s="18" t="s">
        <v>2706</v>
      </c>
    </row>
    <row r="379" spans="1:1" x14ac:dyDescent="0.25">
      <c r="A379" s="18" t="s">
        <v>2707</v>
      </c>
    </row>
    <row r="380" spans="1:1" x14ac:dyDescent="0.25">
      <c r="A380" s="18" t="s">
        <v>2708</v>
      </c>
    </row>
    <row r="381" spans="1:1" x14ac:dyDescent="0.25">
      <c r="A381" s="18" t="s">
        <v>2709</v>
      </c>
    </row>
    <row r="382" spans="1:1" x14ac:dyDescent="0.25">
      <c r="A382" s="18" t="s">
        <v>2710</v>
      </c>
    </row>
    <row r="383" spans="1:1" x14ac:dyDescent="0.25">
      <c r="A383" s="18" t="s">
        <v>2711</v>
      </c>
    </row>
    <row r="384" spans="1:1" x14ac:dyDescent="0.25">
      <c r="A384" s="18" t="s">
        <v>2712</v>
      </c>
    </row>
    <row r="385" spans="1:1" x14ac:dyDescent="0.25">
      <c r="A385" s="18" t="s">
        <v>2713</v>
      </c>
    </row>
    <row r="386" spans="1:1" x14ac:dyDescent="0.25">
      <c r="A386" s="18" t="s">
        <v>2714</v>
      </c>
    </row>
    <row r="387" spans="1:1" x14ac:dyDescent="0.25">
      <c r="A387" s="17" t="s">
        <v>2131</v>
      </c>
    </row>
    <row r="388" spans="1:1" x14ac:dyDescent="0.25">
      <c r="A388" s="18" t="s">
        <v>2715</v>
      </c>
    </row>
    <row r="389" spans="1:1" x14ac:dyDescent="0.25">
      <c r="A389" s="18" t="s">
        <v>2132</v>
      </c>
    </row>
    <row r="390" spans="1:1" x14ac:dyDescent="0.25">
      <c r="A390" s="18" t="s">
        <v>2133</v>
      </c>
    </row>
    <row r="391" spans="1:1" x14ac:dyDescent="0.25">
      <c r="A391" s="18" t="s">
        <v>2134</v>
      </c>
    </row>
    <row r="392" spans="1:1" x14ac:dyDescent="0.25">
      <c r="A392" s="18" t="s">
        <v>2135</v>
      </c>
    </row>
    <row r="393" spans="1:1" x14ac:dyDescent="0.25">
      <c r="A393" s="17" t="s">
        <v>2136</v>
      </c>
    </row>
    <row r="394" spans="1:1" x14ac:dyDescent="0.25">
      <c r="A394" s="18" t="s">
        <v>2137</v>
      </c>
    </row>
    <row r="395" spans="1:1" x14ac:dyDescent="0.25">
      <c r="A395" s="18" t="s">
        <v>2138</v>
      </c>
    </row>
    <row r="396" spans="1:1" x14ac:dyDescent="0.25">
      <c r="A396" s="18" t="s">
        <v>2139</v>
      </c>
    </row>
    <row r="397" spans="1:1" x14ac:dyDescent="0.25">
      <c r="A397" s="17" t="s">
        <v>2140</v>
      </c>
    </row>
    <row r="398" spans="1:1" x14ac:dyDescent="0.25">
      <c r="A398" s="18" t="s">
        <v>2141</v>
      </c>
    </row>
    <row r="399" spans="1:1" x14ac:dyDescent="0.25">
      <c r="A399" s="18" t="s">
        <v>2142</v>
      </c>
    </row>
    <row r="400" spans="1:1" x14ac:dyDescent="0.25">
      <c r="A400" s="18" t="s">
        <v>2143</v>
      </c>
    </row>
    <row r="401" spans="1:1" x14ac:dyDescent="0.25">
      <c r="A401" s="18" t="s">
        <v>2144</v>
      </c>
    </row>
    <row r="402" spans="1:1" x14ac:dyDescent="0.25">
      <c r="A402" s="18" t="s">
        <v>2145</v>
      </c>
    </row>
    <row r="403" spans="1:1" x14ac:dyDescent="0.25">
      <c r="A403" s="18" t="s">
        <v>2146</v>
      </c>
    </row>
    <row r="404" spans="1:1" x14ac:dyDescent="0.25">
      <c r="A404" s="18" t="s">
        <v>2147</v>
      </c>
    </row>
    <row r="405" spans="1:1" x14ac:dyDescent="0.25">
      <c r="A405" s="18" t="s">
        <v>2148</v>
      </c>
    </row>
    <row r="406" spans="1:1" x14ac:dyDescent="0.25">
      <c r="A406" s="18" t="s">
        <v>2149</v>
      </c>
    </row>
    <row r="407" spans="1:1" x14ac:dyDescent="0.25">
      <c r="A407" s="18" t="s">
        <v>2150</v>
      </c>
    </row>
    <row r="408" spans="1:1" x14ac:dyDescent="0.25">
      <c r="A408" s="18" t="s">
        <v>2151</v>
      </c>
    </row>
    <row r="409" spans="1:1" x14ac:dyDescent="0.25">
      <c r="A409" s="18" t="s">
        <v>2152</v>
      </c>
    </row>
    <row r="410" spans="1:1" x14ac:dyDescent="0.25">
      <c r="A410" s="18" t="s">
        <v>2153</v>
      </c>
    </row>
    <row r="411" spans="1:1" x14ac:dyDescent="0.25">
      <c r="A411" s="18" t="s">
        <v>2154</v>
      </c>
    </row>
    <row r="412" spans="1:1" x14ac:dyDescent="0.25">
      <c r="A412" s="17" t="s">
        <v>2155</v>
      </c>
    </row>
    <row r="413" spans="1:1" x14ac:dyDescent="0.25">
      <c r="A413" s="18" t="s">
        <v>2156</v>
      </c>
    </row>
    <row r="414" spans="1:1" x14ac:dyDescent="0.25">
      <c r="A414" s="18" t="s">
        <v>2157</v>
      </c>
    </row>
    <row r="415" spans="1:1" x14ac:dyDescent="0.25">
      <c r="A415" s="18" t="s">
        <v>2158</v>
      </c>
    </row>
    <row r="416" spans="1:1" x14ac:dyDescent="0.25">
      <c r="A416" s="18" t="s">
        <v>2159</v>
      </c>
    </row>
    <row r="417" spans="1:1" x14ac:dyDescent="0.25">
      <c r="A417" s="18" t="s">
        <v>2160</v>
      </c>
    </row>
    <row r="418" spans="1:1" x14ac:dyDescent="0.25">
      <c r="A418" s="18" t="s">
        <v>2161</v>
      </c>
    </row>
    <row r="419" spans="1:1" x14ac:dyDescent="0.25">
      <c r="A419" s="18" t="s">
        <v>2162</v>
      </c>
    </row>
    <row r="420" spans="1:1" x14ac:dyDescent="0.25">
      <c r="A420" s="18" t="s">
        <v>2163</v>
      </c>
    </row>
    <row r="421" spans="1:1" x14ac:dyDescent="0.25">
      <c r="A421" s="18" t="s">
        <v>2164</v>
      </c>
    </row>
    <row r="422" spans="1:1" x14ac:dyDescent="0.25">
      <c r="A422" s="18" t="s">
        <v>2165</v>
      </c>
    </row>
    <row r="423" spans="1:1" x14ac:dyDescent="0.25">
      <c r="A423" s="18" t="s">
        <v>2166</v>
      </c>
    </row>
    <row r="424" spans="1:1" x14ac:dyDescent="0.25">
      <c r="A424" s="18" t="s">
        <v>2167</v>
      </c>
    </row>
    <row r="425" spans="1:1" x14ac:dyDescent="0.25">
      <c r="A425" s="18" t="s">
        <v>2168</v>
      </c>
    </row>
    <row r="426" spans="1:1" x14ac:dyDescent="0.25">
      <c r="A426" s="18" t="s">
        <v>2169</v>
      </c>
    </row>
    <row r="427" spans="1:1" x14ac:dyDescent="0.25">
      <c r="A427" s="18" t="s">
        <v>2170</v>
      </c>
    </row>
    <row r="428" spans="1:1" x14ac:dyDescent="0.25">
      <c r="A428" s="17" t="s">
        <v>2171</v>
      </c>
    </row>
    <row r="429" spans="1:1" x14ac:dyDescent="0.25">
      <c r="A429" s="18" t="s">
        <v>2172</v>
      </c>
    </row>
    <row r="430" spans="1:1" x14ac:dyDescent="0.25">
      <c r="A430" s="18" t="s">
        <v>2173</v>
      </c>
    </row>
    <row r="431" spans="1:1" x14ac:dyDescent="0.25">
      <c r="A431" s="18" t="s">
        <v>2174</v>
      </c>
    </row>
    <row r="432" spans="1:1" x14ac:dyDescent="0.25">
      <c r="A432" s="18" t="s">
        <v>2175</v>
      </c>
    </row>
    <row r="433" spans="1:1" x14ac:dyDescent="0.25">
      <c r="A433" s="18" t="s">
        <v>2176</v>
      </c>
    </row>
    <row r="434" spans="1:1" x14ac:dyDescent="0.25">
      <c r="A434" s="18" t="s">
        <v>2177</v>
      </c>
    </row>
    <row r="435" spans="1:1" x14ac:dyDescent="0.25">
      <c r="A435" s="18" t="s">
        <v>2178</v>
      </c>
    </row>
    <row r="436" spans="1:1" x14ac:dyDescent="0.25">
      <c r="A436" s="17" t="s">
        <v>2179</v>
      </c>
    </row>
    <row r="437" spans="1:1" x14ac:dyDescent="0.25">
      <c r="A437" s="18" t="s">
        <v>2180</v>
      </c>
    </row>
    <row r="438" spans="1:1" x14ac:dyDescent="0.25">
      <c r="A438" s="18" t="s">
        <v>2181</v>
      </c>
    </row>
    <row r="439" spans="1:1" x14ac:dyDescent="0.25">
      <c r="A439" s="18" t="s">
        <v>2182</v>
      </c>
    </row>
    <row r="440" spans="1:1" x14ac:dyDescent="0.25">
      <c r="A440" s="18" t="s">
        <v>2183</v>
      </c>
    </row>
    <row r="441" spans="1:1" x14ac:dyDescent="0.25">
      <c r="A441" s="18" t="s">
        <v>2184</v>
      </c>
    </row>
    <row r="442" spans="1:1" x14ac:dyDescent="0.25">
      <c r="A442" s="18" t="s">
        <v>2185</v>
      </c>
    </row>
    <row r="443" spans="1:1" x14ac:dyDescent="0.25">
      <c r="A443" s="18" t="s">
        <v>2186</v>
      </c>
    </row>
    <row r="444" spans="1:1" x14ac:dyDescent="0.25">
      <c r="A444" s="18" t="s">
        <v>2187</v>
      </c>
    </row>
    <row r="445" spans="1:1" x14ac:dyDescent="0.25">
      <c r="A445" s="18" t="s">
        <v>2188</v>
      </c>
    </row>
    <row r="446" spans="1:1" x14ac:dyDescent="0.25">
      <c r="A446" s="18" t="s">
        <v>2189</v>
      </c>
    </row>
    <row r="447" spans="1:1" x14ac:dyDescent="0.25">
      <c r="A447" s="18" t="s">
        <v>2190</v>
      </c>
    </row>
    <row r="448" spans="1:1" x14ac:dyDescent="0.25">
      <c r="A448" s="17" t="s">
        <v>2191</v>
      </c>
    </row>
    <row r="449" spans="1:1" x14ac:dyDescent="0.25">
      <c r="A449" s="18" t="s">
        <v>2192</v>
      </c>
    </row>
    <row r="450" spans="1:1" x14ac:dyDescent="0.25">
      <c r="A450" s="17" t="s">
        <v>2193</v>
      </c>
    </row>
    <row r="451" spans="1:1" x14ac:dyDescent="0.25">
      <c r="A451" s="18" t="s">
        <v>2194</v>
      </c>
    </row>
    <row r="452" spans="1:1" x14ac:dyDescent="0.25">
      <c r="A452" s="18" t="s">
        <v>2195</v>
      </c>
    </row>
    <row r="453" spans="1:1" x14ac:dyDescent="0.25">
      <c r="A453" s="18" t="s">
        <v>2196</v>
      </c>
    </row>
    <row r="454" spans="1:1" x14ac:dyDescent="0.25">
      <c r="A454" s="17" t="s">
        <v>2197</v>
      </c>
    </row>
    <row r="455" spans="1:1" x14ac:dyDescent="0.25">
      <c r="A455" s="18" t="s">
        <v>2198</v>
      </c>
    </row>
    <row r="456" spans="1:1" x14ac:dyDescent="0.25">
      <c r="A456" s="18" t="s">
        <v>2199</v>
      </c>
    </row>
    <row r="457" spans="1:1" x14ac:dyDescent="0.25">
      <c r="A457" s="18" t="s">
        <v>2200</v>
      </c>
    </row>
    <row r="458" spans="1:1" x14ac:dyDescent="0.25">
      <c r="A458" s="18" t="s">
        <v>2201</v>
      </c>
    </row>
    <row r="459" spans="1:1" x14ac:dyDescent="0.25">
      <c r="A459" s="18" t="s">
        <v>2716</v>
      </c>
    </row>
    <row r="460" spans="1:1" x14ac:dyDescent="0.25">
      <c r="A460" s="18" t="s">
        <v>2202</v>
      </c>
    </row>
    <row r="461" spans="1:1" x14ac:dyDescent="0.25">
      <c r="A461" s="18" t="s">
        <v>2203</v>
      </c>
    </row>
    <row r="462" spans="1:1" x14ac:dyDescent="0.25">
      <c r="A462" s="18" t="s">
        <v>2204</v>
      </c>
    </row>
    <row r="463" spans="1:1" x14ac:dyDescent="0.25">
      <c r="A463" s="18" t="s">
        <v>2205</v>
      </c>
    </row>
    <row r="464" spans="1:1" x14ac:dyDescent="0.25">
      <c r="A464" s="18" t="s">
        <v>2206</v>
      </c>
    </row>
    <row r="465" spans="1:1" x14ac:dyDescent="0.25">
      <c r="A465" s="18" t="s">
        <v>2207</v>
      </c>
    </row>
    <row r="466" spans="1:1" x14ac:dyDescent="0.25">
      <c r="A466" s="17" t="s">
        <v>2208</v>
      </c>
    </row>
    <row r="467" spans="1:1" x14ac:dyDescent="0.25">
      <c r="A467" s="18" t="s">
        <v>2209</v>
      </c>
    </row>
    <row r="468" spans="1:1" x14ac:dyDescent="0.25">
      <c r="A468" s="18" t="s">
        <v>2210</v>
      </c>
    </row>
    <row r="469" spans="1:1" x14ac:dyDescent="0.25">
      <c r="A469" s="18" t="s">
        <v>2211</v>
      </c>
    </row>
    <row r="470" spans="1:1" x14ac:dyDescent="0.25">
      <c r="A470" s="18" t="s">
        <v>2212</v>
      </c>
    </row>
    <row r="471" spans="1:1" x14ac:dyDescent="0.25">
      <c r="A471" s="18" t="s">
        <v>2213</v>
      </c>
    </row>
    <row r="472" spans="1:1" x14ac:dyDescent="0.25">
      <c r="A472" s="17" t="s">
        <v>2214</v>
      </c>
    </row>
    <row r="473" spans="1:1" x14ac:dyDescent="0.25">
      <c r="A473" s="18" t="s">
        <v>2215</v>
      </c>
    </row>
    <row r="474" spans="1:1" x14ac:dyDescent="0.25">
      <c r="A474" s="18" t="s">
        <v>2216</v>
      </c>
    </row>
    <row r="475" spans="1:1" x14ac:dyDescent="0.25">
      <c r="A475" s="18" t="s">
        <v>2217</v>
      </c>
    </row>
    <row r="476" spans="1:1" x14ac:dyDescent="0.25">
      <c r="A476" s="17" t="s">
        <v>2218</v>
      </c>
    </row>
    <row r="477" spans="1:1" x14ac:dyDescent="0.25">
      <c r="A477" s="18" t="s">
        <v>2219</v>
      </c>
    </row>
    <row r="478" spans="1:1" x14ac:dyDescent="0.25">
      <c r="A478" s="18" t="s">
        <v>2220</v>
      </c>
    </row>
    <row r="479" spans="1:1" x14ac:dyDescent="0.25">
      <c r="A479" s="18" t="s">
        <v>2221</v>
      </c>
    </row>
    <row r="480" spans="1:1" x14ac:dyDescent="0.25">
      <c r="A480" s="18" t="s">
        <v>2222</v>
      </c>
    </row>
    <row r="481" spans="1:1" x14ac:dyDescent="0.25">
      <c r="A481" s="18" t="s">
        <v>2223</v>
      </c>
    </row>
    <row r="482" spans="1:1" x14ac:dyDescent="0.25">
      <c r="A482" s="18" t="s">
        <v>2224</v>
      </c>
    </row>
    <row r="483" spans="1:1" x14ac:dyDescent="0.25">
      <c r="A483" s="18" t="s">
        <v>2225</v>
      </c>
    </row>
    <row r="484" spans="1:1" x14ac:dyDescent="0.25">
      <c r="A484" s="18" t="s">
        <v>2226</v>
      </c>
    </row>
    <row r="485" spans="1:1" x14ac:dyDescent="0.25">
      <c r="A485" s="18" t="s">
        <v>2227</v>
      </c>
    </row>
    <row r="486" spans="1:1" x14ac:dyDescent="0.25">
      <c r="A486" s="18" t="s">
        <v>2228</v>
      </c>
    </row>
    <row r="487" spans="1:1" x14ac:dyDescent="0.25">
      <c r="A487" s="18" t="s">
        <v>2229</v>
      </c>
    </row>
    <row r="488" spans="1:1" x14ac:dyDescent="0.25">
      <c r="A488" s="18" t="s">
        <v>2230</v>
      </c>
    </row>
    <row r="489" spans="1:1" x14ac:dyDescent="0.25">
      <c r="A489" s="18" t="s">
        <v>2231</v>
      </c>
    </row>
    <row r="490" spans="1:1" x14ac:dyDescent="0.25">
      <c r="A490" s="18" t="s">
        <v>2232</v>
      </c>
    </row>
    <row r="491" spans="1:1" x14ac:dyDescent="0.25">
      <c r="A491" s="18" t="s">
        <v>2233</v>
      </c>
    </row>
    <row r="492" spans="1:1" x14ac:dyDescent="0.25">
      <c r="A492" s="18" t="s">
        <v>2234</v>
      </c>
    </row>
    <row r="493" spans="1:1" x14ac:dyDescent="0.25">
      <c r="A493" s="18" t="s">
        <v>2235</v>
      </c>
    </row>
    <row r="494" spans="1:1" x14ac:dyDescent="0.25">
      <c r="A494" s="17" t="s">
        <v>2236</v>
      </c>
    </row>
    <row r="495" spans="1:1" x14ac:dyDescent="0.25">
      <c r="A495" s="18" t="s">
        <v>2237</v>
      </c>
    </row>
    <row r="496" spans="1:1" x14ac:dyDescent="0.25">
      <c r="A496" s="18" t="s">
        <v>2238</v>
      </c>
    </row>
    <row r="497" spans="1:1" x14ac:dyDescent="0.25">
      <c r="A497" s="17" t="s">
        <v>2239</v>
      </c>
    </row>
    <row r="498" spans="1:1" x14ac:dyDescent="0.25">
      <c r="A498" s="18" t="s">
        <v>2240</v>
      </c>
    </row>
    <row r="499" spans="1:1" x14ac:dyDescent="0.25">
      <c r="A499" s="18" t="s">
        <v>2241</v>
      </c>
    </row>
    <row r="500" spans="1:1" x14ac:dyDescent="0.25">
      <c r="A500" s="18" t="s">
        <v>2242</v>
      </c>
    </row>
    <row r="501" spans="1:1" x14ac:dyDescent="0.25">
      <c r="A501" s="18" t="s">
        <v>2243</v>
      </c>
    </row>
    <row r="502" spans="1:1" x14ac:dyDescent="0.25">
      <c r="A502" s="18" t="s">
        <v>2244</v>
      </c>
    </row>
    <row r="503" spans="1:1" x14ac:dyDescent="0.25">
      <c r="A503" s="18" t="s">
        <v>2245</v>
      </c>
    </row>
    <row r="504" spans="1:1" x14ac:dyDescent="0.25">
      <c r="A504" s="18" t="s">
        <v>2246</v>
      </c>
    </row>
    <row r="505" spans="1:1" x14ac:dyDescent="0.25">
      <c r="A505" s="17" t="s">
        <v>2247</v>
      </c>
    </row>
    <row r="506" spans="1:1" x14ac:dyDescent="0.25">
      <c r="A506" s="18" t="s">
        <v>2248</v>
      </c>
    </row>
    <row r="507" spans="1:1" x14ac:dyDescent="0.25">
      <c r="A507" s="18" t="s">
        <v>2359</v>
      </c>
    </row>
    <row r="508" spans="1:1" x14ac:dyDescent="0.25">
      <c r="A508" s="18" t="s">
        <v>2249</v>
      </c>
    </row>
    <row r="509" spans="1:1" x14ac:dyDescent="0.25">
      <c r="A509" s="18" t="s">
        <v>2360</v>
      </c>
    </row>
    <row r="510" spans="1:1" x14ac:dyDescent="0.25">
      <c r="A510" s="18" t="s">
        <v>2250</v>
      </c>
    </row>
    <row r="511" spans="1:1" x14ac:dyDescent="0.25">
      <c r="A511" s="18" t="s">
        <v>2361</v>
      </c>
    </row>
    <row r="512" spans="1:1" x14ac:dyDescent="0.25">
      <c r="A512" s="18" t="s">
        <v>2251</v>
      </c>
    </row>
    <row r="513" spans="1:1" x14ac:dyDescent="0.25">
      <c r="A513" s="18" t="s">
        <v>2362</v>
      </c>
    </row>
    <row r="514" spans="1:1" x14ac:dyDescent="0.25">
      <c r="A514" s="18" t="s">
        <v>2252</v>
      </c>
    </row>
    <row r="515" spans="1:1" x14ac:dyDescent="0.25">
      <c r="A515" s="18" t="s">
        <v>2363</v>
      </c>
    </row>
    <row r="516" spans="1:1" x14ac:dyDescent="0.25">
      <c r="A516" s="18" t="s">
        <v>2253</v>
      </c>
    </row>
    <row r="517" spans="1:1" x14ac:dyDescent="0.25">
      <c r="A517" s="18" t="s">
        <v>2254</v>
      </c>
    </row>
    <row r="518" spans="1:1" x14ac:dyDescent="0.25">
      <c r="A518" s="18" t="s">
        <v>2255</v>
      </c>
    </row>
    <row r="519" spans="1:1" x14ac:dyDescent="0.25">
      <c r="A519" s="18" t="s">
        <v>2256</v>
      </c>
    </row>
    <row r="520" spans="1:1" x14ac:dyDescent="0.25">
      <c r="A520" s="18" t="s">
        <v>2257</v>
      </c>
    </row>
    <row r="521" spans="1:1" x14ac:dyDescent="0.25">
      <c r="A521" s="18" t="s">
        <v>2258</v>
      </c>
    </row>
    <row r="522" spans="1:1" x14ac:dyDescent="0.25">
      <c r="A522" s="18" t="s">
        <v>2259</v>
      </c>
    </row>
    <row r="523" spans="1:1" x14ac:dyDescent="0.25">
      <c r="A523" s="18" t="s">
        <v>2260</v>
      </c>
    </row>
    <row r="524" spans="1:1" x14ac:dyDescent="0.25">
      <c r="A524" s="18" t="s">
        <v>2261</v>
      </c>
    </row>
    <row r="525" spans="1:1" x14ac:dyDescent="0.25">
      <c r="A525" s="18" t="s">
        <v>2262</v>
      </c>
    </row>
    <row r="526" spans="1:1" x14ac:dyDescent="0.25">
      <c r="A526" s="18" t="s">
        <v>2263</v>
      </c>
    </row>
    <row r="527" spans="1:1" x14ac:dyDescent="0.25">
      <c r="A527" s="17" t="s">
        <v>2264</v>
      </c>
    </row>
    <row r="528" spans="1:1" x14ac:dyDescent="0.25">
      <c r="A528" s="18" t="s">
        <v>2265</v>
      </c>
    </row>
    <row r="529" spans="1:1" x14ac:dyDescent="0.25">
      <c r="A529" s="18" t="s">
        <v>2266</v>
      </c>
    </row>
    <row r="530" spans="1:1" x14ac:dyDescent="0.25">
      <c r="A530" s="18" t="s">
        <v>2267</v>
      </c>
    </row>
    <row r="531" spans="1:1" x14ac:dyDescent="0.25">
      <c r="A531" s="18" t="s">
        <v>2268</v>
      </c>
    </row>
    <row r="532" spans="1:1" x14ac:dyDescent="0.25">
      <c r="A532" s="18" t="s">
        <v>2269</v>
      </c>
    </row>
    <row r="533" spans="1:1" x14ac:dyDescent="0.25">
      <c r="A533" s="18" t="s">
        <v>2270</v>
      </c>
    </row>
    <row r="534" spans="1:1" x14ac:dyDescent="0.25">
      <c r="A534" s="18" t="s">
        <v>2271</v>
      </c>
    </row>
    <row r="535" spans="1:1" x14ac:dyDescent="0.25">
      <c r="A535" s="17" t="s">
        <v>2272</v>
      </c>
    </row>
    <row r="536" spans="1:1" x14ac:dyDescent="0.25">
      <c r="A536" s="18" t="s">
        <v>2273</v>
      </c>
    </row>
    <row r="537" spans="1:1" x14ac:dyDescent="0.25">
      <c r="A537" s="18" t="s">
        <v>2274</v>
      </c>
    </row>
    <row r="538" spans="1:1" x14ac:dyDescent="0.25">
      <c r="A538" s="18" t="s">
        <v>2275</v>
      </c>
    </row>
    <row r="539" spans="1:1" x14ac:dyDescent="0.25">
      <c r="A539" s="18" t="s">
        <v>2276</v>
      </c>
    </row>
    <row r="540" spans="1:1" x14ac:dyDescent="0.25">
      <c r="A540" s="18" t="s">
        <v>2277</v>
      </c>
    </row>
    <row r="541" spans="1:1" x14ac:dyDescent="0.25">
      <c r="A541" s="18" t="s">
        <v>2278</v>
      </c>
    </row>
    <row r="542" spans="1:1" x14ac:dyDescent="0.25">
      <c r="A542" s="18" t="s">
        <v>2279</v>
      </c>
    </row>
    <row r="543" spans="1:1" x14ac:dyDescent="0.25">
      <c r="A543" s="18" t="s">
        <v>2280</v>
      </c>
    </row>
    <row r="544" spans="1:1" x14ac:dyDescent="0.25">
      <c r="A544" s="18" t="s">
        <v>2281</v>
      </c>
    </row>
    <row r="545" spans="1:1" x14ac:dyDescent="0.25">
      <c r="A545" s="17" t="s">
        <v>2282</v>
      </c>
    </row>
    <row r="546" spans="1:1" x14ac:dyDescent="0.25">
      <c r="A546" s="18" t="s">
        <v>2717</v>
      </c>
    </row>
    <row r="547" spans="1:1" x14ac:dyDescent="0.25">
      <c r="A547" s="18" t="s">
        <v>2283</v>
      </c>
    </row>
    <row r="548" spans="1:1" x14ac:dyDescent="0.25">
      <c r="A548" s="17" t="s">
        <v>2284</v>
      </c>
    </row>
    <row r="549" spans="1:1" x14ac:dyDescent="0.25">
      <c r="A549" s="18" t="s">
        <v>2285</v>
      </c>
    </row>
    <row r="550" spans="1:1" x14ac:dyDescent="0.25">
      <c r="A550" s="17" t="s">
        <v>2286</v>
      </c>
    </row>
    <row r="551" spans="1:1" x14ac:dyDescent="0.25">
      <c r="A551" s="18" t="s">
        <v>2287</v>
      </c>
    </row>
    <row r="552" spans="1:1" x14ac:dyDescent="0.25">
      <c r="A552" s="18" t="s">
        <v>2288</v>
      </c>
    </row>
    <row r="553" spans="1:1" x14ac:dyDescent="0.25">
      <c r="A553" s="18" t="s">
        <v>2289</v>
      </c>
    </row>
    <row r="554" spans="1:1" x14ac:dyDescent="0.25">
      <c r="A554" s="17" t="s">
        <v>2290</v>
      </c>
    </row>
    <row r="555" spans="1:1" x14ac:dyDescent="0.25">
      <c r="A555" s="18" t="s">
        <v>2291</v>
      </c>
    </row>
    <row r="556" spans="1:1" x14ac:dyDescent="0.25">
      <c r="A556" s="18" t="s">
        <v>2292</v>
      </c>
    </row>
    <row r="557" spans="1:1" x14ac:dyDescent="0.25">
      <c r="A557" s="17" t="s">
        <v>2293</v>
      </c>
    </row>
    <row r="558" spans="1:1" x14ac:dyDescent="0.25">
      <c r="A558" s="18" t="s">
        <v>2294</v>
      </c>
    </row>
    <row r="559" spans="1:1" x14ac:dyDescent="0.25">
      <c r="A559" s="18" t="s">
        <v>2295</v>
      </c>
    </row>
    <row r="560" spans="1:1" x14ac:dyDescent="0.25">
      <c r="A560" s="18" t="s">
        <v>2296</v>
      </c>
    </row>
    <row r="561" spans="1:1" x14ac:dyDescent="0.25">
      <c r="A561" s="18" t="s">
        <v>2297</v>
      </c>
    </row>
    <row r="562" spans="1:1" x14ac:dyDescent="0.25">
      <c r="A562" s="18" t="s">
        <v>2298</v>
      </c>
    </row>
    <row r="563" spans="1:1" x14ac:dyDescent="0.25">
      <c r="A563" s="18" t="s">
        <v>2299</v>
      </c>
    </row>
    <row r="564" spans="1:1" x14ac:dyDescent="0.25">
      <c r="A564" s="18" t="s">
        <v>2300</v>
      </c>
    </row>
    <row r="565" spans="1:1" x14ac:dyDescent="0.25">
      <c r="A565" s="18" t="s">
        <v>2301</v>
      </c>
    </row>
    <row r="566" spans="1:1" x14ac:dyDescent="0.25">
      <c r="A566" s="18" t="s">
        <v>2302</v>
      </c>
    </row>
    <row r="567" spans="1:1" x14ac:dyDescent="0.25">
      <c r="A567" s="18" t="s">
        <v>2303</v>
      </c>
    </row>
    <row r="568" spans="1:1" x14ac:dyDescent="0.25">
      <c r="A568" s="18" t="s">
        <v>2718</v>
      </c>
    </row>
    <row r="569" spans="1:1" x14ac:dyDescent="0.25">
      <c r="A569" s="17" t="s">
        <v>2304</v>
      </c>
    </row>
    <row r="570" spans="1:1" x14ac:dyDescent="0.25">
      <c r="A570" s="18" t="s">
        <v>2305</v>
      </c>
    </row>
    <row r="571" spans="1:1" x14ac:dyDescent="0.25">
      <c r="A571" s="18" t="s">
        <v>2306</v>
      </c>
    </row>
    <row r="572" spans="1:1" x14ac:dyDescent="0.25">
      <c r="A572" s="18" t="s">
        <v>2307</v>
      </c>
    </row>
    <row r="573" spans="1:1" x14ac:dyDescent="0.25">
      <c r="A573" s="18" t="s">
        <v>2308</v>
      </c>
    </row>
    <row r="574" spans="1:1" x14ac:dyDescent="0.25">
      <c r="A574" s="18" t="s">
        <v>2309</v>
      </c>
    </row>
    <row r="575" spans="1:1" x14ac:dyDescent="0.25">
      <c r="A575" s="18" t="s">
        <v>2310</v>
      </c>
    </row>
    <row r="576" spans="1:1" x14ac:dyDescent="0.25">
      <c r="A576" s="18" t="s">
        <v>2311</v>
      </c>
    </row>
    <row r="577" spans="1:1" x14ac:dyDescent="0.25">
      <c r="A577" s="18" t="s">
        <v>2312</v>
      </c>
    </row>
    <row r="578" spans="1:1" x14ac:dyDescent="0.25">
      <c r="A578" s="18" t="s">
        <v>2313</v>
      </c>
    </row>
    <row r="579" spans="1:1" x14ac:dyDescent="0.25">
      <c r="A579" s="18" t="s">
        <v>2719</v>
      </c>
    </row>
    <row r="580" spans="1:1" x14ac:dyDescent="0.25">
      <c r="A580" s="18" t="s">
        <v>2314</v>
      </c>
    </row>
    <row r="581" spans="1:1" x14ac:dyDescent="0.25">
      <c r="A581" s="18" t="s">
        <v>2315</v>
      </c>
    </row>
    <row r="582" spans="1:1" x14ac:dyDescent="0.25">
      <c r="A582" s="18" t="s">
        <v>2316</v>
      </c>
    </row>
    <row r="583" spans="1:1" x14ac:dyDescent="0.25">
      <c r="A583" s="18" t="s">
        <v>2317</v>
      </c>
    </row>
    <row r="584" spans="1:1" x14ac:dyDescent="0.25">
      <c r="A584" s="18" t="s">
        <v>2318</v>
      </c>
    </row>
    <row r="585" spans="1:1" x14ac:dyDescent="0.25">
      <c r="A585" s="18" t="s">
        <v>2319</v>
      </c>
    </row>
    <row r="586" spans="1:1" x14ac:dyDescent="0.25">
      <c r="A586" s="18" t="s">
        <v>2720</v>
      </c>
    </row>
    <row r="587" spans="1:1" x14ac:dyDescent="0.25">
      <c r="A587" s="18" t="s">
        <v>2320</v>
      </c>
    </row>
    <row r="588" spans="1:1" x14ac:dyDescent="0.25">
      <c r="A588" s="18" t="s">
        <v>2321</v>
      </c>
    </row>
    <row r="589" spans="1:1" x14ac:dyDescent="0.25">
      <c r="A589" s="17" t="s">
        <v>2322</v>
      </c>
    </row>
    <row r="590" spans="1:1" x14ac:dyDescent="0.25">
      <c r="A590" s="18" t="s">
        <v>2323</v>
      </c>
    </row>
    <row r="591" spans="1:1" x14ac:dyDescent="0.25">
      <c r="A591" s="18" t="s">
        <v>2721</v>
      </c>
    </row>
    <row r="592" spans="1:1" x14ac:dyDescent="0.25">
      <c r="A592" s="18" t="s">
        <v>2722</v>
      </c>
    </row>
    <row r="593" spans="1:1" x14ac:dyDescent="0.25">
      <c r="A593" s="18" t="s">
        <v>2324</v>
      </c>
    </row>
    <row r="594" spans="1:1" x14ac:dyDescent="0.25">
      <c r="A594" s="18" t="s">
        <v>2325</v>
      </c>
    </row>
    <row r="595" spans="1:1" x14ac:dyDescent="0.25">
      <c r="A595" s="18" t="s">
        <v>2326</v>
      </c>
    </row>
    <row r="596" spans="1:1" x14ac:dyDescent="0.25">
      <c r="A596" s="18" t="s">
        <v>2327</v>
      </c>
    </row>
    <row r="597" spans="1:1" x14ac:dyDescent="0.25">
      <c r="A597" s="18" t="s">
        <v>2328</v>
      </c>
    </row>
    <row r="598" spans="1:1" x14ac:dyDescent="0.25">
      <c r="A598" s="18" t="s">
        <v>2329</v>
      </c>
    </row>
    <row r="599" spans="1:1" x14ac:dyDescent="0.25">
      <c r="A599" s="18" t="s">
        <v>2330</v>
      </c>
    </row>
    <row r="600" spans="1:1" x14ac:dyDescent="0.25">
      <c r="A600" s="18" t="s">
        <v>2331</v>
      </c>
    </row>
    <row r="601" spans="1:1" x14ac:dyDescent="0.25">
      <c r="A601" s="18" t="s">
        <v>2332</v>
      </c>
    </row>
    <row r="602" spans="1:1" x14ac:dyDescent="0.25">
      <c r="A602" s="18" t="s">
        <v>2333</v>
      </c>
    </row>
    <row r="603" spans="1:1" x14ac:dyDescent="0.25">
      <c r="A603" s="17" t="s">
        <v>2334</v>
      </c>
    </row>
    <row r="604" spans="1:1" x14ac:dyDescent="0.25">
      <c r="A604" s="18" t="s">
        <v>2335</v>
      </c>
    </row>
    <row r="605" spans="1:1" x14ac:dyDescent="0.25">
      <c r="A605" s="18" t="s">
        <v>2336</v>
      </c>
    </row>
    <row r="606" spans="1:1" x14ac:dyDescent="0.25">
      <c r="A606" s="18" t="s">
        <v>2337</v>
      </c>
    </row>
    <row r="607" spans="1:1" x14ac:dyDescent="0.25">
      <c r="A607" s="18" t="s">
        <v>2338</v>
      </c>
    </row>
    <row r="608" spans="1:1" x14ac:dyDescent="0.25">
      <c r="A608" s="18" t="s">
        <v>2723</v>
      </c>
    </row>
    <row r="609" spans="1:1" x14ac:dyDescent="0.25">
      <c r="A609" s="18" t="s">
        <v>2339</v>
      </c>
    </row>
    <row r="610" spans="1:1" x14ac:dyDescent="0.25">
      <c r="A610" s="18" t="s">
        <v>2724</v>
      </c>
    </row>
    <row r="611" spans="1:1" x14ac:dyDescent="0.25">
      <c r="A611" s="18" t="s">
        <v>2725</v>
      </c>
    </row>
    <row r="612" spans="1:1" x14ac:dyDescent="0.25">
      <c r="A612" s="18" t="s">
        <v>2340</v>
      </c>
    </row>
    <row r="613" spans="1:1" x14ac:dyDescent="0.25">
      <c r="A613" s="18" t="s">
        <v>2341</v>
      </c>
    </row>
    <row r="614" spans="1:1" x14ac:dyDescent="0.25">
      <c r="A614" s="18" t="s">
        <v>2342</v>
      </c>
    </row>
    <row r="615" spans="1:1" x14ac:dyDescent="0.25">
      <c r="A615" s="18" t="s">
        <v>2343</v>
      </c>
    </row>
    <row r="616" spans="1:1" x14ac:dyDescent="0.25">
      <c r="A616" s="18" t="s">
        <v>2344</v>
      </c>
    </row>
    <row r="617" spans="1:1" x14ac:dyDescent="0.25">
      <c r="A617" s="18" t="s">
        <v>2345</v>
      </c>
    </row>
    <row r="618" spans="1:1" x14ac:dyDescent="0.25">
      <c r="A618" s="18" t="s">
        <v>2726</v>
      </c>
    </row>
    <row r="619" spans="1:1" x14ac:dyDescent="0.25">
      <c r="A619" s="18" t="s">
        <v>2727</v>
      </c>
    </row>
    <row r="620" spans="1:1" x14ac:dyDescent="0.25">
      <c r="A620" s="18" t="s">
        <v>2728</v>
      </c>
    </row>
    <row r="621" spans="1:1" x14ac:dyDescent="0.25">
      <c r="A621" s="18" t="s">
        <v>2346</v>
      </c>
    </row>
    <row r="622" spans="1:1" x14ac:dyDescent="0.25">
      <c r="A622" s="18" t="s">
        <v>2729</v>
      </c>
    </row>
    <row r="623" spans="1:1" x14ac:dyDescent="0.25">
      <c r="A623" s="18" t="s">
        <v>2347</v>
      </c>
    </row>
    <row r="624" spans="1:1" x14ac:dyDescent="0.25">
      <c r="A624" s="18" t="s">
        <v>2348</v>
      </c>
    </row>
    <row r="625" spans="1:1" x14ac:dyDescent="0.25">
      <c r="A625" s="18" t="s">
        <v>2730</v>
      </c>
    </row>
    <row r="626" spans="1:1" x14ac:dyDescent="0.25">
      <c r="A626" s="18" t="s">
        <v>2731</v>
      </c>
    </row>
    <row r="627" spans="1:1" x14ac:dyDescent="0.25">
      <c r="A627" s="17" t="s">
        <v>2349</v>
      </c>
    </row>
    <row r="628" spans="1:1" x14ac:dyDescent="0.25">
      <c r="A628" s="18" t="s">
        <v>2350</v>
      </c>
    </row>
    <row r="629" spans="1:1" x14ac:dyDescent="0.25">
      <c r="A629" s="18" t="s">
        <v>2351</v>
      </c>
    </row>
    <row r="630" spans="1:1" x14ac:dyDescent="0.25">
      <c r="A630" s="18" t="s">
        <v>2352</v>
      </c>
    </row>
    <row r="631" spans="1:1" x14ac:dyDescent="0.25">
      <c r="A631" s="18" t="s">
        <v>2353</v>
      </c>
    </row>
    <row r="632" spans="1:1" x14ac:dyDescent="0.25">
      <c r="A632" s="18" t="s">
        <v>2354</v>
      </c>
    </row>
    <row r="633" spans="1:1" x14ac:dyDescent="0.25">
      <c r="A633" s="18" t="s">
        <v>2355</v>
      </c>
    </row>
    <row r="634" spans="1:1" x14ac:dyDescent="0.25">
      <c r="A634" s="18" t="s">
        <v>2356</v>
      </c>
    </row>
    <row r="635" spans="1:1" x14ac:dyDescent="0.25">
      <c r="A635" s="18" t="s">
        <v>2357</v>
      </c>
    </row>
    <row r="636" spans="1:1" x14ac:dyDescent="0.25">
      <c r="A636" s="18" t="s">
        <v>2358</v>
      </c>
    </row>
    <row r="637" spans="1:1" x14ac:dyDescent="0.25">
      <c r="A637" s="17" t="s">
        <v>2364</v>
      </c>
    </row>
    <row r="638" spans="1:1" x14ac:dyDescent="0.25">
      <c r="A638" s="18" t="s">
        <v>2365</v>
      </c>
    </row>
    <row r="639" spans="1:1" x14ac:dyDescent="0.25">
      <c r="A639" s="18" t="s">
        <v>2366</v>
      </c>
    </row>
    <row r="640" spans="1:1" x14ac:dyDescent="0.25">
      <c r="A640" s="18" t="s">
        <v>2367</v>
      </c>
    </row>
    <row r="641" spans="1:1" x14ac:dyDescent="0.25">
      <c r="A641" s="18" t="s">
        <v>2368</v>
      </c>
    </row>
    <row r="642" spans="1:1" x14ac:dyDescent="0.25">
      <c r="A642" s="17" t="s">
        <v>2370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0EB8-0D86-4B02-87B0-8E86AED34553}">
  <dimension ref="A1:B571"/>
  <sheetViews>
    <sheetView workbookViewId="0">
      <selection activeCell="C3" sqref="C3"/>
    </sheetView>
  </sheetViews>
  <sheetFormatPr defaultRowHeight="15" x14ac:dyDescent="0.25"/>
  <cols>
    <col min="1" max="1" width="87" customWidth="1"/>
    <col min="2" max="2" width="78.42578125" bestFit="1" customWidth="1"/>
    <col min="3" max="3" width="18.140625" customWidth="1"/>
    <col min="6" max="6" width="9.7109375" bestFit="1" customWidth="1"/>
    <col min="7" max="7" width="88.42578125" bestFit="1" customWidth="1"/>
    <col min="8" max="8" width="13.5703125" customWidth="1"/>
    <col min="9" max="9" width="25.7109375" customWidth="1"/>
  </cols>
  <sheetData>
    <row r="1" spans="1:2" x14ac:dyDescent="0.25">
      <c r="A1" s="31" t="s">
        <v>3</v>
      </c>
      <c r="B1" s="31" t="s">
        <v>4</v>
      </c>
    </row>
    <row r="2" spans="1:2" x14ac:dyDescent="0.25">
      <c r="A2" s="29" t="s">
        <v>1910</v>
      </c>
      <c r="B2" s="29" t="s">
        <v>1911</v>
      </c>
    </row>
    <row r="3" spans="1:2" x14ac:dyDescent="0.25">
      <c r="A3" s="29" t="s">
        <v>1912</v>
      </c>
      <c r="B3" s="29" t="s">
        <v>1913</v>
      </c>
    </row>
    <row r="4" spans="1:2" x14ac:dyDescent="0.25">
      <c r="A4" s="29" t="s">
        <v>1912</v>
      </c>
      <c r="B4" s="29" t="s">
        <v>1914</v>
      </c>
    </row>
    <row r="5" spans="1:2" x14ac:dyDescent="0.25">
      <c r="A5" s="29" t="s">
        <v>1912</v>
      </c>
      <c r="B5" s="29" t="s">
        <v>1915</v>
      </c>
    </row>
    <row r="6" spans="1:2" x14ac:dyDescent="0.25">
      <c r="A6" s="29" t="s">
        <v>1912</v>
      </c>
      <c r="B6" s="29" t="s">
        <v>1916</v>
      </c>
    </row>
    <row r="7" spans="1:2" x14ac:dyDescent="0.25">
      <c r="A7" s="29" t="s">
        <v>1917</v>
      </c>
      <c r="B7" s="29" t="s">
        <v>2553</v>
      </c>
    </row>
    <row r="8" spans="1:2" x14ac:dyDescent="0.25">
      <c r="A8" s="29" t="s">
        <v>1917</v>
      </c>
      <c r="B8" s="29" t="s">
        <v>1918</v>
      </c>
    </row>
    <row r="9" spans="1:2" x14ac:dyDescent="0.25">
      <c r="A9" s="29" t="s">
        <v>1917</v>
      </c>
      <c r="B9" s="29" t="s">
        <v>1919</v>
      </c>
    </row>
    <row r="10" spans="1:2" x14ac:dyDescent="0.25">
      <c r="A10" s="29" t="s">
        <v>1917</v>
      </c>
      <c r="B10" s="29" t="s">
        <v>1920</v>
      </c>
    </row>
    <row r="11" spans="1:2" x14ac:dyDescent="0.25">
      <c r="A11" s="29" t="s">
        <v>1921</v>
      </c>
      <c r="B11" s="29" t="s">
        <v>2554</v>
      </c>
    </row>
    <row r="12" spans="1:2" x14ac:dyDescent="0.25">
      <c r="A12" s="29" t="s">
        <v>1921</v>
      </c>
      <c r="B12" s="29" t="s">
        <v>2555</v>
      </c>
    </row>
    <row r="13" spans="1:2" x14ac:dyDescent="0.25">
      <c r="A13" s="29" t="s">
        <v>1921</v>
      </c>
      <c r="B13" s="29" t="s">
        <v>2556</v>
      </c>
    </row>
    <row r="14" spans="1:2" x14ac:dyDescent="0.25">
      <c r="A14" s="29" t="s">
        <v>1921</v>
      </c>
      <c r="B14" s="29" t="s">
        <v>2557</v>
      </c>
    </row>
    <row r="15" spans="1:2" x14ac:dyDescent="0.25">
      <c r="A15" s="29" t="s">
        <v>1922</v>
      </c>
      <c r="B15" s="29" t="s">
        <v>1923</v>
      </c>
    </row>
    <row r="16" spans="1:2" x14ac:dyDescent="0.25">
      <c r="A16" s="29" t="s">
        <v>1922</v>
      </c>
      <c r="B16" s="29" t="s">
        <v>2558</v>
      </c>
    </row>
    <row r="17" spans="1:2" x14ac:dyDescent="0.25">
      <c r="A17" s="29" t="s">
        <v>1922</v>
      </c>
      <c r="B17" s="29" t="s">
        <v>2559</v>
      </c>
    </row>
    <row r="18" spans="1:2" x14ac:dyDescent="0.25">
      <c r="A18" s="29" t="s">
        <v>1922</v>
      </c>
      <c r="B18" s="29" t="s">
        <v>1924</v>
      </c>
    </row>
    <row r="19" spans="1:2" x14ac:dyDescent="0.25">
      <c r="A19" s="29" t="s">
        <v>1922</v>
      </c>
      <c r="B19" s="29" t="s">
        <v>1925</v>
      </c>
    </row>
    <row r="20" spans="1:2" x14ac:dyDescent="0.25">
      <c r="A20" s="29" t="s">
        <v>1922</v>
      </c>
      <c r="B20" s="29" t="s">
        <v>1926</v>
      </c>
    </row>
    <row r="21" spans="1:2" x14ac:dyDescent="0.25">
      <c r="A21" s="29" t="s">
        <v>1922</v>
      </c>
      <c r="B21" s="29" t="s">
        <v>2560</v>
      </c>
    </row>
    <row r="22" spans="1:2" x14ac:dyDescent="0.25">
      <c r="A22" s="29" t="s">
        <v>1922</v>
      </c>
      <c r="B22" s="29" t="s">
        <v>1927</v>
      </c>
    </row>
    <row r="23" spans="1:2" x14ac:dyDescent="0.25">
      <c r="A23" s="29" t="s">
        <v>1922</v>
      </c>
      <c r="B23" s="29" t="s">
        <v>2561</v>
      </c>
    </row>
    <row r="24" spans="1:2" x14ac:dyDescent="0.25">
      <c r="A24" s="29" t="s">
        <v>1922</v>
      </c>
      <c r="B24" s="29" t="s">
        <v>1928</v>
      </c>
    </row>
    <row r="25" spans="1:2" x14ac:dyDescent="0.25">
      <c r="A25" s="29" t="s">
        <v>1922</v>
      </c>
      <c r="B25" s="29" t="s">
        <v>2562</v>
      </c>
    </row>
    <row r="26" spans="1:2" x14ac:dyDescent="0.25">
      <c r="A26" s="29" t="s">
        <v>1922</v>
      </c>
      <c r="B26" s="29" t="s">
        <v>1929</v>
      </c>
    </row>
    <row r="27" spans="1:2" x14ac:dyDescent="0.25">
      <c r="A27" s="29" t="s">
        <v>1922</v>
      </c>
      <c r="B27" s="29" t="s">
        <v>2563</v>
      </c>
    </row>
    <row r="28" spans="1:2" x14ac:dyDescent="0.25">
      <c r="A28" s="29" t="s">
        <v>1922</v>
      </c>
      <c r="B28" s="29" t="s">
        <v>1930</v>
      </c>
    </row>
    <row r="29" spans="1:2" x14ac:dyDescent="0.25">
      <c r="A29" s="29" t="s">
        <v>1922</v>
      </c>
      <c r="B29" s="29" t="s">
        <v>2564</v>
      </c>
    </row>
    <row r="30" spans="1:2" x14ac:dyDescent="0.25">
      <c r="A30" s="29" t="s">
        <v>1931</v>
      </c>
      <c r="B30" s="29" t="s">
        <v>2565</v>
      </c>
    </row>
    <row r="31" spans="1:2" x14ac:dyDescent="0.25">
      <c r="A31" s="29" t="s">
        <v>1931</v>
      </c>
      <c r="B31" s="29" t="s">
        <v>2566</v>
      </c>
    </row>
    <row r="32" spans="1:2" x14ac:dyDescent="0.25">
      <c r="A32" s="29" t="s">
        <v>1931</v>
      </c>
      <c r="B32" s="29" t="s">
        <v>2567</v>
      </c>
    </row>
    <row r="33" spans="1:2" x14ac:dyDescent="0.25">
      <c r="A33" s="29" t="s">
        <v>1931</v>
      </c>
      <c r="B33" s="29" t="s">
        <v>2568</v>
      </c>
    </row>
    <row r="34" spans="1:2" x14ac:dyDescent="0.25">
      <c r="A34" s="29" t="s">
        <v>1931</v>
      </c>
      <c r="B34" s="29" t="s">
        <v>2569</v>
      </c>
    </row>
    <row r="35" spans="1:2" x14ac:dyDescent="0.25">
      <c r="A35" s="29" t="s">
        <v>1931</v>
      </c>
      <c r="B35" s="29" t="s">
        <v>2570</v>
      </c>
    </row>
    <row r="36" spans="1:2" x14ac:dyDescent="0.25">
      <c r="A36" s="29" t="s">
        <v>1931</v>
      </c>
      <c r="B36" s="29" t="s">
        <v>2571</v>
      </c>
    </row>
    <row r="37" spans="1:2" x14ac:dyDescent="0.25">
      <c r="A37" s="29" t="s">
        <v>1931</v>
      </c>
      <c r="B37" s="29" t="s">
        <v>2572</v>
      </c>
    </row>
    <row r="38" spans="1:2" x14ac:dyDescent="0.25">
      <c r="A38" s="29" t="s">
        <v>1931</v>
      </c>
      <c r="B38" s="29" t="s">
        <v>1932</v>
      </c>
    </row>
    <row r="39" spans="1:2" x14ac:dyDescent="0.25">
      <c r="A39" s="29" t="s">
        <v>1931</v>
      </c>
      <c r="B39" s="29" t="s">
        <v>2573</v>
      </c>
    </row>
    <row r="40" spans="1:2" x14ac:dyDescent="0.25">
      <c r="A40" s="29" t="s">
        <v>1931</v>
      </c>
      <c r="B40" s="29" t="s">
        <v>2574</v>
      </c>
    </row>
    <row r="41" spans="1:2" x14ac:dyDescent="0.25">
      <c r="A41" s="29" t="s">
        <v>1931</v>
      </c>
      <c r="B41" s="29" t="s">
        <v>1933</v>
      </c>
    </row>
    <row r="42" spans="1:2" x14ac:dyDescent="0.25">
      <c r="A42" s="29" t="s">
        <v>1934</v>
      </c>
      <c r="B42" s="29" t="s">
        <v>1935</v>
      </c>
    </row>
    <row r="43" spans="1:2" x14ac:dyDescent="0.25">
      <c r="A43" s="29" t="s">
        <v>1934</v>
      </c>
      <c r="B43" s="29" t="s">
        <v>1936</v>
      </c>
    </row>
    <row r="44" spans="1:2" x14ac:dyDescent="0.25">
      <c r="A44" s="29" t="s">
        <v>1934</v>
      </c>
      <c r="B44" s="29" t="s">
        <v>2575</v>
      </c>
    </row>
    <row r="45" spans="1:2" x14ac:dyDescent="0.25">
      <c r="A45" s="29" t="s">
        <v>1934</v>
      </c>
      <c r="B45" s="29" t="s">
        <v>2576</v>
      </c>
    </row>
    <row r="46" spans="1:2" x14ac:dyDescent="0.25">
      <c r="A46" s="29" t="s">
        <v>1934</v>
      </c>
      <c r="B46" s="29" t="s">
        <v>1937</v>
      </c>
    </row>
    <row r="47" spans="1:2" x14ac:dyDescent="0.25">
      <c r="A47" s="29" t="s">
        <v>1934</v>
      </c>
      <c r="B47" s="29" t="s">
        <v>1938</v>
      </c>
    </row>
    <row r="48" spans="1:2" x14ac:dyDescent="0.25">
      <c r="A48" s="29" t="s">
        <v>1934</v>
      </c>
      <c r="B48" s="29" t="s">
        <v>2577</v>
      </c>
    </row>
    <row r="49" spans="1:2" x14ac:dyDescent="0.25">
      <c r="A49" s="29" t="s">
        <v>1934</v>
      </c>
      <c r="B49" s="29" t="s">
        <v>1939</v>
      </c>
    </row>
    <row r="50" spans="1:2" x14ac:dyDescent="0.25">
      <c r="A50" s="29" t="s">
        <v>1934</v>
      </c>
      <c r="B50" s="29" t="s">
        <v>1940</v>
      </c>
    </row>
    <row r="51" spans="1:2" x14ac:dyDescent="0.25">
      <c r="A51" s="29" t="s">
        <v>1934</v>
      </c>
      <c r="B51" s="29" t="s">
        <v>1941</v>
      </c>
    </row>
    <row r="52" spans="1:2" x14ac:dyDescent="0.25">
      <c r="A52" s="29" t="s">
        <v>1942</v>
      </c>
      <c r="B52" s="29" t="s">
        <v>1943</v>
      </c>
    </row>
    <row r="53" spans="1:2" x14ac:dyDescent="0.25">
      <c r="A53" s="29" t="s">
        <v>1942</v>
      </c>
      <c r="B53" s="29" t="s">
        <v>1944</v>
      </c>
    </row>
    <row r="54" spans="1:2" x14ac:dyDescent="0.25">
      <c r="A54" s="29" t="s">
        <v>1942</v>
      </c>
      <c r="B54" s="29" t="s">
        <v>1945</v>
      </c>
    </row>
    <row r="55" spans="1:2" x14ac:dyDescent="0.25">
      <c r="A55" s="29" t="s">
        <v>1942</v>
      </c>
      <c r="B55" s="29" t="s">
        <v>1946</v>
      </c>
    </row>
    <row r="56" spans="1:2" x14ac:dyDescent="0.25">
      <c r="A56" s="29" t="s">
        <v>1942</v>
      </c>
      <c r="B56" s="29" t="s">
        <v>2578</v>
      </c>
    </row>
    <row r="57" spans="1:2" x14ac:dyDescent="0.25">
      <c r="A57" s="29" t="s">
        <v>1942</v>
      </c>
      <c r="B57" s="29" t="s">
        <v>1947</v>
      </c>
    </row>
    <row r="58" spans="1:2" x14ac:dyDescent="0.25">
      <c r="A58" s="29" t="s">
        <v>1942</v>
      </c>
      <c r="B58" s="29" t="s">
        <v>2579</v>
      </c>
    </row>
    <row r="59" spans="1:2" x14ac:dyDescent="0.25">
      <c r="A59" s="29" t="s">
        <v>1948</v>
      </c>
      <c r="B59" s="29" t="s">
        <v>2580</v>
      </c>
    </row>
    <row r="60" spans="1:2" x14ac:dyDescent="0.25">
      <c r="A60" s="29" t="s">
        <v>1948</v>
      </c>
      <c r="B60" s="29" t="s">
        <v>2581</v>
      </c>
    </row>
    <row r="61" spans="1:2" x14ac:dyDescent="0.25">
      <c r="A61" s="29" t="s">
        <v>1948</v>
      </c>
      <c r="B61" s="29" t="s">
        <v>2582</v>
      </c>
    </row>
    <row r="62" spans="1:2" x14ac:dyDescent="0.25">
      <c r="A62" s="29" t="s">
        <v>1948</v>
      </c>
      <c r="B62" s="29" t="s">
        <v>1949</v>
      </c>
    </row>
    <row r="63" spans="1:2" x14ac:dyDescent="0.25">
      <c r="A63" s="29" t="s">
        <v>1948</v>
      </c>
      <c r="B63" s="29" t="s">
        <v>1950</v>
      </c>
    </row>
    <row r="64" spans="1:2" x14ac:dyDescent="0.25">
      <c r="A64" s="29" t="s">
        <v>1948</v>
      </c>
      <c r="B64" s="29" t="s">
        <v>1951</v>
      </c>
    </row>
    <row r="65" spans="1:2" x14ac:dyDescent="0.25">
      <c r="A65" s="29" t="s">
        <v>1948</v>
      </c>
      <c r="B65" s="29" t="s">
        <v>1952</v>
      </c>
    </row>
    <row r="66" spans="1:2" x14ac:dyDescent="0.25">
      <c r="A66" s="29" t="s">
        <v>1953</v>
      </c>
      <c r="B66" s="29" t="s">
        <v>1954</v>
      </c>
    </row>
    <row r="67" spans="1:2" x14ac:dyDescent="0.25">
      <c r="A67" s="29" t="s">
        <v>1953</v>
      </c>
      <c r="B67" s="29" t="s">
        <v>1955</v>
      </c>
    </row>
    <row r="68" spans="1:2" x14ac:dyDescent="0.25">
      <c r="A68" s="30" t="s">
        <v>1953</v>
      </c>
      <c r="B68" s="30" t="s">
        <v>1956</v>
      </c>
    </row>
    <row r="69" spans="1:2" x14ac:dyDescent="0.25">
      <c r="A69" s="29" t="s">
        <v>1953</v>
      </c>
      <c r="B69" s="29" t="s">
        <v>1957</v>
      </c>
    </row>
    <row r="70" spans="1:2" x14ac:dyDescent="0.25">
      <c r="A70" s="29" t="s">
        <v>1953</v>
      </c>
      <c r="B70" s="29" t="s">
        <v>1958</v>
      </c>
    </row>
    <row r="71" spans="1:2" x14ac:dyDescent="0.25">
      <c r="A71" s="29" t="s">
        <v>1953</v>
      </c>
      <c r="B71" s="29" t="s">
        <v>1959</v>
      </c>
    </row>
    <row r="72" spans="1:2" x14ac:dyDescent="0.25">
      <c r="A72" s="29" t="s">
        <v>1960</v>
      </c>
      <c r="B72" s="29" t="s">
        <v>1961</v>
      </c>
    </row>
    <row r="73" spans="1:2" x14ac:dyDescent="0.25">
      <c r="A73" s="29" t="s">
        <v>1960</v>
      </c>
      <c r="B73" s="29" t="s">
        <v>2583</v>
      </c>
    </row>
    <row r="74" spans="1:2" x14ac:dyDescent="0.25">
      <c r="A74" s="29" t="s">
        <v>1960</v>
      </c>
      <c r="B74" s="29" t="s">
        <v>2584</v>
      </c>
    </row>
    <row r="75" spans="1:2" x14ac:dyDescent="0.25">
      <c r="A75" s="29" t="s">
        <v>1960</v>
      </c>
      <c r="B75" s="29" t="s">
        <v>2585</v>
      </c>
    </row>
    <row r="76" spans="1:2" x14ac:dyDescent="0.25">
      <c r="A76" s="29" t="s">
        <v>1960</v>
      </c>
      <c r="B76" s="29" t="s">
        <v>2586</v>
      </c>
    </row>
    <row r="77" spans="1:2" x14ac:dyDescent="0.25">
      <c r="A77" s="29" t="s">
        <v>1960</v>
      </c>
      <c r="B77" s="29" t="s">
        <v>1962</v>
      </c>
    </row>
    <row r="78" spans="1:2" x14ac:dyDescent="0.25">
      <c r="A78" s="29" t="s">
        <v>1960</v>
      </c>
      <c r="B78" s="29" t="s">
        <v>2587</v>
      </c>
    </row>
    <row r="79" spans="1:2" x14ac:dyDescent="0.25">
      <c r="A79" s="30" t="s">
        <v>1963</v>
      </c>
      <c r="B79" s="30" t="s">
        <v>1964</v>
      </c>
    </row>
    <row r="80" spans="1:2" x14ac:dyDescent="0.25">
      <c r="A80" s="29" t="s">
        <v>1965</v>
      </c>
      <c r="B80" s="29" t="s">
        <v>1966</v>
      </c>
    </row>
    <row r="81" spans="1:2" x14ac:dyDescent="0.25">
      <c r="A81" s="29" t="s">
        <v>1965</v>
      </c>
      <c r="B81" s="29" t="s">
        <v>1967</v>
      </c>
    </row>
    <row r="82" spans="1:2" x14ac:dyDescent="0.25">
      <c r="A82" s="29" t="s">
        <v>1965</v>
      </c>
      <c r="B82" s="29" t="s">
        <v>1968</v>
      </c>
    </row>
    <row r="83" spans="1:2" x14ac:dyDescent="0.25">
      <c r="A83" s="29" t="s">
        <v>1965</v>
      </c>
      <c r="B83" s="29" t="s">
        <v>1969</v>
      </c>
    </row>
    <row r="84" spans="1:2" x14ac:dyDescent="0.25">
      <c r="A84" s="29" t="s">
        <v>1965</v>
      </c>
      <c r="B84" s="29" t="s">
        <v>1970</v>
      </c>
    </row>
    <row r="85" spans="1:2" x14ac:dyDescent="0.25">
      <c r="A85" s="29" t="s">
        <v>1965</v>
      </c>
      <c r="B85" s="29" t="s">
        <v>1971</v>
      </c>
    </row>
    <row r="86" spans="1:2" x14ac:dyDescent="0.25">
      <c r="A86" s="29" t="s">
        <v>1965</v>
      </c>
      <c r="B86" s="29" t="s">
        <v>1972</v>
      </c>
    </row>
    <row r="87" spans="1:2" x14ac:dyDescent="0.25">
      <c r="A87" s="29" t="s">
        <v>1965</v>
      </c>
      <c r="B87" s="29" t="s">
        <v>1973</v>
      </c>
    </row>
    <row r="88" spans="1:2" x14ac:dyDescent="0.25">
      <c r="A88" s="29" t="s">
        <v>1965</v>
      </c>
      <c r="B88" s="29" t="s">
        <v>1974</v>
      </c>
    </row>
    <row r="89" spans="1:2" x14ac:dyDescent="0.25">
      <c r="A89" s="29" t="s">
        <v>1965</v>
      </c>
      <c r="B89" s="29" t="s">
        <v>1975</v>
      </c>
    </row>
    <row r="90" spans="1:2" x14ac:dyDescent="0.25">
      <c r="A90" s="29" t="s">
        <v>1965</v>
      </c>
      <c r="B90" s="29" t="s">
        <v>2588</v>
      </c>
    </row>
    <row r="91" spans="1:2" x14ac:dyDescent="0.25">
      <c r="A91" s="29" t="s">
        <v>1976</v>
      </c>
      <c r="B91" s="29" t="s">
        <v>1977</v>
      </c>
    </row>
    <row r="92" spans="1:2" x14ac:dyDescent="0.25">
      <c r="A92" s="29" t="s">
        <v>1976</v>
      </c>
      <c r="B92" s="29" t="s">
        <v>1978</v>
      </c>
    </row>
    <row r="93" spans="1:2" x14ac:dyDescent="0.25">
      <c r="A93" s="29" t="s">
        <v>1976</v>
      </c>
      <c r="B93" s="29" t="s">
        <v>1979</v>
      </c>
    </row>
    <row r="94" spans="1:2" x14ac:dyDescent="0.25">
      <c r="A94" s="29" t="s">
        <v>1980</v>
      </c>
      <c r="B94" s="29" t="s">
        <v>1981</v>
      </c>
    </row>
    <row r="95" spans="1:2" x14ac:dyDescent="0.25">
      <c r="A95" s="29" t="s">
        <v>1980</v>
      </c>
      <c r="B95" s="29" t="s">
        <v>1982</v>
      </c>
    </row>
    <row r="96" spans="1:2" x14ac:dyDescent="0.25">
      <c r="A96" s="29" t="s">
        <v>1980</v>
      </c>
      <c r="B96" s="29" t="s">
        <v>1983</v>
      </c>
    </row>
    <row r="97" spans="1:2" x14ac:dyDescent="0.25">
      <c r="A97" s="29" t="s">
        <v>1980</v>
      </c>
      <c r="B97" s="29" t="s">
        <v>1984</v>
      </c>
    </row>
    <row r="98" spans="1:2" x14ac:dyDescent="0.25">
      <c r="A98" s="29" t="s">
        <v>1985</v>
      </c>
      <c r="B98" s="29" t="s">
        <v>1986</v>
      </c>
    </row>
    <row r="99" spans="1:2" x14ac:dyDescent="0.25">
      <c r="A99" s="29" t="s">
        <v>1985</v>
      </c>
      <c r="B99" s="29" t="s">
        <v>2589</v>
      </c>
    </row>
    <row r="100" spans="1:2" x14ac:dyDescent="0.25">
      <c r="A100" s="29" t="s">
        <v>1985</v>
      </c>
      <c r="B100" s="29" t="s">
        <v>1987</v>
      </c>
    </row>
    <row r="101" spans="1:2" x14ac:dyDescent="0.25">
      <c r="A101" s="29" t="s">
        <v>1988</v>
      </c>
      <c r="B101" s="29" t="s">
        <v>2590</v>
      </c>
    </row>
    <row r="102" spans="1:2" x14ac:dyDescent="0.25">
      <c r="A102" s="29" t="s">
        <v>1988</v>
      </c>
      <c r="B102" s="29" t="s">
        <v>2591</v>
      </c>
    </row>
    <row r="103" spans="1:2" x14ac:dyDescent="0.25">
      <c r="A103" s="29" t="s">
        <v>1988</v>
      </c>
      <c r="B103" s="29" t="s">
        <v>1989</v>
      </c>
    </row>
    <row r="104" spans="1:2" x14ac:dyDescent="0.25">
      <c r="A104" s="29" t="s">
        <v>1988</v>
      </c>
      <c r="B104" s="29" t="s">
        <v>1990</v>
      </c>
    </row>
    <row r="105" spans="1:2" x14ac:dyDescent="0.25">
      <c r="A105" s="29" t="s">
        <v>1988</v>
      </c>
      <c r="B105" s="29" t="s">
        <v>2592</v>
      </c>
    </row>
    <row r="106" spans="1:2" x14ac:dyDescent="0.25">
      <c r="A106" s="29" t="s">
        <v>1991</v>
      </c>
      <c r="B106" s="29" t="s">
        <v>1992</v>
      </c>
    </row>
    <row r="107" spans="1:2" x14ac:dyDescent="0.25">
      <c r="A107" s="29" t="s">
        <v>1991</v>
      </c>
      <c r="B107" s="29" t="s">
        <v>1993</v>
      </c>
    </row>
    <row r="108" spans="1:2" x14ac:dyDescent="0.25">
      <c r="A108" s="29" t="s">
        <v>1991</v>
      </c>
      <c r="B108" s="29" t="s">
        <v>1994</v>
      </c>
    </row>
    <row r="109" spans="1:2" x14ac:dyDescent="0.25">
      <c r="A109" s="29" t="s">
        <v>1991</v>
      </c>
      <c r="B109" s="29" t="s">
        <v>1995</v>
      </c>
    </row>
    <row r="110" spans="1:2" x14ac:dyDescent="0.25">
      <c r="A110" s="29" t="s">
        <v>1991</v>
      </c>
      <c r="B110" s="29" t="s">
        <v>2593</v>
      </c>
    </row>
    <row r="111" spans="1:2" x14ac:dyDescent="0.25">
      <c r="A111" s="29" t="s">
        <v>1991</v>
      </c>
      <c r="B111" s="29" t="s">
        <v>2594</v>
      </c>
    </row>
    <row r="112" spans="1:2" x14ac:dyDescent="0.25">
      <c r="A112" s="29" t="s">
        <v>1991</v>
      </c>
      <c r="B112" s="29" t="s">
        <v>2595</v>
      </c>
    </row>
    <row r="113" spans="1:2" x14ac:dyDescent="0.25">
      <c r="A113" s="29" t="s">
        <v>1996</v>
      </c>
      <c r="B113" s="29" t="s">
        <v>1997</v>
      </c>
    </row>
    <row r="114" spans="1:2" x14ac:dyDescent="0.25">
      <c r="A114" s="29" t="s">
        <v>1996</v>
      </c>
      <c r="B114" s="29" t="s">
        <v>1998</v>
      </c>
    </row>
    <row r="115" spans="1:2" x14ac:dyDescent="0.25">
      <c r="A115" s="29" t="s">
        <v>1996</v>
      </c>
      <c r="B115" s="29" t="s">
        <v>1999</v>
      </c>
    </row>
    <row r="116" spans="1:2" x14ac:dyDescent="0.25">
      <c r="A116" s="29" t="s">
        <v>1996</v>
      </c>
      <c r="B116" s="29" t="s">
        <v>2000</v>
      </c>
    </row>
    <row r="117" spans="1:2" x14ac:dyDescent="0.25">
      <c r="A117" s="30" t="s">
        <v>2001</v>
      </c>
      <c r="B117" s="30" t="s">
        <v>2002</v>
      </c>
    </row>
    <row r="118" spans="1:2" x14ac:dyDescent="0.25">
      <c r="A118" s="30" t="s">
        <v>2001</v>
      </c>
      <c r="B118" s="30" t="s">
        <v>2596</v>
      </c>
    </row>
    <row r="119" spans="1:2" x14ac:dyDescent="0.25">
      <c r="A119" s="29" t="s">
        <v>2001</v>
      </c>
      <c r="B119" s="29" t="s">
        <v>2003</v>
      </c>
    </row>
    <row r="120" spans="1:2" x14ac:dyDescent="0.25">
      <c r="A120" s="30" t="s">
        <v>2001</v>
      </c>
      <c r="B120" s="30" t="s">
        <v>2004</v>
      </c>
    </row>
    <row r="121" spans="1:2" x14ac:dyDescent="0.25">
      <c r="A121" s="30" t="s">
        <v>2001</v>
      </c>
      <c r="B121" s="30" t="s">
        <v>2597</v>
      </c>
    </row>
    <row r="122" spans="1:2" x14ac:dyDescent="0.25">
      <c r="A122" s="30" t="s">
        <v>2001</v>
      </c>
      <c r="B122" s="30" t="s">
        <v>2598</v>
      </c>
    </row>
    <row r="123" spans="1:2" x14ac:dyDescent="0.25">
      <c r="A123" s="29" t="s">
        <v>2001</v>
      </c>
      <c r="B123" s="29" t="s">
        <v>2599</v>
      </c>
    </row>
    <row r="124" spans="1:2" x14ac:dyDescent="0.25">
      <c r="A124" s="29" t="s">
        <v>2005</v>
      </c>
      <c r="B124" s="29" t="s">
        <v>2006</v>
      </c>
    </row>
    <row r="125" spans="1:2" x14ac:dyDescent="0.25">
      <c r="A125" s="29" t="s">
        <v>2005</v>
      </c>
      <c r="B125" s="29" t="s">
        <v>2007</v>
      </c>
    </row>
    <row r="126" spans="1:2" x14ac:dyDescent="0.25">
      <c r="A126" s="29" t="s">
        <v>2008</v>
      </c>
      <c r="B126" s="29" t="s">
        <v>2600</v>
      </c>
    </row>
    <row r="127" spans="1:2" x14ac:dyDescent="0.25">
      <c r="A127" s="29" t="s">
        <v>2008</v>
      </c>
      <c r="B127" s="29" t="s">
        <v>2009</v>
      </c>
    </row>
    <row r="128" spans="1:2" x14ac:dyDescent="0.25">
      <c r="A128" s="29" t="s">
        <v>2008</v>
      </c>
      <c r="B128" s="29" t="s">
        <v>2601</v>
      </c>
    </row>
    <row r="129" spans="1:2" x14ac:dyDescent="0.25">
      <c r="A129" s="29" t="s">
        <v>2008</v>
      </c>
      <c r="B129" s="29" t="s">
        <v>2010</v>
      </c>
    </row>
    <row r="130" spans="1:2" x14ac:dyDescent="0.25">
      <c r="A130" s="29" t="s">
        <v>2008</v>
      </c>
      <c r="B130" s="29" t="s">
        <v>2011</v>
      </c>
    </row>
    <row r="131" spans="1:2" x14ac:dyDescent="0.25">
      <c r="A131" s="29" t="s">
        <v>2012</v>
      </c>
      <c r="B131" s="29" t="s">
        <v>2602</v>
      </c>
    </row>
    <row r="132" spans="1:2" x14ac:dyDescent="0.25">
      <c r="A132" s="29" t="s">
        <v>2012</v>
      </c>
      <c r="B132" s="29" t="s">
        <v>2603</v>
      </c>
    </row>
    <row r="133" spans="1:2" x14ac:dyDescent="0.25">
      <c r="A133" s="29" t="s">
        <v>2012</v>
      </c>
      <c r="B133" s="29" t="s">
        <v>2013</v>
      </c>
    </row>
    <row r="134" spans="1:2" x14ac:dyDescent="0.25">
      <c r="A134" s="29" t="s">
        <v>2012</v>
      </c>
      <c r="B134" s="29" t="s">
        <v>2014</v>
      </c>
    </row>
    <row r="135" spans="1:2" x14ac:dyDescent="0.25">
      <c r="A135" s="29" t="s">
        <v>2012</v>
      </c>
      <c r="B135" s="29" t="s">
        <v>2604</v>
      </c>
    </row>
    <row r="136" spans="1:2" x14ac:dyDescent="0.25">
      <c r="A136" s="29" t="s">
        <v>2012</v>
      </c>
      <c r="B136" s="29" t="s">
        <v>2605</v>
      </c>
    </row>
    <row r="137" spans="1:2" x14ac:dyDescent="0.25">
      <c r="A137" s="29" t="s">
        <v>2012</v>
      </c>
      <c r="B137" s="29" t="s">
        <v>2606</v>
      </c>
    </row>
    <row r="138" spans="1:2" x14ac:dyDescent="0.25">
      <c r="A138" s="29" t="s">
        <v>2012</v>
      </c>
      <c r="B138" s="29" t="s">
        <v>2607</v>
      </c>
    </row>
    <row r="139" spans="1:2" x14ac:dyDescent="0.25">
      <c r="A139" s="29" t="s">
        <v>2012</v>
      </c>
      <c r="B139" s="29" t="s">
        <v>2608</v>
      </c>
    </row>
    <row r="140" spans="1:2" x14ac:dyDescent="0.25">
      <c r="A140" s="29" t="s">
        <v>2012</v>
      </c>
      <c r="B140" s="29" t="s">
        <v>2015</v>
      </c>
    </row>
    <row r="141" spans="1:2" x14ac:dyDescent="0.25">
      <c r="A141" s="29" t="s">
        <v>2012</v>
      </c>
      <c r="B141" s="29" t="s">
        <v>2016</v>
      </c>
    </row>
    <row r="142" spans="1:2" x14ac:dyDescent="0.25">
      <c r="A142" s="29" t="s">
        <v>2017</v>
      </c>
      <c r="B142" s="29" t="s">
        <v>2018</v>
      </c>
    </row>
    <row r="143" spans="1:2" x14ac:dyDescent="0.25">
      <c r="A143" s="29" t="s">
        <v>2017</v>
      </c>
      <c r="B143" s="29" t="s">
        <v>2019</v>
      </c>
    </row>
    <row r="144" spans="1:2" x14ac:dyDescent="0.25">
      <c r="A144" s="29" t="s">
        <v>2017</v>
      </c>
      <c r="B144" s="29" t="s">
        <v>2609</v>
      </c>
    </row>
    <row r="145" spans="1:2" x14ac:dyDescent="0.25">
      <c r="A145" s="29" t="s">
        <v>2017</v>
      </c>
      <c r="B145" s="29" t="s">
        <v>2610</v>
      </c>
    </row>
    <row r="146" spans="1:2" x14ac:dyDescent="0.25">
      <c r="A146" s="29" t="s">
        <v>2017</v>
      </c>
      <c r="B146" s="29" t="s">
        <v>2611</v>
      </c>
    </row>
    <row r="147" spans="1:2" x14ac:dyDescent="0.25">
      <c r="A147" s="29" t="s">
        <v>2017</v>
      </c>
      <c r="B147" s="29" t="s">
        <v>2612</v>
      </c>
    </row>
    <row r="148" spans="1:2" x14ac:dyDescent="0.25">
      <c r="A148" s="29" t="s">
        <v>2017</v>
      </c>
      <c r="B148" s="29" t="s">
        <v>2613</v>
      </c>
    </row>
    <row r="149" spans="1:2" x14ac:dyDescent="0.25">
      <c r="A149" s="29" t="s">
        <v>2017</v>
      </c>
      <c r="B149" s="29" t="s">
        <v>2020</v>
      </c>
    </row>
    <row r="150" spans="1:2" x14ac:dyDescent="0.25">
      <c r="A150" s="29" t="s">
        <v>2017</v>
      </c>
      <c r="B150" s="29" t="s">
        <v>2614</v>
      </c>
    </row>
    <row r="151" spans="1:2" x14ac:dyDescent="0.25">
      <c r="A151" s="29" t="s">
        <v>2017</v>
      </c>
      <c r="B151" s="29" t="s">
        <v>2021</v>
      </c>
    </row>
    <row r="152" spans="1:2" x14ac:dyDescent="0.25">
      <c r="A152" s="29" t="s">
        <v>2017</v>
      </c>
      <c r="B152" s="29" t="s">
        <v>2615</v>
      </c>
    </row>
    <row r="153" spans="1:2" x14ac:dyDescent="0.25">
      <c r="A153" s="29" t="s">
        <v>2017</v>
      </c>
      <c r="B153" s="29" t="s">
        <v>2022</v>
      </c>
    </row>
    <row r="154" spans="1:2" x14ac:dyDescent="0.25">
      <c r="A154" s="29" t="s">
        <v>2017</v>
      </c>
      <c r="B154" s="29" t="s">
        <v>2616</v>
      </c>
    </row>
    <row r="155" spans="1:2" x14ac:dyDescent="0.25">
      <c r="A155" s="29" t="s">
        <v>2017</v>
      </c>
      <c r="B155" s="29" t="s">
        <v>2617</v>
      </c>
    </row>
    <row r="156" spans="1:2" x14ac:dyDescent="0.25">
      <c r="A156" s="29" t="s">
        <v>2017</v>
      </c>
      <c r="B156" s="29" t="s">
        <v>2618</v>
      </c>
    </row>
    <row r="157" spans="1:2" x14ac:dyDescent="0.25">
      <c r="A157" s="29" t="s">
        <v>2017</v>
      </c>
      <c r="B157" s="29" t="s">
        <v>2619</v>
      </c>
    </row>
    <row r="158" spans="1:2" x14ac:dyDescent="0.25">
      <c r="A158" s="29" t="s">
        <v>2017</v>
      </c>
      <c r="B158" s="29" t="s">
        <v>2023</v>
      </c>
    </row>
    <row r="159" spans="1:2" x14ac:dyDescent="0.25">
      <c r="A159" s="29" t="s">
        <v>2017</v>
      </c>
      <c r="B159" s="29" t="s">
        <v>2024</v>
      </c>
    </row>
    <row r="160" spans="1:2" x14ac:dyDescent="0.25">
      <c r="A160" s="29" t="s">
        <v>2017</v>
      </c>
      <c r="B160" s="29" t="s">
        <v>2620</v>
      </c>
    </row>
    <row r="161" spans="1:2" x14ac:dyDescent="0.25">
      <c r="A161" s="29" t="s">
        <v>2017</v>
      </c>
      <c r="B161" s="29" t="s">
        <v>2621</v>
      </c>
    </row>
    <row r="162" spans="1:2" x14ac:dyDescent="0.25">
      <c r="A162" s="29" t="s">
        <v>2017</v>
      </c>
      <c r="B162" s="29" t="s">
        <v>2025</v>
      </c>
    </row>
    <row r="163" spans="1:2" x14ac:dyDescent="0.25">
      <c r="A163" s="29" t="s">
        <v>2017</v>
      </c>
      <c r="B163" s="29" t="s">
        <v>2026</v>
      </c>
    </row>
    <row r="164" spans="1:2" x14ac:dyDescent="0.25">
      <c r="A164" s="29" t="s">
        <v>2027</v>
      </c>
      <c r="B164" s="29" t="s">
        <v>2028</v>
      </c>
    </row>
    <row r="165" spans="1:2" x14ac:dyDescent="0.25">
      <c r="A165" s="29" t="s">
        <v>2027</v>
      </c>
      <c r="B165" s="29" t="s">
        <v>2622</v>
      </c>
    </row>
    <row r="166" spans="1:2" x14ac:dyDescent="0.25">
      <c r="A166" s="29" t="s">
        <v>2027</v>
      </c>
      <c r="B166" s="29" t="s">
        <v>2623</v>
      </c>
    </row>
    <row r="167" spans="1:2" x14ac:dyDescent="0.25">
      <c r="A167" s="29" t="s">
        <v>2027</v>
      </c>
      <c r="B167" s="29" t="s">
        <v>2624</v>
      </c>
    </row>
    <row r="168" spans="1:2" x14ac:dyDescent="0.25">
      <c r="A168" s="29" t="s">
        <v>2027</v>
      </c>
      <c r="B168" s="29" t="s">
        <v>2625</v>
      </c>
    </row>
    <row r="169" spans="1:2" x14ac:dyDescent="0.25">
      <c r="A169" s="29" t="s">
        <v>2027</v>
      </c>
      <c r="B169" s="29" t="s">
        <v>2029</v>
      </c>
    </row>
    <row r="170" spans="1:2" x14ac:dyDescent="0.25">
      <c r="A170" s="29" t="s">
        <v>2027</v>
      </c>
      <c r="B170" s="29" t="s">
        <v>2030</v>
      </c>
    </row>
    <row r="171" spans="1:2" x14ac:dyDescent="0.25">
      <c r="A171" s="29" t="s">
        <v>2027</v>
      </c>
      <c r="B171" s="29" t="s">
        <v>2031</v>
      </c>
    </row>
    <row r="172" spans="1:2" x14ac:dyDescent="0.25">
      <c r="A172" s="29" t="s">
        <v>2027</v>
      </c>
      <c r="B172" s="29" t="s">
        <v>2626</v>
      </c>
    </row>
    <row r="173" spans="1:2" x14ac:dyDescent="0.25">
      <c r="A173" s="29" t="s">
        <v>2027</v>
      </c>
      <c r="B173" s="29" t="s">
        <v>2032</v>
      </c>
    </row>
    <row r="174" spans="1:2" x14ac:dyDescent="0.25">
      <c r="A174" s="29" t="s">
        <v>2027</v>
      </c>
      <c r="B174" s="29" t="s">
        <v>2627</v>
      </c>
    </row>
    <row r="175" spans="1:2" x14ac:dyDescent="0.25">
      <c r="A175" s="29" t="s">
        <v>2027</v>
      </c>
      <c r="B175" s="29" t="s">
        <v>2033</v>
      </c>
    </row>
    <row r="176" spans="1:2" x14ac:dyDescent="0.25">
      <c r="A176" s="29" t="s">
        <v>2027</v>
      </c>
      <c r="B176" s="29" t="s">
        <v>2034</v>
      </c>
    </row>
    <row r="177" spans="1:2" x14ac:dyDescent="0.25">
      <c r="A177" s="29" t="s">
        <v>2027</v>
      </c>
      <c r="B177" s="29" t="s">
        <v>2628</v>
      </c>
    </row>
    <row r="178" spans="1:2" x14ac:dyDescent="0.25">
      <c r="A178" s="29" t="s">
        <v>2035</v>
      </c>
      <c r="B178" s="29" t="s">
        <v>2629</v>
      </c>
    </row>
    <row r="179" spans="1:2" x14ac:dyDescent="0.25">
      <c r="A179" s="29" t="s">
        <v>2035</v>
      </c>
      <c r="B179" s="29" t="s">
        <v>2630</v>
      </c>
    </row>
    <row r="180" spans="1:2" x14ac:dyDescent="0.25">
      <c r="A180" s="29" t="s">
        <v>2035</v>
      </c>
      <c r="B180" s="29" t="s">
        <v>2631</v>
      </c>
    </row>
    <row r="181" spans="1:2" x14ac:dyDescent="0.25">
      <c r="A181" s="29" t="s">
        <v>2035</v>
      </c>
      <c r="B181" s="29" t="s">
        <v>2036</v>
      </c>
    </row>
    <row r="182" spans="1:2" x14ac:dyDescent="0.25">
      <c r="A182" s="29" t="s">
        <v>2035</v>
      </c>
      <c r="B182" s="29" t="s">
        <v>2037</v>
      </c>
    </row>
    <row r="183" spans="1:2" x14ac:dyDescent="0.25">
      <c r="A183" s="29" t="s">
        <v>2038</v>
      </c>
      <c r="B183" s="29" t="s">
        <v>2632</v>
      </c>
    </row>
    <row r="184" spans="1:2" x14ac:dyDescent="0.25">
      <c r="A184" s="29" t="s">
        <v>2038</v>
      </c>
      <c r="B184" s="29" t="s">
        <v>2039</v>
      </c>
    </row>
    <row r="185" spans="1:2" x14ac:dyDescent="0.25">
      <c r="A185" s="29" t="s">
        <v>2038</v>
      </c>
      <c r="B185" s="29" t="s">
        <v>2040</v>
      </c>
    </row>
    <row r="186" spans="1:2" x14ac:dyDescent="0.25">
      <c r="A186" s="29" t="s">
        <v>2038</v>
      </c>
      <c r="B186" s="29" t="s">
        <v>2633</v>
      </c>
    </row>
    <row r="187" spans="1:2" x14ac:dyDescent="0.25">
      <c r="A187" s="29" t="s">
        <v>2038</v>
      </c>
      <c r="B187" s="29" t="s">
        <v>2041</v>
      </c>
    </row>
    <row r="188" spans="1:2" x14ac:dyDescent="0.25">
      <c r="A188" s="29" t="s">
        <v>2038</v>
      </c>
      <c r="B188" s="29" t="s">
        <v>2042</v>
      </c>
    </row>
    <row r="189" spans="1:2" x14ac:dyDescent="0.25">
      <c r="A189" s="29" t="s">
        <v>2038</v>
      </c>
      <c r="B189" s="29" t="s">
        <v>2043</v>
      </c>
    </row>
    <row r="190" spans="1:2" x14ac:dyDescent="0.25">
      <c r="A190" s="29" t="s">
        <v>2038</v>
      </c>
      <c r="B190" s="29" t="s">
        <v>2044</v>
      </c>
    </row>
    <row r="191" spans="1:2" x14ac:dyDescent="0.25">
      <c r="A191" s="29" t="s">
        <v>2038</v>
      </c>
      <c r="B191" s="29" t="s">
        <v>2045</v>
      </c>
    </row>
    <row r="192" spans="1:2" x14ac:dyDescent="0.25">
      <c r="A192" s="29" t="s">
        <v>2046</v>
      </c>
      <c r="B192" s="29" t="s">
        <v>2634</v>
      </c>
    </row>
    <row r="193" spans="1:2" x14ac:dyDescent="0.25">
      <c r="A193" s="29" t="s">
        <v>2046</v>
      </c>
      <c r="B193" s="29" t="s">
        <v>2047</v>
      </c>
    </row>
    <row r="194" spans="1:2" x14ac:dyDescent="0.25">
      <c r="A194" s="29" t="s">
        <v>2046</v>
      </c>
      <c r="B194" s="29" t="s">
        <v>2048</v>
      </c>
    </row>
    <row r="195" spans="1:2" x14ac:dyDescent="0.25">
      <c r="A195" s="29" t="s">
        <v>2046</v>
      </c>
      <c r="B195" s="29" t="s">
        <v>2049</v>
      </c>
    </row>
    <row r="196" spans="1:2" x14ac:dyDescent="0.25">
      <c r="A196" s="29" t="s">
        <v>2046</v>
      </c>
      <c r="B196" s="29" t="s">
        <v>2635</v>
      </c>
    </row>
    <row r="197" spans="1:2" x14ac:dyDescent="0.25">
      <c r="A197" s="29" t="s">
        <v>2046</v>
      </c>
      <c r="B197" s="29" t="s">
        <v>2636</v>
      </c>
    </row>
    <row r="198" spans="1:2" x14ac:dyDescent="0.25">
      <c r="A198" s="29" t="s">
        <v>2046</v>
      </c>
      <c r="B198" s="29" t="s">
        <v>2637</v>
      </c>
    </row>
    <row r="199" spans="1:2" x14ac:dyDescent="0.25">
      <c r="A199" s="29" t="s">
        <v>2046</v>
      </c>
      <c r="B199" s="29" t="s">
        <v>2638</v>
      </c>
    </row>
    <row r="200" spans="1:2" x14ac:dyDescent="0.25">
      <c r="A200" s="29" t="s">
        <v>2046</v>
      </c>
      <c r="B200" s="29" t="s">
        <v>2639</v>
      </c>
    </row>
    <row r="201" spans="1:2" x14ac:dyDescent="0.25">
      <c r="A201" s="29" t="s">
        <v>2046</v>
      </c>
      <c r="B201" s="29" t="s">
        <v>2640</v>
      </c>
    </row>
    <row r="202" spans="1:2" x14ac:dyDescent="0.25">
      <c r="A202" s="29" t="s">
        <v>2050</v>
      </c>
      <c r="B202" s="29" t="s">
        <v>2641</v>
      </c>
    </row>
    <row r="203" spans="1:2" x14ac:dyDescent="0.25">
      <c r="A203" s="29" t="s">
        <v>2050</v>
      </c>
      <c r="B203" s="29" t="s">
        <v>2642</v>
      </c>
    </row>
    <row r="204" spans="1:2" x14ac:dyDescent="0.25">
      <c r="A204" s="29" t="s">
        <v>2050</v>
      </c>
      <c r="B204" s="29" t="s">
        <v>2051</v>
      </c>
    </row>
    <row r="205" spans="1:2" x14ac:dyDescent="0.25">
      <c r="A205" s="29" t="s">
        <v>2050</v>
      </c>
      <c r="B205" s="29" t="s">
        <v>2052</v>
      </c>
    </row>
    <row r="206" spans="1:2" x14ac:dyDescent="0.25">
      <c r="A206" s="29" t="s">
        <v>2050</v>
      </c>
      <c r="B206" s="29" t="s">
        <v>2053</v>
      </c>
    </row>
    <row r="207" spans="1:2" x14ac:dyDescent="0.25">
      <c r="A207" s="29" t="s">
        <v>2050</v>
      </c>
      <c r="B207" s="29" t="s">
        <v>2054</v>
      </c>
    </row>
    <row r="208" spans="1:2" x14ac:dyDescent="0.25">
      <c r="A208" s="29" t="s">
        <v>2055</v>
      </c>
      <c r="B208" s="29" t="s">
        <v>2643</v>
      </c>
    </row>
    <row r="209" spans="1:2" x14ac:dyDescent="0.25">
      <c r="A209" s="29" t="s">
        <v>2055</v>
      </c>
      <c r="B209" s="29" t="s">
        <v>2056</v>
      </c>
    </row>
    <row r="210" spans="1:2" x14ac:dyDescent="0.25">
      <c r="A210" s="29" t="s">
        <v>2055</v>
      </c>
      <c r="B210" s="29" t="s">
        <v>2057</v>
      </c>
    </row>
    <row r="211" spans="1:2" x14ac:dyDescent="0.25">
      <c r="A211" s="29" t="s">
        <v>2055</v>
      </c>
      <c r="B211" s="29" t="s">
        <v>2644</v>
      </c>
    </row>
    <row r="212" spans="1:2" x14ac:dyDescent="0.25">
      <c r="A212" s="29" t="s">
        <v>2055</v>
      </c>
      <c r="B212" s="29" t="s">
        <v>2645</v>
      </c>
    </row>
    <row r="213" spans="1:2" x14ac:dyDescent="0.25">
      <c r="A213" s="29" t="s">
        <v>2055</v>
      </c>
      <c r="B213" s="29" t="s">
        <v>2058</v>
      </c>
    </row>
    <row r="214" spans="1:2" x14ac:dyDescent="0.25">
      <c r="A214" s="29" t="s">
        <v>2055</v>
      </c>
      <c r="B214" s="29" t="s">
        <v>2646</v>
      </c>
    </row>
    <row r="215" spans="1:2" x14ac:dyDescent="0.25">
      <c r="A215" s="29" t="s">
        <v>2055</v>
      </c>
      <c r="B215" s="29" t="s">
        <v>2059</v>
      </c>
    </row>
    <row r="216" spans="1:2" x14ac:dyDescent="0.25">
      <c r="A216" s="29" t="s">
        <v>2055</v>
      </c>
      <c r="B216" s="29" t="s">
        <v>2060</v>
      </c>
    </row>
    <row r="217" spans="1:2" x14ac:dyDescent="0.25">
      <c r="A217" s="29" t="s">
        <v>2055</v>
      </c>
      <c r="B217" s="29" t="s">
        <v>2061</v>
      </c>
    </row>
    <row r="218" spans="1:2" x14ac:dyDescent="0.25">
      <c r="A218" s="29" t="s">
        <v>2055</v>
      </c>
      <c r="B218" s="29" t="s">
        <v>2062</v>
      </c>
    </row>
    <row r="219" spans="1:2" x14ac:dyDescent="0.25">
      <c r="A219" s="29" t="s">
        <v>2055</v>
      </c>
      <c r="B219" s="29" t="s">
        <v>2063</v>
      </c>
    </row>
    <row r="220" spans="1:2" x14ac:dyDescent="0.25">
      <c r="A220" s="29" t="s">
        <v>2055</v>
      </c>
      <c r="B220" s="29" t="s">
        <v>2064</v>
      </c>
    </row>
    <row r="221" spans="1:2" x14ac:dyDescent="0.25">
      <c r="A221" s="29" t="s">
        <v>2055</v>
      </c>
      <c r="B221" s="29" t="s">
        <v>2065</v>
      </c>
    </row>
    <row r="222" spans="1:2" x14ac:dyDescent="0.25">
      <c r="A222" s="29" t="s">
        <v>2055</v>
      </c>
      <c r="B222" s="29" t="s">
        <v>2066</v>
      </c>
    </row>
    <row r="223" spans="1:2" x14ac:dyDescent="0.25">
      <c r="A223" s="29" t="s">
        <v>2055</v>
      </c>
      <c r="B223" s="29" t="s">
        <v>2647</v>
      </c>
    </row>
    <row r="224" spans="1:2" x14ac:dyDescent="0.25">
      <c r="A224" s="29" t="s">
        <v>2055</v>
      </c>
      <c r="B224" s="29" t="s">
        <v>2067</v>
      </c>
    </row>
    <row r="225" spans="1:2" x14ac:dyDescent="0.25">
      <c r="A225" s="29" t="s">
        <v>2055</v>
      </c>
      <c r="B225" s="29" t="s">
        <v>2068</v>
      </c>
    </row>
    <row r="226" spans="1:2" x14ac:dyDescent="0.25">
      <c r="A226" s="29" t="s">
        <v>2055</v>
      </c>
      <c r="B226" s="29" t="s">
        <v>2069</v>
      </c>
    </row>
    <row r="227" spans="1:2" x14ac:dyDescent="0.25">
      <c r="A227" s="29" t="s">
        <v>2055</v>
      </c>
      <c r="B227" s="29" t="s">
        <v>2648</v>
      </c>
    </row>
    <row r="228" spans="1:2" x14ac:dyDescent="0.25">
      <c r="A228" s="29" t="s">
        <v>2055</v>
      </c>
      <c r="B228" s="29" t="s">
        <v>2070</v>
      </c>
    </row>
    <row r="229" spans="1:2" x14ac:dyDescent="0.25">
      <c r="A229" s="29" t="s">
        <v>2055</v>
      </c>
      <c r="B229" s="29" t="s">
        <v>2071</v>
      </c>
    </row>
    <row r="230" spans="1:2" x14ac:dyDescent="0.25">
      <c r="A230" s="29" t="s">
        <v>2055</v>
      </c>
      <c r="B230" s="29" t="s">
        <v>2649</v>
      </c>
    </row>
    <row r="231" spans="1:2" x14ac:dyDescent="0.25">
      <c r="A231" s="29" t="s">
        <v>2055</v>
      </c>
      <c r="B231" s="29" t="s">
        <v>2650</v>
      </c>
    </row>
    <row r="232" spans="1:2" x14ac:dyDescent="0.25">
      <c r="A232" s="29" t="s">
        <v>2055</v>
      </c>
      <c r="B232" s="29" t="s">
        <v>2651</v>
      </c>
    </row>
    <row r="233" spans="1:2" x14ac:dyDescent="0.25">
      <c r="A233" s="29" t="s">
        <v>2055</v>
      </c>
      <c r="B233" s="29" t="s">
        <v>2652</v>
      </c>
    </row>
    <row r="234" spans="1:2" x14ac:dyDescent="0.25">
      <c r="A234" s="29" t="s">
        <v>2055</v>
      </c>
      <c r="B234" s="29" t="s">
        <v>2653</v>
      </c>
    </row>
    <row r="235" spans="1:2" x14ac:dyDescent="0.25">
      <c r="A235" s="29" t="s">
        <v>2055</v>
      </c>
      <c r="B235" s="29" t="s">
        <v>2072</v>
      </c>
    </row>
    <row r="236" spans="1:2" x14ac:dyDescent="0.25">
      <c r="A236" s="29" t="s">
        <v>2055</v>
      </c>
      <c r="B236" s="29" t="s">
        <v>2073</v>
      </c>
    </row>
    <row r="237" spans="1:2" x14ac:dyDescent="0.25">
      <c r="A237" s="29" t="s">
        <v>2055</v>
      </c>
      <c r="B237" s="29" t="s">
        <v>2074</v>
      </c>
    </row>
    <row r="238" spans="1:2" x14ac:dyDescent="0.25">
      <c r="A238" s="29" t="s">
        <v>2055</v>
      </c>
      <c r="B238" s="29" t="s">
        <v>2075</v>
      </c>
    </row>
    <row r="239" spans="1:2" x14ac:dyDescent="0.25">
      <c r="A239" s="29" t="s">
        <v>2055</v>
      </c>
      <c r="B239" s="29" t="s">
        <v>2076</v>
      </c>
    </row>
    <row r="240" spans="1:2" x14ac:dyDescent="0.25">
      <c r="A240" s="29" t="s">
        <v>2077</v>
      </c>
      <c r="B240" s="29" t="s">
        <v>2654</v>
      </c>
    </row>
    <row r="241" spans="1:2" x14ac:dyDescent="0.25">
      <c r="A241" s="29" t="s">
        <v>2078</v>
      </c>
      <c r="B241" s="29" t="s">
        <v>2655</v>
      </c>
    </row>
    <row r="242" spans="1:2" x14ac:dyDescent="0.25">
      <c r="A242" s="29" t="s">
        <v>2078</v>
      </c>
      <c r="B242" s="29" t="s">
        <v>2079</v>
      </c>
    </row>
    <row r="243" spans="1:2" x14ac:dyDescent="0.25">
      <c r="A243" s="29" t="s">
        <v>2078</v>
      </c>
      <c r="B243" s="29" t="s">
        <v>2080</v>
      </c>
    </row>
    <row r="244" spans="1:2" x14ac:dyDescent="0.25">
      <c r="A244" s="29" t="s">
        <v>2078</v>
      </c>
      <c r="B244" s="29" t="s">
        <v>2081</v>
      </c>
    </row>
    <row r="245" spans="1:2" x14ac:dyDescent="0.25">
      <c r="A245" s="29" t="s">
        <v>2078</v>
      </c>
      <c r="B245" s="29" t="s">
        <v>2656</v>
      </c>
    </row>
    <row r="246" spans="1:2" x14ac:dyDescent="0.25">
      <c r="A246" s="29" t="s">
        <v>2078</v>
      </c>
      <c r="B246" s="29" t="s">
        <v>2082</v>
      </c>
    </row>
    <row r="247" spans="1:2" x14ac:dyDescent="0.25">
      <c r="A247" s="29" t="s">
        <v>2078</v>
      </c>
      <c r="B247" s="29" t="s">
        <v>2083</v>
      </c>
    </row>
    <row r="248" spans="1:2" x14ac:dyDescent="0.25">
      <c r="A248" s="29" t="s">
        <v>2084</v>
      </c>
      <c r="B248" s="29" t="s">
        <v>2085</v>
      </c>
    </row>
    <row r="249" spans="1:2" x14ac:dyDescent="0.25">
      <c r="A249" s="29" t="s">
        <v>2084</v>
      </c>
      <c r="B249" s="29" t="s">
        <v>2657</v>
      </c>
    </row>
    <row r="250" spans="1:2" x14ac:dyDescent="0.25">
      <c r="A250" s="29" t="s">
        <v>2084</v>
      </c>
      <c r="B250" s="29" t="s">
        <v>2086</v>
      </c>
    </row>
    <row r="251" spans="1:2" x14ac:dyDescent="0.25">
      <c r="A251" s="29" t="s">
        <v>2084</v>
      </c>
      <c r="B251" s="29" t="s">
        <v>2087</v>
      </c>
    </row>
    <row r="252" spans="1:2" x14ac:dyDescent="0.25">
      <c r="A252" s="29" t="s">
        <v>2084</v>
      </c>
      <c r="B252" s="29" t="s">
        <v>2088</v>
      </c>
    </row>
    <row r="253" spans="1:2" x14ac:dyDescent="0.25">
      <c r="A253" s="29" t="s">
        <v>2084</v>
      </c>
      <c r="B253" s="29" t="s">
        <v>2658</v>
      </c>
    </row>
    <row r="254" spans="1:2" x14ac:dyDescent="0.25">
      <c r="A254" s="29" t="s">
        <v>2084</v>
      </c>
      <c r="B254" s="29" t="s">
        <v>2089</v>
      </c>
    </row>
    <row r="255" spans="1:2" x14ac:dyDescent="0.25">
      <c r="A255" s="29" t="s">
        <v>2084</v>
      </c>
      <c r="B255" s="29" t="s">
        <v>2659</v>
      </c>
    </row>
    <row r="256" spans="1:2" x14ac:dyDescent="0.25">
      <c r="A256" s="29" t="s">
        <v>2084</v>
      </c>
      <c r="B256" s="29" t="s">
        <v>2660</v>
      </c>
    </row>
    <row r="257" spans="1:2" x14ac:dyDescent="0.25">
      <c r="A257" s="29" t="s">
        <v>2084</v>
      </c>
      <c r="B257" s="29" t="s">
        <v>2661</v>
      </c>
    </row>
    <row r="258" spans="1:2" x14ac:dyDescent="0.25">
      <c r="A258" s="29" t="s">
        <v>2084</v>
      </c>
      <c r="B258" s="29" t="s">
        <v>2090</v>
      </c>
    </row>
    <row r="259" spans="1:2" x14ac:dyDescent="0.25">
      <c r="A259" s="29" t="s">
        <v>2084</v>
      </c>
      <c r="B259" s="29" t="s">
        <v>2091</v>
      </c>
    </row>
    <row r="260" spans="1:2" x14ac:dyDescent="0.25">
      <c r="A260" s="29" t="s">
        <v>2084</v>
      </c>
      <c r="B260" s="29" t="s">
        <v>2092</v>
      </c>
    </row>
    <row r="261" spans="1:2" x14ac:dyDescent="0.25">
      <c r="A261" s="29" t="s">
        <v>2084</v>
      </c>
      <c r="B261" s="29" t="s">
        <v>2662</v>
      </c>
    </row>
    <row r="262" spans="1:2" x14ac:dyDescent="0.25">
      <c r="A262" s="29" t="s">
        <v>2084</v>
      </c>
      <c r="B262" s="29" t="s">
        <v>2093</v>
      </c>
    </row>
    <row r="263" spans="1:2" x14ac:dyDescent="0.25">
      <c r="A263" s="29" t="s">
        <v>2084</v>
      </c>
      <c r="B263" s="29" t="s">
        <v>2094</v>
      </c>
    </row>
    <row r="264" spans="1:2" x14ac:dyDescent="0.25">
      <c r="A264" s="29" t="s">
        <v>2084</v>
      </c>
      <c r="B264" s="29" t="s">
        <v>2095</v>
      </c>
    </row>
    <row r="265" spans="1:2" x14ac:dyDescent="0.25">
      <c r="A265" s="29" t="s">
        <v>2084</v>
      </c>
      <c r="B265" s="29" t="s">
        <v>2096</v>
      </c>
    </row>
    <row r="266" spans="1:2" x14ac:dyDescent="0.25">
      <c r="A266" s="29" t="s">
        <v>2084</v>
      </c>
      <c r="B266" s="29" t="s">
        <v>2097</v>
      </c>
    </row>
    <row r="267" spans="1:2" x14ac:dyDescent="0.25">
      <c r="A267" s="29" t="s">
        <v>2084</v>
      </c>
      <c r="B267" s="29" t="s">
        <v>2663</v>
      </c>
    </row>
    <row r="268" spans="1:2" x14ac:dyDescent="0.25">
      <c r="A268" s="29" t="s">
        <v>2084</v>
      </c>
      <c r="B268" s="29" t="s">
        <v>2098</v>
      </c>
    </row>
    <row r="269" spans="1:2" x14ac:dyDescent="0.25">
      <c r="A269" s="29" t="s">
        <v>2084</v>
      </c>
      <c r="B269" s="29" t="s">
        <v>2664</v>
      </c>
    </row>
    <row r="270" spans="1:2" x14ac:dyDescent="0.25">
      <c r="A270" s="29" t="s">
        <v>2084</v>
      </c>
      <c r="B270" s="29" t="s">
        <v>2665</v>
      </c>
    </row>
    <row r="271" spans="1:2" x14ac:dyDescent="0.25">
      <c r="A271" s="29" t="s">
        <v>2084</v>
      </c>
      <c r="B271" s="29" t="s">
        <v>2666</v>
      </c>
    </row>
    <row r="272" spans="1:2" x14ac:dyDescent="0.25">
      <c r="A272" s="29" t="s">
        <v>2084</v>
      </c>
      <c r="B272" s="29" t="s">
        <v>2667</v>
      </c>
    </row>
    <row r="273" spans="1:2" x14ac:dyDescent="0.25">
      <c r="A273" s="29" t="s">
        <v>2099</v>
      </c>
      <c r="B273" s="29" t="s">
        <v>2668</v>
      </c>
    </row>
    <row r="274" spans="1:2" x14ac:dyDescent="0.25">
      <c r="A274" s="29" t="s">
        <v>2099</v>
      </c>
      <c r="B274" s="29" t="s">
        <v>2669</v>
      </c>
    </row>
    <row r="275" spans="1:2" x14ac:dyDescent="0.25">
      <c r="A275" s="29" t="s">
        <v>2099</v>
      </c>
      <c r="B275" s="29" t="s">
        <v>2670</v>
      </c>
    </row>
    <row r="276" spans="1:2" x14ac:dyDescent="0.25">
      <c r="A276" s="29" t="s">
        <v>2099</v>
      </c>
      <c r="B276" s="29" t="s">
        <v>2671</v>
      </c>
    </row>
    <row r="277" spans="1:2" x14ac:dyDescent="0.25">
      <c r="A277" s="29" t="s">
        <v>2099</v>
      </c>
      <c r="B277" s="29" t="s">
        <v>2672</v>
      </c>
    </row>
    <row r="278" spans="1:2" x14ac:dyDescent="0.25">
      <c r="A278" s="29" t="s">
        <v>2099</v>
      </c>
      <c r="B278" s="29" t="s">
        <v>2673</v>
      </c>
    </row>
    <row r="279" spans="1:2" x14ac:dyDescent="0.25">
      <c r="A279" s="29" t="s">
        <v>2099</v>
      </c>
      <c r="B279" s="29" t="s">
        <v>2674</v>
      </c>
    </row>
    <row r="280" spans="1:2" x14ac:dyDescent="0.25">
      <c r="A280" s="29" t="s">
        <v>2099</v>
      </c>
      <c r="B280" s="29" t="s">
        <v>2675</v>
      </c>
    </row>
    <row r="281" spans="1:2" x14ac:dyDescent="0.25">
      <c r="A281" s="29" t="s">
        <v>2099</v>
      </c>
      <c r="B281" s="29" t="s">
        <v>2676</v>
      </c>
    </row>
    <row r="282" spans="1:2" x14ac:dyDescent="0.25">
      <c r="A282" s="29" t="s">
        <v>2099</v>
      </c>
      <c r="B282" s="29" t="s">
        <v>2100</v>
      </c>
    </row>
    <row r="283" spans="1:2" x14ac:dyDescent="0.25">
      <c r="A283" s="29" t="s">
        <v>2099</v>
      </c>
      <c r="B283" s="29" t="s">
        <v>2101</v>
      </c>
    </row>
    <row r="284" spans="1:2" x14ac:dyDescent="0.25">
      <c r="A284" s="29" t="s">
        <v>2102</v>
      </c>
      <c r="B284" s="29" t="s">
        <v>2677</v>
      </c>
    </row>
    <row r="285" spans="1:2" x14ac:dyDescent="0.25">
      <c r="A285" s="29" t="s">
        <v>2102</v>
      </c>
      <c r="B285" s="29" t="s">
        <v>2678</v>
      </c>
    </row>
    <row r="286" spans="1:2" x14ac:dyDescent="0.25">
      <c r="A286" s="29" t="s">
        <v>2102</v>
      </c>
      <c r="B286" s="29" t="s">
        <v>2679</v>
      </c>
    </row>
    <row r="287" spans="1:2" x14ac:dyDescent="0.25">
      <c r="A287" s="29" t="s">
        <v>2102</v>
      </c>
      <c r="B287" s="29" t="s">
        <v>2103</v>
      </c>
    </row>
    <row r="288" spans="1:2" x14ac:dyDescent="0.25">
      <c r="A288" s="29" t="s">
        <v>2104</v>
      </c>
      <c r="B288" s="29" t="s">
        <v>2105</v>
      </c>
    </row>
    <row r="289" spans="1:2" x14ac:dyDescent="0.25">
      <c r="A289" s="29" t="s">
        <v>2104</v>
      </c>
      <c r="B289" s="29" t="s">
        <v>2106</v>
      </c>
    </row>
    <row r="290" spans="1:2" x14ac:dyDescent="0.25">
      <c r="A290" s="29" t="s">
        <v>2104</v>
      </c>
      <c r="B290" s="29" t="s">
        <v>2107</v>
      </c>
    </row>
    <row r="291" spans="1:2" x14ac:dyDescent="0.25">
      <c r="A291" s="29" t="s">
        <v>2108</v>
      </c>
      <c r="B291" s="29" t="s">
        <v>2109</v>
      </c>
    </row>
    <row r="292" spans="1:2" x14ac:dyDescent="0.25">
      <c r="A292" s="29" t="s">
        <v>2108</v>
      </c>
      <c r="B292" s="29" t="s">
        <v>2110</v>
      </c>
    </row>
    <row r="293" spans="1:2" x14ac:dyDescent="0.25">
      <c r="A293" s="29" t="s">
        <v>2108</v>
      </c>
      <c r="B293" s="29" t="s">
        <v>2111</v>
      </c>
    </row>
    <row r="294" spans="1:2" x14ac:dyDescent="0.25">
      <c r="A294" s="29" t="s">
        <v>2108</v>
      </c>
      <c r="B294" s="29" t="s">
        <v>2112</v>
      </c>
    </row>
    <row r="295" spans="1:2" x14ac:dyDescent="0.25">
      <c r="A295" s="29" t="s">
        <v>2108</v>
      </c>
      <c r="B295" s="29" t="s">
        <v>2113</v>
      </c>
    </row>
    <row r="296" spans="1:2" x14ac:dyDescent="0.25">
      <c r="A296" s="29" t="s">
        <v>2114</v>
      </c>
      <c r="B296" s="29" t="s">
        <v>2115</v>
      </c>
    </row>
    <row r="297" spans="1:2" x14ac:dyDescent="0.25">
      <c r="A297" s="29" t="s">
        <v>2114</v>
      </c>
      <c r="B297" s="29" t="s">
        <v>2680</v>
      </c>
    </row>
    <row r="298" spans="1:2" x14ac:dyDescent="0.25">
      <c r="A298" s="29" t="s">
        <v>2114</v>
      </c>
      <c r="B298" s="29" t="s">
        <v>2681</v>
      </c>
    </row>
    <row r="299" spans="1:2" x14ac:dyDescent="0.25">
      <c r="A299" s="29" t="s">
        <v>2114</v>
      </c>
      <c r="B299" s="29" t="s">
        <v>2116</v>
      </c>
    </row>
    <row r="300" spans="1:2" x14ac:dyDescent="0.25">
      <c r="A300" s="29" t="s">
        <v>2114</v>
      </c>
      <c r="B300" s="29" t="s">
        <v>2682</v>
      </c>
    </row>
    <row r="301" spans="1:2" x14ac:dyDescent="0.25">
      <c r="A301" s="29" t="s">
        <v>2114</v>
      </c>
      <c r="B301" s="29" t="s">
        <v>2117</v>
      </c>
    </row>
    <row r="302" spans="1:2" x14ac:dyDescent="0.25">
      <c r="A302" s="29" t="s">
        <v>2114</v>
      </c>
      <c r="B302" s="29" t="s">
        <v>2683</v>
      </c>
    </row>
    <row r="303" spans="1:2" x14ac:dyDescent="0.25">
      <c r="A303" s="29" t="s">
        <v>2114</v>
      </c>
      <c r="B303" s="29" t="s">
        <v>2684</v>
      </c>
    </row>
    <row r="304" spans="1:2" x14ac:dyDescent="0.25">
      <c r="A304" s="29" t="s">
        <v>2114</v>
      </c>
      <c r="B304" s="29" t="s">
        <v>2685</v>
      </c>
    </row>
    <row r="305" spans="1:2" x14ac:dyDescent="0.25">
      <c r="A305" s="29" t="s">
        <v>2114</v>
      </c>
      <c r="B305" s="29" t="s">
        <v>2686</v>
      </c>
    </row>
    <row r="306" spans="1:2" x14ac:dyDescent="0.25">
      <c r="A306" s="29" t="s">
        <v>2114</v>
      </c>
      <c r="B306" s="29" t="s">
        <v>2687</v>
      </c>
    </row>
    <row r="307" spans="1:2" x14ac:dyDescent="0.25">
      <c r="A307" s="29" t="s">
        <v>2114</v>
      </c>
      <c r="B307" s="29" t="s">
        <v>2688</v>
      </c>
    </row>
    <row r="308" spans="1:2" x14ac:dyDescent="0.25">
      <c r="A308" s="29" t="s">
        <v>2114</v>
      </c>
      <c r="B308" s="29" t="s">
        <v>2689</v>
      </c>
    </row>
    <row r="309" spans="1:2" x14ac:dyDescent="0.25">
      <c r="A309" s="29" t="s">
        <v>2114</v>
      </c>
      <c r="B309" s="29" t="s">
        <v>2690</v>
      </c>
    </row>
    <row r="310" spans="1:2" x14ac:dyDescent="0.25">
      <c r="A310" s="29" t="s">
        <v>2114</v>
      </c>
      <c r="B310" s="29" t="s">
        <v>2118</v>
      </c>
    </row>
    <row r="311" spans="1:2" x14ac:dyDescent="0.25">
      <c r="A311" s="29" t="s">
        <v>2114</v>
      </c>
      <c r="B311" s="29" t="s">
        <v>2691</v>
      </c>
    </row>
    <row r="312" spans="1:2" x14ac:dyDescent="0.25">
      <c r="A312" s="29" t="s">
        <v>2114</v>
      </c>
      <c r="B312" s="29" t="s">
        <v>2119</v>
      </c>
    </row>
    <row r="313" spans="1:2" x14ac:dyDescent="0.25">
      <c r="A313" s="29" t="s">
        <v>2114</v>
      </c>
      <c r="B313" s="29" t="s">
        <v>2692</v>
      </c>
    </row>
    <row r="314" spans="1:2" x14ac:dyDescent="0.25">
      <c r="A314" s="29" t="s">
        <v>2120</v>
      </c>
      <c r="B314" s="29" t="s">
        <v>2121</v>
      </c>
    </row>
    <row r="315" spans="1:2" x14ac:dyDescent="0.25">
      <c r="A315" s="29" t="s">
        <v>2120</v>
      </c>
      <c r="B315" s="29" t="s">
        <v>2693</v>
      </c>
    </row>
    <row r="316" spans="1:2" x14ac:dyDescent="0.25">
      <c r="A316" s="30" t="s">
        <v>2120</v>
      </c>
      <c r="B316" s="30" t="s">
        <v>2122</v>
      </c>
    </row>
    <row r="317" spans="1:2" x14ac:dyDescent="0.25">
      <c r="A317" s="29" t="s">
        <v>2120</v>
      </c>
      <c r="B317" s="29" t="s">
        <v>2694</v>
      </c>
    </row>
    <row r="318" spans="1:2" x14ac:dyDescent="0.25">
      <c r="A318" s="29" t="s">
        <v>2120</v>
      </c>
      <c r="B318" s="29" t="s">
        <v>2123</v>
      </c>
    </row>
    <row r="319" spans="1:2" x14ac:dyDescent="0.25">
      <c r="A319" s="29" t="s">
        <v>2120</v>
      </c>
      <c r="B319" s="29" t="s">
        <v>2695</v>
      </c>
    </row>
    <row r="320" spans="1:2" x14ac:dyDescent="0.25">
      <c r="A320" s="29" t="s">
        <v>2120</v>
      </c>
      <c r="B320" s="29" t="s">
        <v>2124</v>
      </c>
    </row>
    <row r="321" spans="1:2" x14ac:dyDescent="0.25">
      <c r="A321" s="29" t="s">
        <v>2120</v>
      </c>
      <c r="B321" s="29" t="s">
        <v>2696</v>
      </c>
    </row>
    <row r="322" spans="1:2" x14ac:dyDescent="0.25">
      <c r="A322" s="29" t="s">
        <v>2120</v>
      </c>
      <c r="B322" s="29" t="s">
        <v>2697</v>
      </c>
    </row>
    <row r="323" spans="1:2" x14ac:dyDescent="0.25">
      <c r="A323" s="29" t="s">
        <v>2120</v>
      </c>
      <c r="B323" s="29" t="s">
        <v>2698</v>
      </c>
    </row>
    <row r="324" spans="1:2" x14ac:dyDescent="0.25">
      <c r="A324" s="29" t="s">
        <v>2125</v>
      </c>
      <c r="B324" s="29" t="s">
        <v>2699</v>
      </c>
    </row>
    <row r="325" spans="1:2" x14ac:dyDescent="0.25">
      <c r="A325" s="29" t="s">
        <v>2125</v>
      </c>
      <c r="B325" s="29" t="s">
        <v>2700</v>
      </c>
    </row>
    <row r="326" spans="1:2" x14ac:dyDescent="0.25">
      <c r="A326" s="29" t="s">
        <v>2125</v>
      </c>
      <c r="B326" s="29" t="s">
        <v>2701</v>
      </c>
    </row>
    <row r="327" spans="1:2" x14ac:dyDescent="0.25">
      <c r="A327" s="29" t="s">
        <v>2125</v>
      </c>
      <c r="B327" s="29" t="s">
        <v>2126</v>
      </c>
    </row>
    <row r="328" spans="1:2" x14ac:dyDescent="0.25">
      <c r="A328" s="29" t="s">
        <v>2125</v>
      </c>
      <c r="B328" s="29" t="s">
        <v>2127</v>
      </c>
    </row>
    <row r="329" spans="1:2" x14ac:dyDescent="0.25">
      <c r="A329" s="29" t="s">
        <v>2125</v>
      </c>
      <c r="B329" s="29" t="s">
        <v>2702</v>
      </c>
    </row>
    <row r="330" spans="1:2" x14ac:dyDescent="0.25">
      <c r="A330" s="30" t="s">
        <v>2128</v>
      </c>
      <c r="B330" s="30" t="s">
        <v>2129</v>
      </c>
    </row>
    <row r="331" spans="1:2" x14ac:dyDescent="0.25">
      <c r="A331" s="29" t="s">
        <v>2128</v>
      </c>
      <c r="B331" s="29" t="s">
        <v>2130</v>
      </c>
    </row>
    <row r="332" spans="1:2" x14ac:dyDescent="0.25">
      <c r="A332" s="30" t="s">
        <v>2128</v>
      </c>
      <c r="B332" s="30" t="s">
        <v>2703</v>
      </c>
    </row>
    <row r="333" spans="1:2" x14ac:dyDescent="0.25">
      <c r="A333" s="29" t="s">
        <v>2128</v>
      </c>
      <c r="B333" s="29" t="s">
        <v>2704</v>
      </c>
    </row>
    <row r="334" spans="1:2" x14ac:dyDescent="0.25">
      <c r="A334" s="29" t="s">
        <v>2128</v>
      </c>
      <c r="B334" s="29" t="s">
        <v>2705</v>
      </c>
    </row>
    <row r="335" spans="1:2" x14ac:dyDescent="0.25">
      <c r="A335" s="29" t="s">
        <v>2128</v>
      </c>
      <c r="B335" s="29" t="s">
        <v>2706</v>
      </c>
    </row>
    <row r="336" spans="1:2" x14ac:dyDescent="0.25">
      <c r="A336" s="29" t="s">
        <v>2128</v>
      </c>
      <c r="B336" s="29" t="s">
        <v>2707</v>
      </c>
    </row>
    <row r="337" spans="1:2" x14ac:dyDescent="0.25">
      <c r="A337" s="30" t="s">
        <v>2128</v>
      </c>
      <c r="B337" s="30" t="s">
        <v>2708</v>
      </c>
    </row>
    <row r="338" spans="1:2" x14ac:dyDescent="0.25">
      <c r="A338" s="29" t="s">
        <v>2128</v>
      </c>
      <c r="B338" s="29" t="s">
        <v>2709</v>
      </c>
    </row>
    <row r="339" spans="1:2" x14ac:dyDescent="0.25">
      <c r="A339" s="30" t="s">
        <v>2128</v>
      </c>
      <c r="B339" s="30" t="s">
        <v>2710</v>
      </c>
    </row>
    <row r="340" spans="1:2" x14ac:dyDescent="0.25">
      <c r="A340" s="29" t="s">
        <v>2128</v>
      </c>
      <c r="B340" s="29" t="s">
        <v>2711</v>
      </c>
    </row>
    <row r="341" spans="1:2" x14ac:dyDescent="0.25">
      <c r="A341" s="29" t="s">
        <v>2128</v>
      </c>
      <c r="B341" s="29" t="s">
        <v>2712</v>
      </c>
    </row>
    <row r="342" spans="1:2" x14ac:dyDescent="0.25">
      <c r="A342" s="30" t="s">
        <v>2128</v>
      </c>
      <c r="B342" s="30" t="s">
        <v>2713</v>
      </c>
    </row>
    <row r="343" spans="1:2" x14ac:dyDescent="0.25">
      <c r="A343" s="29" t="s">
        <v>2128</v>
      </c>
      <c r="B343" s="29" t="s">
        <v>2714</v>
      </c>
    </row>
    <row r="344" spans="1:2" x14ac:dyDescent="0.25">
      <c r="A344" s="29" t="s">
        <v>2131</v>
      </c>
      <c r="B344" s="29" t="s">
        <v>2715</v>
      </c>
    </row>
    <row r="345" spans="1:2" x14ac:dyDescent="0.25">
      <c r="A345" s="29" t="s">
        <v>2131</v>
      </c>
      <c r="B345" s="29" t="s">
        <v>2132</v>
      </c>
    </row>
    <row r="346" spans="1:2" x14ac:dyDescent="0.25">
      <c r="A346" s="29" t="s">
        <v>2131</v>
      </c>
      <c r="B346" s="29" t="s">
        <v>2133</v>
      </c>
    </row>
    <row r="347" spans="1:2" x14ac:dyDescent="0.25">
      <c r="A347" s="29" t="s">
        <v>2131</v>
      </c>
      <c r="B347" s="29" t="s">
        <v>2134</v>
      </c>
    </row>
    <row r="348" spans="1:2" x14ac:dyDescent="0.25">
      <c r="A348" s="29" t="s">
        <v>2131</v>
      </c>
      <c r="B348" s="29" t="s">
        <v>2135</v>
      </c>
    </row>
    <row r="349" spans="1:2" x14ac:dyDescent="0.25">
      <c r="A349" s="29" t="s">
        <v>2136</v>
      </c>
      <c r="B349" s="29" t="s">
        <v>2137</v>
      </c>
    </row>
    <row r="350" spans="1:2" x14ac:dyDescent="0.25">
      <c r="A350" s="29" t="s">
        <v>2136</v>
      </c>
      <c r="B350" s="29" t="s">
        <v>2138</v>
      </c>
    </row>
    <row r="351" spans="1:2" x14ac:dyDescent="0.25">
      <c r="A351" s="29" t="s">
        <v>2136</v>
      </c>
      <c r="B351" s="29" t="s">
        <v>2139</v>
      </c>
    </row>
    <row r="352" spans="1:2" x14ac:dyDescent="0.25">
      <c r="A352" s="29" t="s">
        <v>2140</v>
      </c>
      <c r="B352" s="29" t="s">
        <v>2141</v>
      </c>
    </row>
    <row r="353" spans="1:2" x14ac:dyDescent="0.25">
      <c r="A353" s="29" t="s">
        <v>2140</v>
      </c>
      <c r="B353" s="29" t="s">
        <v>2142</v>
      </c>
    </row>
    <row r="354" spans="1:2" x14ac:dyDescent="0.25">
      <c r="A354" s="29" t="s">
        <v>2140</v>
      </c>
      <c r="B354" s="29" t="s">
        <v>2143</v>
      </c>
    </row>
    <row r="355" spans="1:2" x14ac:dyDescent="0.25">
      <c r="A355" s="30" t="s">
        <v>2140</v>
      </c>
      <c r="B355" s="30" t="s">
        <v>2144</v>
      </c>
    </row>
    <row r="356" spans="1:2" x14ac:dyDescent="0.25">
      <c r="A356" s="29" t="s">
        <v>2140</v>
      </c>
      <c r="B356" s="29" t="s">
        <v>2145</v>
      </c>
    </row>
    <row r="357" spans="1:2" x14ac:dyDescent="0.25">
      <c r="A357" s="29" t="s">
        <v>2140</v>
      </c>
      <c r="B357" s="29" t="s">
        <v>2146</v>
      </c>
    </row>
    <row r="358" spans="1:2" x14ac:dyDescent="0.25">
      <c r="A358" s="29" t="s">
        <v>2140</v>
      </c>
      <c r="B358" s="29" t="s">
        <v>2147</v>
      </c>
    </row>
    <row r="359" spans="1:2" x14ac:dyDescent="0.25">
      <c r="A359" s="30" t="s">
        <v>2140</v>
      </c>
      <c r="B359" s="30" t="s">
        <v>2148</v>
      </c>
    </row>
    <row r="360" spans="1:2" x14ac:dyDescent="0.25">
      <c r="A360" s="29" t="s">
        <v>2140</v>
      </c>
      <c r="B360" s="29" t="s">
        <v>2149</v>
      </c>
    </row>
    <row r="361" spans="1:2" x14ac:dyDescent="0.25">
      <c r="A361" s="29" t="s">
        <v>2140</v>
      </c>
      <c r="B361" s="29" t="s">
        <v>2150</v>
      </c>
    </row>
    <row r="362" spans="1:2" x14ac:dyDescent="0.25">
      <c r="A362" s="29" t="s">
        <v>2140</v>
      </c>
      <c r="B362" s="29" t="s">
        <v>2151</v>
      </c>
    </row>
    <row r="363" spans="1:2" x14ac:dyDescent="0.25">
      <c r="A363" s="30" t="s">
        <v>2140</v>
      </c>
      <c r="B363" s="30" t="s">
        <v>2152</v>
      </c>
    </row>
    <row r="364" spans="1:2" x14ac:dyDescent="0.25">
      <c r="A364" s="29" t="s">
        <v>2140</v>
      </c>
      <c r="B364" s="29" t="s">
        <v>2153</v>
      </c>
    </row>
    <row r="365" spans="1:2" x14ac:dyDescent="0.25">
      <c r="A365" s="29" t="s">
        <v>2140</v>
      </c>
      <c r="B365" s="29" t="s">
        <v>2154</v>
      </c>
    </row>
    <row r="366" spans="1:2" x14ac:dyDescent="0.25">
      <c r="A366" s="29" t="s">
        <v>2155</v>
      </c>
      <c r="B366" s="29" t="s">
        <v>2156</v>
      </c>
    </row>
    <row r="367" spans="1:2" x14ac:dyDescent="0.25">
      <c r="A367" s="29" t="s">
        <v>2155</v>
      </c>
      <c r="B367" s="29" t="s">
        <v>2157</v>
      </c>
    </row>
    <row r="368" spans="1:2" x14ac:dyDescent="0.25">
      <c r="A368" s="29" t="s">
        <v>2155</v>
      </c>
      <c r="B368" s="29" t="s">
        <v>2158</v>
      </c>
    </row>
    <row r="369" spans="1:2" x14ac:dyDescent="0.25">
      <c r="A369" s="29" t="s">
        <v>2155</v>
      </c>
      <c r="B369" s="29" t="s">
        <v>2159</v>
      </c>
    </row>
    <row r="370" spans="1:2" x14ac:dyDescent="0.25">
      <c r="A370" s="29" t="s">
        <v>2155</v>
      </c>
      <c r="B370" s="29" t="s">
        <v>2160</v>
      </c>
    </row>
    <row r="371" spans="1:2" x14ac:dyDescent="0.25">
      <c r="A371" s="29" t="s">
        <v>2155</v>
      </c>
      <c r="B371" s="29" t="s">
        <v>2161</v>
      </c>
    </row>
    <row r="372" spans="1:2" x14ac:dyDescent="0.25">
      <c r="A372" s="29" t="s">
        <v>2155</v>
      </c>
      <c r="B372" s="29" t="s">
        <v>2162</v>
      </c>
    </row>
    <row r="373" spans="1:2" x14ac:dyDescent="0.25">
      <c r="A373" s="29" t="s">
        <v>2155</v>
      </c>
      <c r="B373" s="29" t="s">
        <v>2163</v>
      </c>
    </row>
    <row r="374" spans="1:2" x14ac:dyDescent="0.25">
      <c r="A374" s="29" t="s">
        <v>2155</v>
      </c>
      <c r="B374" s="29" t="s">
        <v>2164</v>
      </c>
    </row>
    <row r="375" spans="1:2" x14ac:dyDescent="0.25">
      <c r="A375" s="29" t="s">
        <v>2155</v>
      </c>
      <c r="B375" s="29" t="s">
        <v>2165</v>
      </c>
    </row>
    <row r="376" spans="1:2" x14ac:dyDescent="0.25">
      <c r="A376" s="29" t="s">
        <v>2155</v>
      </c>
      <c r="B376" s="29" t="s">
        <v>2166</v>
      </c>
    </row>
    <row r="377" spans="1:2" x14ac:dyDescent="0.25">
      <c r="A377" s="29" t="s">
        <v>2155</v>
      </c>
      <c r="B377" s="29" t="s">
        <v>2167</v>
      </c>
    </row>
    <row r="378" spans="1:2" x14ac:dyDescent="0.25">
      <c r="A378" s="29" t="s">
        <v>2155</v>
      </c>
      <c r="B378" s="29" t="s">
        <v>2168</v>
      </c>
    </row>
    <row r="379" spans="1:2" x14ac:dyDescent="0.25">
      <c r="A379" s="29" t="s">
        <v>2155</v>
      </c>
      <c r="B379" s="29" t="s">
        <v>2169</v>
      </c>
    </row>
    <row r="380" spans="1:2" x14ac:dyDescent="0.25">
      <c r="A380" s="29" t="s">
        <v>2155</v>
      </c>
      <c r="B380" s="29" t="s">
        <v>2170</v>
      </c>
    </row>
    <row r="381" spans="1:2" x14ac:dyDescent="0.25">
      <c r="A381" s="29" t="s">
        <v>2171</v>
      </c>
      <c r="B381" s="29" t="s">
        <v>2172</v>
      </c>
    </row>
    <row r="382" spans="1:2" x14ac:dyDescent="0.25">
      <c r="A382" s="29" t="s">
        <v>2171</v>
      </c>
      <c r="B382" s="29" t="s">
        <v>2173</v>
      </c>
    </row>
    <row r="383" spans="1:2" x14ac:dyDescent="0.25">
      <c r="A383" s="29" t="s">
        <v>2171</v>
      </c>
      <c r="B383" s="29" t="s">
        <v>2174</v>
      </c>
    </row>
    <row r="384" spans="1:2" x14ac:dyDescent="0.25">
      <c r="A384" s="29" t="s">
        <v>2171</v>
      </c>
      <c r="B384" s="29" t="s">
        <v>2175</v>
      </c>
    </row>
    <row r="385" spans="1:2" x14ac:dyDescent="0.25">
      <c r="A385" s="29" t="s">
        <v>2171</v>
      </c>
      <c r="B385" s="29" t="s">
        <v>2176</v>
      </c>
    </row>
    <row r="386" spans="1:2" x14ac:dyDescent="0.25">
      <c r="A386" s="29" t="s">
        <v>2171</v>
      </c>
      <c r="B386" s="29" t="s">
        <v>2177</v>
      </c>
    </row>
    <row r="387" spans="1:2" x14ac:dyDescent="0.25">
      <c r="A387" s="29" t="s">
        <v>2171</v>
      </c>
      <c r="B387" s="29" t="s">
        <v>2178</v>
      </c>
    </row>
    <row r="388" spans="1:2" x14ac:dyDescent="0.25">
      <c r="A388" s="29" t="s">
        <v>2179</v>
      </c>
      <c r="B388" s="29" t="s">
        <v>2180</v>
      </c>
    </row>
    <row r="389" spans="1:2" x14ac:dyDescent="0.25">
      <c r="A389" s="29" t="s">
        <v>2179</v>
      </c>
      <c r="B389" s="29" t="s">
        <v>2181</v>
      </c>
    </row>
    <row r="390" spans="1:2" x14ac:dyDescent="0.25">
      <c r="A390" s="29" t="s">
        <v>2179</v>
      </c>
      <c r="B390" s="29" t="s">
        <v>2182</v>
      </c>
    </row>
    <row r="391" spans="1:2" x14ac:dyDescent="0.25">
      <c r="A391" s="29" t="s">
        <v>2179</v>
      </c>
      <c r="B391" s="29" t="s">
        <v>2183</v>
      </c>
    </row>
    <row r="392" spans="1:2" x14ac:dyDescent="0.25">
      <c r="A392" s="29" t="s">
        <v>2179</v>
      </c>
      <c r="B392" s="29" t="s">
        <v>2184</v>
      </c>
    </row>
    <row r="393" spans="1:2" x14ac:dyDescent="0.25">
      <c r="A393" s="29" t="s">
        <v>2179</v>
      </c>
      <c r="B393" s="29" t="s">
        <v>2185</v>
      </c>
    </row>
    <row r="394" spans="1:2" x14ac:dyDescent="0.25">
      <c r="A394" s="29" t="s">
        <v>2179</v>
      </c>
      <c r="B394" s="29" t="s">
        <v>2186</v>
      </c>
    </row>
    <row r="395" spans="1:2" x14ac:dyDescent="0.25">
      <c r="A395" s="29" t="s">
        <v>2179</v>
      </c>
      <c r="B395" s="29" t="s">
        <v>2187</v>
      </c>
    </row>
    <row r="396" spans="1:2" x14ac:dyDescent="0.25">
      <c r="A396" s="29" t="s">
        <v>2179</v>
      </c>
      <c r="B396" s="29" t="s">
        <v>2188</v>
      </c>
    </row>
    <row r="397" spans="1:2" x14ac:dyDescent="0.25">
      <c r="A397" s="29" t="s">
        <v>2179</v>
      </c>
      <c r="B397" s="29" t="s">
        <v>2189</v>
      </c>
    </row>
    <row r="398" spans="1:2" x14ac:dyDescent="0.25">
      <c r="A398" s="29" t="s">
        <v>2179</v>
      </c>
      <c r="B398" s="29" t="s">
        <v>2190</v>
      </c>
    </row>
    <row r="399" spans="1:2" x14ac:dyDescent="0.25">
      <c r="A399" s="29" t="s">
        <v>2191</v>
      </c>
      <c r="B399" s="29" t="s">
        <v>2192</v>
      </c>
    </row>
    <row r="400" spans="1:2" x14ac:dyDescent="0.25">
      <c r="A400" s="29" t="s">
        <v>2193</v>
      </c>
      <c r="B400" s="29" t="s">
        <v>2194</v>
      </c>
    </row>
    <row r="401" spans="1:2" x14ac:dyDescent="0.25">
      <c r="A401" s="29" t="s">
        <v>2193</v>
      </c>
      <c r="B401" s="29" t="s">
        <v>2195</v>
      </c>
    </row>
    <row r="402" spans="1:2" x14ac:dyDescent="0.25">
      <c r="A402" s="29" t="s">
        <v>2193</v>
      </c>
      <c r="B402" s="29" t="s">
        <v>2196</v>
      </c>
    </row>
    <row r="403" spans="1:2" x14ac:dyDescent="0.25">
      <c r="A403" s="29" t="s">
        <v>2197</v>
      </c>
      <c r="B403" s="29" t="s">
        <v>2198</v>
      </c>
    </row>
    <row r="404" spans="1:2" x14ac:dyDescent="0.25">
      <c r="A404" s="29" t="s">
        <v>2197</v>
      </c>
      <c r="B404" s="29" t="s">
        <v>2199</v>
      </c>
    </row>
    <row r="405" spans="1:2" x14ac:dyDescent="0.25">
      <c r="A405" s="29" t="s">
        <v>2197</v>
      </c>
      <c r="B405" s="29" t="s">
        <v>2200</v>
      </c>
    </row>
    <row r="406" spans="1:2" x14ac:dyDescent="0.25">
      <c r="A406" s="29" t="s">
        <v>2197</v>
      </c>
      <c r="B406" s="29" t="s">
        <v>2201</v>
      </c>
    </row>
    <row r="407" spans="1:2" x14ac:dyDescent="0.25">
      <c r="A407" s="29" t="s">
        <v>2197</v>
      </c>
      <c r="B407" s="29" t="s">
        <v>2716</v>
      </c>
    </row>
    <row r="408" spans="1:2" x14ac:dyDescent="0.25">
      <c r="A408" s="29" t="s">
        <v>2197</v>
      </c>
      <c r="B408" s="29" t="s">
        <v>2202</v>
      </c>
    </row>
    <row r="409" spans="1:2" x14ac:dyDescent="0.25">
      <c r="A409" s="29" t="s">
        <v>2197</v>
      </c>
      <c r="B409" s="29" t="s">
        <v>2203</v>
      </c>
    </row>
    <row r="410" spans="1:2" x14ac:dyDescent="0.25">
      <c r="A410" s="29" t="s">
        <v>2197</v>
      </c>
      <c r="B410" s="29" t="s">
        <v>2204</v>
      </c>
    </row>
    <row r="411" spans="1:2" x14ac:dyDescent="0.25">
      <c r="A411" s="29" t="s">
        <v>2197</v>
      </c>
      <c r="B411" s="29" t="s">
        <v>2205</v>
      </c>
    </row>
    <row r="412" spans="1:2" x14ac:dyDescent="0.25">
      <c r="A412" s="29" t="s">
        <v>2197</v>
      </c>
      <c r="B412" s="29" t="s">
        <v>2206</v>
      </c>
    </row>
    <row r="413" spans="1:2" x14ac:dyDescent="0.25">
      <c r="A413" s="29" t="s">
        <v>2197</v>
      </c>
      <c r="B413" s="29" t="s">
        <v>2207</v>
      </c>
    </row>
    <row r="414" spans="1:2" x14ac:dyDescent="0.25">
      <c r="A414" s="29" t="s">
        <v>2208</v>
      </c>
      <c r="B414" s="29" t="s">
        <v>2209</v>
      </c>
    </row>
    <row r="415" spans="1:2" x14ac:dyDescent="0.25">
      <c r="A415" s="29" t="s">
        <v>2208</v>
      </c>
      <c r="B415" s="29" t="s">
        <v>2210</v>
      </c>
    </row>
    <row r="416" spans="1:2" x14ac:dyDescent="0.25">
      <c r="A416" s="29" t="s">
        <v>2208</v>
      </c>
      <c r="B416" s="29" t="s">
        <v>2211</v>
      </c>
    </row>
    <row r="417" spans="1:2" x14ac:dyDescent="0.25">
      <c r="A417" s="29" t="s">
        <v>2208</v>
      </c>
      <c r="B417" s="29" t="s">
        <v>2212</v>
      </c>
    </row>
    <row r="418" spans="1:2" x14ac:dyDescent="0.25">
      <c r="A418" s="30" t="s">
        <v>2208</v>
      </c>
      <c r="B418" s="30" t="s">
        <v>2213</v>
      </c>
    </row>
    <row r="419" spans="1:2" x14ac:dyDescent="0.25">
      <c r="A419" s="29" t="s">
        <v>2214</v>
      </c>
      <c r="B419" s="29" t="s">
        <v>2215</v>
      </c>
    </row>
    <row r="420" spans="1:2" x14ac:dyDescent="0.25">
      <c r="A420" s="29" t="s">
        <v>2214</v>
      </c>
      <c r="B420" s="29" t="s">
        <v>2216</v>
      </c>
    </row>
    <row r="421" spans="1:2" x14ac:dyDescent="0.25">
      <c r="A421" s="29" t="s">
        <v>2214</v>
      </c>
      <c r="B421" s="29" t="s">
        <v>2217</v>
      </c>
    </row>
    <row r="422" spans="1:2" x14ac:dyDescent="0.25">
      <c r="A422" s="29" t="s">
        <v>2218</v>
      </c>
      <c r="B422" s="29" t="s">
        <v>2219</v>
      </c>
    </row>
    <row r="423" spans="1:2" x14ac:dyDescent="0.25">
      <c r="A423" s="29" t="s">
        <v>2218</v>
      </c>
      <c r="B423" s="29" t="s">
        <v>2220</v>
      </c>
    </row>
    <row r="424" spans="1:2" x14ac:dyDescent="0.25">
      <c r="A424" s="29" t="s">
        <v>2218</v>
      </c>
      <c r="B424" s="29" t="s">
        <v>2221</v>
      </c>
    </row>
    <row r="425" spans="1:2" x14ac:dyDescent="0.25">
      <c r="A425" s="29" t="s">
        <v>2218</v>
      </c>
      <c r="B425" s="29" t="s">
        <v>2222</v>
      </c>
    </row>
    <row r="426" spans="1:2" x14ac:dyDescent="0.25">
      <c r="A426" s="29" t="s">
        <v>2218</v>
      </c>
      <c r="B426" s="29" t="s">
        <v>2223</v>
      </c>
    </row>
    <row r="427" spans="1:2" x14ac:dyDescent="0.25">
      <c r="A427" s="29" t="s">
        <v>2218</v>
      </c>
      <c r="B427" s="29" t="s">
        <v>2224</v>
      </c>
    </row>
    <row r="428" spans="1:2" x14ac:dyDescent="0.25">
      <c r="A428" s="29" t="s">
        <v>2218</v>
      </c>
      <c r="B428" s="29" t="s">
        <v>2225</v>
      </c>
    </row>
    <row r="429" spans="1:2" x14ac:dyDescent="0.25">
      <c r="A429" s="29" t="s">
        <v>2218</v>
      </c>
      <c r="B429" s="29" t="s">
        <v>2226</v>
      </c>
    </row>
    <row r="430" spans="1:2" x14ac:dyDescent="0.25">
      <c r="A430" s="29" t="s">
        <v>2218</v>
      </c>
      <c r="B430" s="29" t="s">
        <v>2227</v>
      </c>
    </row>
    <row r="431" spans="1:2" x14ac:dyDescent="0.25">
      <c r="A431" s="29" t="s">
        <v>2218</v>
      </c>
      <c r="B431" s="29" t="s">
        <v>2228</v>
      </c>
    </row>
    <row r="432" spans="1:2" x14ac:dyDescent="0.25">
      <c r="A432" s="29" t="s">
        <v>2218</v>
      </c>
      <c r="B432" s="29" t="s">
        <v>2229</v>
      </c>
    </row>
    <row r="433" spans="1:2" x14ac:dyDescent="0.25">
      <c r="A433" s="29" t="s">
        <v>2218</v>
      </c>
      <c r="B433" s="29" t="s">
        <v>2230</v>
      </c>
    </row>
    <row r="434" spans="1:2" x14ac:dyDescent="0.25">
      <c r="A434" s="29" t="s">
        <v>2218</v>
      </c>
      <c r="B434" s="29" t="s">
        <v>2231</v>
      </c>
    </row>
    <row r="435" spans="1:2" x14ac:dyDescent="0.25">
      <c r="A435" s="29" t="s">
        <v>2218</v>
      </c>
      <c r="B435" s="29" t="s">
        <v>2232</v>
      </c>
    </row>
    <row r="436" spans="1:2" x14ac:dyDescent="0.25">
      <c r="A436" s="29" t="s">
        <v>2218</v>
      </c>
      <c r="B436" s="29" t="s">
        <v>2233</v>
      </c>
    </row>
    <row r="437" spans="1:2" x14ac:dyDescent="0.25">
      <c r="A437" s="29" t="s">
        <v>2218</v>
      </c>
      <c r="B437" s="29" t="s">
        <v>2234</v>
      </c>
    </row>
    <row r="438" spans="1:2" x14ac:dyDescent="0.25">
      <c r="A438" s="29" t="s">
        <v>2218</v>
      </c>
      <c r="B438" s="29" t="s">
        <v>2235</v>
      </c>
    </row>
    <row r="439" spans="1:2" x14ac:dyDescent="0.25">
      <c r="A439" s="29" t="s">
        <v>2236</v>
      </c>
      <c r="B439" s="29" t="s">
        <v>2237</v>
      </c>
    </row>
    <row r="440" spans="1:2" x14ac:dyDescent="0.25">
      <c r="A440" s="29" t="s">
        <v>2236</v>
      </c>
      <c r="B440" s="29" t="s">
        <v>2238</v>
      </c>
    </row>
    <row r="441" spans="1:2" x14ac:dyDescent="0.25">
      <c r="A441" s="29" t="s">
        <v>2239</v>
      </c>
      <c r="B441" s="29" t="s">
        <v>2240</v>
      </c>
    </row>
    <row r="442" spans="1:2" x14ac:dyDescent="0.25">
      <c r="A442" s="29" t="s">
        <v>2239</v>
      </c>
      <c r="B442" s="29" t="s">
        <v>2241</v>
      </c>
    </row>
    <row r="443" spans="1:2" x14ac:dyDescent="0.25">
      <c r="A443" s="29" t="s">
        <v>2239</v>
      </c>
      <c r="B443" s="29" t="s">
        <v>2242</v>
      </c>
    </row>
    <row r="444" spans="1:2" x14ac:dyDescent="0.25">
      <c r="A444" s="29" t="s">
        <v>2239</v>
      </c>
      <c r="B444" s="29" t="s">
        <v>2243</v>
      </c>
    </row>
    <row r="445" spans="1:2" x14ac:dyDescent="0.25">
      <c r="A445" s="29" t="s">
        <v>2239</v>
      </c>
      <c r="B445" s="29" t="s">
        <v>2244</v>
      </c>
    </row>
    <row r="446" spans="1:2" x14ac:dyDescent="0.25">
      <c r="A446" s="29" t="s">
        <v>2239</v>
      </c>
      <c r="B446" s="29" t="s">
        <v>2245</v>
      </c>
    </row>
    <row r="447" spans="1:2" x14ac:dyDescent="0.25">
      <c r="A447" s="29" t="s">
        <v>2239</v>
      </c>
      <c r="B447" s="29" t="s">
        <v>2246</v>
      </c>
    </row>
    <row r="448" spans="1:2" x14ac:dyDescent="0.25">
      <c r="A448" s="29" t="s">
        <v>2247</v>
      </c>
      <c r="B448" s="29" t="s">
        <v>2248</v>
      </c>
    </row>
    <row r="449" spans="1:2" x14ac:dyDescent="0.25">
      <c r="A449" s="29" t="s">
        <v>2247</v>
      </c>
      <c r="B449" s="29" t="s">
        <v>2249</v>
      </c>
    </row>
    <row r="450" spans="1:2" x14ac:dyDescent="0.25">
      <c r="A450" s="30" t="s">
        <v>2247</v>
      </c>
      <c r="B450" s="30" t="s">
        <v>2250</v>
      </c>
    </row>
    <row r="451" spans="1:2" x14ac:dyDescent="0.25">
      <c r="A451" s="29" t="s">
        <v>2247</v>
      </c>
      <c r="B451" s="29" t="s">
        <v>2251</v>
      </c>
    </row>
    <row r="452" spans="1:2" x14ac:dyDescent="0.25">
      <c r="A452" s="29" t="s">
        <v>2247</v>
      </c>
      <c r="B452" s="29" t="s">
        <v>2252</v>
      </c>
    </row>
    <row r="453" spans="1:2" x14ac:dyDescent="0.25">
      <c r="A453" s="29" t="s">
        <v>2247</v>
      </c>
      <c r="B453" s="29" t="s">
        <v>2253</v>
      </c>
    </row>
    <row r="454" spans="1:2" x14ac:dyDescent="0.25">
      <c r="A454" s="29" t="s">
        <v>2247</v>
      </c>
      <c r="B454" s="29" t="s">
        <v>2254</v>
      </c>
    </row>
    <row r="455" spans="1:2" x14ac:dyDescent="0.25">
      <c r="A455" s="29" t="s">
        <v>2247</v>
      </c>
      <c r="B455" s="29" t="s">
        <v>2255</v>
      </c>
    </row>
    <row r="456" spans="1:2" x14ac:dyDescent="0.25">
      <c r="A456" s="29" t="s">
        <v>2247</v>
      </c>
      <c r="B456" s="29" t="s">
        <v>2256</v>
      </c>
    </row>
    <row r="457" spans="1:2" x14ac:dyDescent="0.25">
      <c r="A457" s="29" t="s">
        <v>2247</v>
      </c>
      <c r="B457" s="29" t="s">
        <v>2257</v>
      </c>
    </row>
    <row r="458" spans="1:2" x14ac:dyDescent="0.25">
      <c r="A458" s="29" t="s">
        <v>2247</v>
      </c>
      <c r="B458" s="29" t="s">
        <v>2258</v>
      </c>
    </row>
    <row r="459" spans="1:2" x14ac:dyDescent="0.25">
      <c r="A459" s="30" t="s">
        <v>2247</v>
      </c>
      <c r="B459" s="30" t="s">
        <v>2259</v>
      </c>
    </row>
    <row r="460" spans="1:2" x14ac:dyDescent="0.25">
      <c r="A460" s="29" t="s">
        <v>2247</v>
      </c>
      <c r="B460" s="29" t="s">
        <v>2260</v>
      </c>
    </row>
    <row r="461" spans="1:2" x14ac:dyDescent="0.25">
      <c r="A461" s="29" t="s">
        <v>2247</v>
      </c>
      <c r="B461" s="29" t="s">
        <v>2261</v>
      </c>
    </row>
    <row r="462" spans="1:2" x14ac:dyDescent="0.25">
      <c r="A462" s="29" t="s">
        <v>2247</v>
      </c>
      <c r="B462" s="29" t="s">
        <v>2262</v>
      </c>
    </row>
    <row r="463" spans="1:2" x14ac:dyDescent="0.25">
      <c r="A463" s="29" t="s">
        <v>2247</v>
      </c>
      <c r="B463" s="29" t="s">
        <v>2263</v>
      </c>
    </row>
    <row r="464" spans="1:2" x14ac:dyDescent="0.25">
      <c r="A464" s="29" t="s">
        <v>2264</v>
      </c>
      <c r="B464" s="29" t="s">
        <v>2265</v>
      </c>
    </row>
    <row r="465" spans="1:2" x14ac:dyDescent="0.25">
      <c r="A465" s="29" t="s">
        <v>2264</v>
      </c>
      <c r="B465" s="29" t="s">
        <v>2266</v>
      </c>
    </row>
    <row r="466" spans="1:2" x14ac:dyDescent="0.25">
      <c r="A466" s="29" t="s">
        <v>2264</v>
      </c>
      <c r="B466" s="29" t="s">
        <v>2267</v>
      </c>
    </row>
    <row r="467" spans="1:2" x14ac:dyDescent="0.25">
      <c r="A467" s="29" t="s">
        <v>2264</v>
      </c>
      <c r="B467" s="29" t="s">
        <v>2268</v>
      </c>
    </row>
    <row r="468" spans="1:2" x14ac:dyDescent="0.25">
      <c r="A468" s="29" t="s">
        <v>2264</v>
      </c>
      <c r="B468" s="29" t="s">
        <v>2269</v>
      </c>
    </row>
    <row r="469" spans="1:2" x14ac:dyDescent="0.25">
      <c r="A469" s="29" t="s">
        <v>2264</v>
      </c>
      <c r="B469" s="29" t="s">
        <v>2270</v>
      </c>
    </row>
    <row r="470" spans="1:2" x14ac:dyDescent="0.25">
      <c r="A470" s="29" t="s">
        <v>2264</v>
      </c>
      <c r="B470" s="29" t="s">
        <v>2271</v>
      </c>
    </row>
    <row r="471" spans="1:2" x14ac:dyDescent="0.25">
      <c r="A471" s="29" t="s">
        <v>2272</v>
      </c>
      <c r="B471" s="29" t="s">
        <v>2273</v>
      </c>
    </row>
    <row r="472" spans="1:2" x14ac:dyDescent="0.25">
      <c r="A472" s="29" t="s">
        <v>2272</v>
      </c>
      <c r="B472" s="29" t="s">
        <v>2274</v>
      </c>
    </row>
    <row r="473" spans="1:2" x14ac:dyDescent="0.25">
      <c r="A473" s="29" t="s">
        <v>2272</v>
      </c>
      <c r="B473" s="29" t="s">
        <v>2275</v>
      </c>
    </row>
    <row r="474" spans="1:2" x14ac:dyDescent="0.25">
      <c r="A474" s="29" t="s">
        <v>2272</v>
      </c>
      <c r="B474" s="29" t="s">
        <v>2276</v>
      </c>
    </row>
    <row r="475" spans="1:2" x14ac:dyDescent="0.25">
      <c r="A475" s="29" t="s">
        <v>2272</v>
      </c>
      <c r="B475" s="29" t="s">
        <v>2277</v>
      </c>
    </row>
    <row r="476" spans="1:2" x14ac:dyDescent="0.25">
      <c r="A476" s="29" t="s">
        <v>2272</v>
      </c>
      <c r="B476" s="29" t="s">
        <v>2278</v>
      </c>
    </row>
    <row r="477" spans="1:2" x14ac:dyDescent="0.25">
      <c r="A477" s="29" t="s">
        <v>2272</v>
      </c>
      <c r="B477" s="29" t="s">
        <v>2279</v>
      </c>
    </row>
    <row r="478" spans="1:2" x14ac:dyDescent="0.25">
      <c r="A478" s="29" t="s">
        <v>2272</v>
      </c>
      <c r="B478" s="29" t="s">
        <v>2280</v>
      </c>
    </row>
    <row r="479" spans="1:2" x14ac:dyDescent="0.25">
      <c r="A479" s="29" t="s">
        <v>2272</v>
      </c>
      <c r="B479" s="29" t="s">
        <v>2281</v>
      </c>
    </row>
    <row r="480" spans="1:2" x14ac:dyDescent="0.25">
      <c r="A480" s="29" t="s">
        <v>2282</v>
      </c>
      <c r="B480" s="29" t="s">
        <v>2717</v>
      </c>
    </row>
    <row r="481" spans="1:2" x14ac:dyDescent="0.25">
      <c r="A481" s="29" t="s">
        <v>2282</v>
      </c>
      <c r="B481" s="29" t="s">
        <v>2283</v>
      </c>
    </row>
    <row r="482" spans="1:2" x14ac:dyDescent="0.25">
      <c r="A482" s="29" t="s">
        <v>2284</v>
      </c>
      <c r="B482" s="29" t="s">
        <v>2285</v>
      </c>
    </row>
    <row r="483" spans="1:2" x14ac:dyDescent="0.25">
      <c r="A483" s="29" t="s">
        <v>2286</v>
      </c>
      <c r="B483" s="29" t="s">
        <v>2287</v>
      </c>
    </row>
    <row r="484" spans="1:2" x14ac:dyDescent="0.25">
      <c r="A484" s="29" t="s">
        <v>2286</v>
      </c>
      <c r="B484" s="29" t="s">
        <v>2288</v>
      </c>
    </row>
    <row r="485" spans="1:2" x14ac:dyDescent="0.25">
      <c r="A485" s="29" t="s">
        <v>2286</v>
      </c>
      <c r="B485" s="29" t="s">
        <v>2289</v>
      </c>
    </row>
    <row r="486" spans="1:2" x14ac:dyDescent="0.25">
      <c r="A486" s="29" t="s">
        <v>2290</v>
      </c>
      <c r="B486" s="29" t="s">
        <v>2291</v>
      </c>
    </row>
    <row r="487" spans="1:2" x14ac:dyDescent="0.25">
      <c r="A487" s="29" t="s">
        <v>2290</v>
      </c>
      <c r="B487" s="29" t="s">
        <v>2292</v>
      </c>
    </row>
    <row r="488" spans="1:2" x14ac:dyDescent="0.25">
      <c r="A488" s="29" t="s">
        <v>2293</v>
      </c>
      <c r="B488" s="29" t="s">
        <v>2294</v>
      </c>
    </row>
    <row r="489" spans="1:2" x14ac:dyDescent="0.25">
      <c r="A489" s="29" t="s">
        <v>2293</v>
      </c>
      <c r="B489" s="29" t="s">
        <v>2295</v>
      </c>
    </row>
    <row r="490" spans="1:2" x14ac:dyDescent="0.25">
      <c r="A490" s="29" t="s">
        <v>2293</v>
      </c>
      <c r="B490" s="29" t="s">
        <v>2296</v>
      </c>
    </row>
    <row r="491" spans="1:2" x14ac:dyDescent="0.25">
      <c r="A491" s="29" t="s">
        <v>2293</v>
      </c>
      <c r="B491" s="29" t="s">
        <v>2297</v>
      </c>
    </row>
    <row r="492" spans="1:2" x14ac:dyDescent="0.25">
      <c r="A492" s="29" t="s">
        <v>2293</v>
      </c>
      <c r="B492" s="29" t="s">
        <v>2298</v>
      </c>
    </row>
    <row r="493" spans="1:2" x14ac:dyDescent="0.25">
      <c r="A493" s="29" t="s">
        <v>2293</v>
      </c>
      <c r="B493" s="29" t="s">
        <v>2299</v>
      </c>
    </row>
    <row r="494" spans="1:2" x14ac:dyDescent="0.25">
      <c r="A494" s="29" t="s">
        <v>2293</v>
      </c>
      <c r="B494" s="29" t="s">
        <v>2300</v>
      </c>
    </row>
    <row r="495" spans="1:2" x14ac:dyDescent="0.25">
      <c r="A495" s="29" t="s">
        <v>2293</v>
      </c>
      <c r="B495" s="29" t="s">
        <v>2301</v>
      </c>
    </row>
    <row r="496" spans="1:2" x14ac:dyDescent="0.25">
      <c r="A496" s="29" t="s">
        <v>2293</v>
      </c>
      <c r="B496" s="29" t="s">
        <v>2302</v>
      </c>
    </row>
    <row r="497" spans="1:2" x14ac:dyDescent="0.25">
      <c r="A497" s="29" t="s">
        <v>2293</v>
      </c>
      <c r="B497" s="29" t="s">
        <v>2303</v>
      </c>
    </row>
    <row r="498" spans="1:2" x14ac:dyDescent="0.25">
      <c r="A498" s="29" t="s">
        <v>2293</v>
      </c>
      <c r="B498" s="29" t="s">
        <v>2718</v>
      </c>
    </row>
    <row r="499" spans="1:2" x14ac:dyDescent="0.25">
      <c r="A499" s="29" t="s">
        <v>2304</v>
      </c>
      <c r="B499" s="29" t="s">
        <v>2305</v>
      </c>
    </row>
    <row r="500" spans="1:2" x14ac:dyDescent="0.25">
      <c r="A500" s="29" t="s">
        <v>2304</v>
      </c>
      <c r="B500" s="29" t="s">
        <v>2306</v>
      </c>
    </row>
    <row r="501" spans="1:2" x14ac:dyDescent="0.25">
      <c r="A501" s="29" t="s">
        <v>2304</v>
      </c>
      <c r="B501" s="29" t="s">
        <v>2307</v>
      </c>
    </row>
    <row r="502" spans="1:2" x14ac:dyDescent="0.25">
      <c r="A502" s="29" t="s">
        <v>2304</v>
      </c>
      <c r="B502" s="29" t="s">
        <v>2308</v>
      </c>
    </row>
    <row r="503" spans="1:2" x14ac:dyDescent="0.25">
      <c r="A503" s="29" t="s">
        <v>2304</v>
      </c>
      <c r="B503" s="29" t="s">
        <v>2309</v>
      </c>
    </row>
    <row r="504" spans="1:2" x14ac:dyDescent="0.25">
      <c r="A504" s="29" t="s">
        <v>2304</v>
      </c>
      <c r="B504" s="29" t="s">
        <v>2310</v>
      </c>
    </row>
    <row r="505" spans="1:2" x14ac:dyDescent="0.25">
      <c r="A505" s="29" t="s">
        <v>2304</v>
      </c>
      <c r="B505" s="29" t="s">
        <v>2311</v>
      </c>
    </row>
    <row r="506" spans="1:2" x14ac:dyDescent="0.25">
      <c r="A506" s="29" t="s">
        <v>2304</v>
      </c>
      <c r="B506" s="29" t="s">
        <v>2312</v>
      </c>
    </row>
    <row r="507" spans="1:2" x14ac:dyDescent="0.25">
      <c r="A507" s="29" t="s">
        <v>2304</v>
      </c>
      <c r="B507" s="29" t="s">
        <v>2313</v>
      </c>
    </row>
    <row r="508" spans="1:2" x14ac:dyDescent="0.25">
      <c r="A508" s="29" t="s">
        <v>2304</v>
      </c>
      <c r="B508" s="29" t="s">
        <v>2719</v>
      </c>
    </row>
    <row r="509" spans="1:2" x14ac:dyDescent="0.25">
      <c r="A509" s="29" t="s">
        <v>2304</v>
      </c>
      <c r="B509" s="29" t="s">
        <v>2314</v>
      </c>
    </row>
    <row r="510" spans="1:2" x14ac:dyDescent="0.25">
      <c r="A510" s="29" t="s">
        <v>2304</v>
      </c>
      <c r="B510" s="29" t="s">
        <v>2315</v>
      </c>
    </row>
    <row r="511" spans="1:2" x14ac:dyDescent="0.25">
      <c r="A511" s="29" t="s">
        <v>2304</v>
      </c>
      <c r="B511" s="29" t="s">
        <v>2316</v>
      </c>
    </row>
    <row r="512" spans="1:2" x14ac:dyDescent="0.25">
      <c r="A512" s="29" t="s">
        <v>2304</v>
      </c>
      <c r="B512" s="29" t="s">
        <v>2317</v>
      </c>
    </row>
    <row r="513" spans="1:2" x14ac:dyDescent="0.25">
      <c r="A513" s="29" t="s">
        <v>2304</v>
      </c>
      <c r="B513" s="29" t="s">
        <v>2318</v>
      </c>
    </row>
    <row r="514" spans="1:2" x14ac:dyDescent="0.25">
      <c r="A514" s="29" t="s">
        <v>2304</v>
      </c>
      <c r="B514" s="29" t="s">
        <v>2319</v>
      </c>
    </row>
    <row r="515" spans="1:2" x14ac:dyDescent="0.25">
      <c r="A515" s="29" t="s">
        <v>2304</v>
      </c>
      <c r="B515" s="29" t="s">
        <v>2720</v>
      </c>
    </row>
    <row r="516" spans="1:2" x14ac:dyDescent="0.25">
      <c r="A516" s="29" t="s">
        <v>2304</v>
      </c>
      <c r="B516" s="29" t="s">
        <v>2320</v>
      </c>
    </row>
    <row r="517" spans="1:2" x14ac:dyDescent="0.25">
      <c r="A517" s="29" t="s">
        <v>2304</v>
      </c>
      <c r="B517" s="29" t="s">
        <v>2321</v>
      </c>
    </row>
    <row r="518" spans="1:2" x14ac:dyDescent="0.25">
      <c r="A518" s="29" t="s">
        <v>2322</v>
      </c>
      <c r="B518" s="29" t="s">
        <v>2323</v>
      </c>
    </row>
    <row r="519" spans="1:2" x14ac:dyDescent="0.25">
      <c r="A519" s="30" t="s">
        <v>2322</v>
      </c>
      <c r="B519" s="30" t="s">
        <v>2721</v>
      </c>
    </row>
    <row r="520" spans="1:2" x14ac:dyDescent="0.25">
      <c r="A520" s="29" t="s">
        <v>2322</v>
      </c>
      <c r="B520" s="29" t="s">
        <v>2722</v>
      </c>
    </row>
    <row r="521" spans="1:2" x14ac:dyDescent="0.25">
      <c r="A521" s="29" t="s">
        <v>2322</v>
      </c>
      <c r="B521" s="29" t="s">
        <v>2324</v>
      </c>
    </row>
    <row r="522" spans="1:2" x14ac:dyDescent="0.25">
      <c r="A522" s="29" t="s">
        <v>2322</v>
      </c>
      <c r="B522" s="29" t="s">
        <v>2325</v>
      </c>
    </row>
    <row r="523" spans="1:2" x14ac:dyDescent="0.25">
      <c r="A523" s="29" t="s">
        <v>2322</v>
      </c>
      <c r="B523" s="29" t="s">
        <v>2326</v>
      </c>
    </row>
    <row r="524" spans="1:2" x14ac:dyDescent="0.25">
      <c r="A524" s="29" t="s">
        <v>2322</v>
      </c>
      <c r="B524" s="29" t="s">
        <v>2327</v>
      </c>
    </row>
    <row r="525" spans="1:2" x14ac:dyDescent="0.25">
      <c r="A525" s="29" t="s">
        <v>2322</v>
      </c>
      <c r="B525" s="29" t="s">
        <v>2328</v>
      </c>
    </row>
    <row r="526" spans="1:2" x14ac:dyDescent="0.25">
      <c r="A526" s="29" t="s">
        <v>2322</v>
      </c>
      <c r="B526" s="29" t="s">
        <v>2329</v>
      </c>
    </row>
    <row r="527" spans="1:2" x14ac:dyDescent="0.25">
      <c r="A527" s="29" t="s">
        <v>2322</v>
      </c>
      <c r="B527" s="29" t="s">
        <v>2330</v>
      </c>
    </row>
    <row r="528" spans="1:2" x14ac:dyDescent="0.25">
      <c r="A528" s="29" t="s">
        <v>2322</v>
      </c>
      <c r="B528" s="29" t="s">
        <v>2331</v>
      </c>
    </row>
    <row r="529" spans="1:2" x14ac:dyDescent="0.25">
      <c r="A529" s="29" t="s">
        <v>2322</v>
      </c>
      <c r="B529" s="29" t="s">
        <v>2332</v>
      </c>
    </row>
    <row r="530" spans="1:2" x14ac:dyDescent="0.25">
      <c r="A530" s="29" t="s">
        <v>2322</v>
      </c>
      <c r="B530" s="29" t="s">
        <v>2333</v>
      </c>
    </row>
    <row r="531" spans="1:2" x14ac:dyDescent="0.25">
      <c r="A531" s="29" t="s">
        <v>2334</v>
      </c>
      <c r="B531" s="29" t="s">
        <v>2335</v>
      </c>
    </row>
    <row r="532" spans="1:2" x14ac:dyDescent="0.25">
      <c r="A532" s="29" t="s">
        <v>2334</v>
      </c>
      <c r="B532" s="29" t="s">
        <v>2336</v>
      </c>
    </row>
    <row r="533" spans="1:2" x14ac:dyDescent="0.25">
      <c r="A533" s="29" t="s">
        <v>2334</v>
      </c>
      <c r="B533" s="29" t="s">
        <v>2337</v>
      </c>
    </row>
    <row r="534" spans="1:2" x14ac:dyDescent="0.25">
      <c r="A534" s="29" t="s">
        <v>2334</v>
      </c>
      <c r="B534" s="29" t="s">
        <v>2338</v>
      </c>
    </row>
    <row r="535" spans="1:2" x14ac:dyDescent="0.25">
      <c r="A535" s="29" t="s">
        <v>2334</v>
      </c>
      <c r="B535" s="29" t="s">
        <v>2723</v>
      </c>
    </row>
    <row r="536" spans="1:2" x14ac:dyDescent="0.25">
      <c r="A536" s="29" t="s">
        <v>2334</v>
      </c>
      <c r="B536" s="29" t="s">
        <v>2339</v>
      </c>
    </row>
    <row r="537" spans="1:2" x14ac:dyDescent="0.25">
      <c r="A537" s="29" t="s">
        <v>2334</v>
      </c>
      <c r="B537" s="29" t="s">
        <v>2724</v>
      </c>
    </row>
    <row r="538" spans="1:2" x14ac:dyDescent="0.25">
      <c r="A538" s="29" t="s">
        <v>2334</v>
      </c>
      <c r="B538" s="29" t="s">
        <v>2725</v>
      </c>
    </row>
    <row r="539" spans="1:2" x14ac:dyDescent="0.25">
      <c r="A539" s="29" t="s">
        <v>2334</v>
      </c>
      <c r="B539" s="29" t="s">
        <v>2340</v>
      </c>
    </row>
    <row r="540" spans="1:2" x14ac:dyDescent="0.25">
      <c r="A540" s="29" t="s">
        <v>2334</v>
      </c>
      <c r="B540" s="29" t="s">
        <v>2341</v>
      </c>
    </row>
    <row r="541" spans="1:2" x14ac:dyDescent="0.25">
      <c r="A541" s="29" t="s">
        <v>2334</v>
      </c>
      <c r="B541" s="29" t="s">
        <v>2342</v>
      </c>
    </row>
    <row r="542" spans="1:2" x14ac:dyDescent="0.25">
      <c r="A542" s="29" t="s">
        <v>2334</v>
      </c>
      <c r="B542" s="29" t="s">
        <v>2343</v>
      </c>
    </row>
    <row r="543" spans="1:2" x14ac:dyDescent="0.25">
      <c r="A543" s="29" t="s">
        <v>2334</v>
      </c>
      <c r="B543" s="29" t="s">
        <v>2344</v>
      </c>
    </row>
    <row r="544" spans="1:2" x14ac:dyDescent="0.25">
      <c r="A544" s="29" t="s">
        <v>2334</v>
      </c>
      <c r="B544" s="29" t="s">
        <v>2345</v>
      </c>
    </row>
    <row r="545" spans="1:2" x14ac:dyDescent="0.25">
      <c r="A545" s="29" t="s">
        <v>2334</v>
      </c>
      <c r="B545" s="29" t="s">
        <v>2726</v>
      </c>
    </row>
    <row r="546" spans="1:2" x14ac:dyDescent="0.25">
      <c r="A546" s="29" t="s">
        <v>2334</v>
      </c>
      <c r="B546" s="29" t="s">
        <v>2727</v>
      </c>
    </row>
    <row r="547" spans="1:2" x14ac:dyDescent="0.25">
      <c r="A547" s="29" t="s">
        <v>2334</v>
      </c>
      <c r="B547" s="29" t="s">
        <v>2728</v>
      </c>
    </row>
    <row r="548" spans="1:2" x14ac:dyDescent="0.25">
      <c r="A548" s="29" t="s">
        <v>2334</v>
      </c>
      <c r="B548" s="29" t="s">
        <v>2346</v>
      </c>
    </row>
    <row r="549" spans="1:2" x14ac:dyDescent="0.25">
      <c r="A549" s="29" t="s">
        <v>2334</v>
      </c>
      <c r="B549" s="29" t="s">
        <v>2729</v>
      </c>
    </row>
    <row r="550" spans="1:2" x14ac:dyDescent="0.25">
      <c r="A550" s="29" t="s">
        <v>2334</v>
      </c>
      <c r="B550" s="29" t="s">
        <v>2347</v>
      </c>
    </row>
    <row r="551" spans="1:2" x14ac:dyDescent="0.25">
      <c r="A551" s="29" t="s">
        <v>2334</v>
      </c>
      <c r="B551" s="29" t="s">
        <v>2348</v>
      </c>
    </row>
    <row r="552" spans="1:2" x14ac:dyDescent="0.25">
      <c r="A552" s="29" t="s">
        <v>2334</v>
      </c>
      <c r="B552" s="29" t="s">
        <v>2730</v>
      </c>
    </row>
    <row r="553" spans="1:2" x14ac:dyDescent="0.25">
      <c r="A553" s="29" t="s">
        <v>2334</v>
      </c>
      <c r="B553" s="29" t="s">
        <v>2731</v>
      </c>
    </row>
    <row r="554" spans="1:2" x14ac:dyDescent="0.25">
      <c r="A554" s="29" t="s">
        <v>2349</v>
      </c>
      <c r="B554" s="29" t="s">
        <v>2350</v>
      </c>
    </row>
    <row r="555" spans="1:2" x14ac:dyDescent="0.25">
      <c r="A555" s="29" t="s">
        <v>2349</v>
      </c>
      <c r="B555" s="29" t="s">
        <v>2351</v>
      </c>
    </row>
    <row r="556" spans="1:2" x14ac:dyDescent="0.25">
      <c r="A556" s="29" t="s">
        <v>2349</v>
      </c>
      <c r="B556" s="29" t="s">
        <v>2352</v>
      </c>
    </row>
    <row r="557" spans="1:2" x14ac:dyDescent="0.25">
      <c r="A557" s="29" t="s">
        <v>2349</v>
      </c>
      <c r="B557" s="29" t="s">
        <v>2353</v>
      </c>
    </row>
    <row r="558" spans="1:2" x14ac:dyDescent="0.25">
      <c r="A558" s="29" t="s">
        <v>2349</v>
      </c>
      <c r="B558" s="29" t="s">
        <v>2354</v>
      </c>
    </row>
    <row r="559" spans="1:2" x14ac:dyDescent="0.25">
      <c r="A559" s="29" t="s">
        <v>2349</v>
      </c>
      <c r="B559" s="29" t="s">
        <v>2355</v>
      </c>
    </row>
    <row r="560" spans="1:2" x14ac:dyDescent="0.25">
      <c r="A560" s="29" t="s">
        <v>2349</v>
      </c>
      <c r="B560" s="29" t="s">
        <v>2356</v>
      </c>
    </row>
    <row r="561" spans="1:2" x14ac:dyDescent="0.25">
      <c r="A561" s="29" t="s">
        <v>2349</v>
      </c>
      <c r="B561" s="29" t="s">
        <v>2357</v>
      </c>
    </row>
    <row r="562" spans="1:2" x14ac:dyDescent="0.25">
      <c r="A562" s="30" t="s">
        <v>2349</v>
      </c>
      <c r="B562" s="30" t="s">
        <v>2358</v>
      </c>
    </row>
    <row r="563" spans="1:2" x14ac:dyDescent="0.25">
      <c r="A563" s="29" t="s">
        <v>2247</v>
      </c>
      <c r="B563" s="29" t="s">
        <v>2359</v>
      </c>
    </row>
    <row r="564" spans="1:2" x14ac:dyDescent="0.25">
      <c r="A564" s="29" t="s">
        <v>2247</v>
      </c>
      <c r="B564" s="29" t="s">
        <v>2360</v>
      </c>
    </row>
    <row r="565" spans="1:2" x14ac:dyDescent="0.25">
      <c r="A565" s="29" t="s">
        <v>2247</v>
      </c>
      <c r="B565" s="29" t="s">
        <v>2361</v>
      </c>
    </row>
    <row r="566" spans="1:2" x14ac:dyDescent="0.25">
      <c r="A566" s="29" t="s">
        <v>2247</v>
      </c>
      <c r="B566" s="29" t="s">
        <v>2362</v>
      </c>
    </row>
    <row r="567" spans="1:2" x14ac:dyDescent="0.25">
      <c r="A567" s="29" t="s">
        <v>2247</v>
      </c>
      <c r="B567" s="29" t="s">
        <v>2363</v>
      </c>
    </row>
    <row r="568" spans="1:2" x14ac:dyDescent="0.25">
      <c r="A568" s="29" t="s">
        <v>2364</v>
      </c>
      <c r="B568" s="29" t="s">
        <v>2365</v>
      </c>
    </row>
    <row r="569" spans="1:2" x14ac:dyDescent="0.25">
      <c r="A569" s="29" t="s">
        <v>2364</v>
      </c>
      <c r="B569" s="29" t="s">
        <v>2366</v>
      </c>
    </row>
    <row r="570" spans="1:2" x14ac:dyDescent="0.25">
      <c r="A570" s="29" t="s">
        <v>2364</v>
      </c>
      <c r="B570" s="29" t="s">
        <v>2367</v>
      </c>
    </row>
    <row r="571" spans="1:2" x14ac:dyDescent="0.25">
      <c r="A571" s="29" t="s">
        <v>2364</v>
      </c>
      <c r="B571" s="29" t="s">
        <v>2368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E3AB-D78A-4FB8-B559-D0276A21C6E5}">
  <dimension ref="A1:G22"/>
  <sheetViews>
    <sheetView zoomScale="145" zoomScaleNormal="145" workbookViewId="0">
      <selection activeCell="C3" sqref="C3"/>
    </sheetView>
  </sheetViews>
  <sheetFormatPr defaultRowHeight="15" x14ac:dyDescent="0.25"/>
  <cols>
    <col min="4" max="4" width="3.5703125" customWidth="1"/>
  </cols>
  <sheetData>
    <row r="1" spans="1:7" ht="30" customHeight="1" x14ac:dyDescent="0.25">
      <c r="A1" s="52" t="s">
        <v>3045</v>
      </c>
      <c r="B1" s="53"/>
      <c r="C1" s="53"/>
      <c r="E1" s="52" t="s">
        <v>3045</v>
      </c>
      <c r="F1" s="53"/>
      <c r="G1" s="53"/>
    </row>
    <row r="2" spans="1:7" x14ac:dyDescent="0.25">
      <c r="A2">
        <v>4</v>
      </c>
      <c r="B2" t="s">
        <v>25</v>
      </c>
      <c r="C2" t="s">
        <v>3677</v>
      </c>
      <c r="E2">
        <v>5</v>
      </c>
      <c r="F2" t="s">
        <v>25</v>
      </c>
      <c r="G2" t="s">
        <v>3677</v>
      </c>
    </row>
    <row r="3" spans="1:7" x14ac:dyDescent="0.25">
      <c r="A3">
        <v>5</v>
      </c>
      <c r="B3" t="s">
        <v>25</v>
      </c>
      <c r="C3" t="s">
        <v>3677</v>
      </c>
      <c r="E3">
        <v>6</v>
      </c>
      <c r="F3" t="s">
        <v>25</v>
      </c>
      <c r="G3" t="s">
        <v>3677</v>
      </c>
    </row>
    <row r="4" spans="1:7" x14ac:dyDescent="0.25">
      <c r="A4">
        <v>6</v>
      </c>
      <c r="B4" t="s">
        <v>25</v>
      </c>
      <c r="C4" t="s">
        <v>3677</v>
      </c>
      <c r="E4">
        <v>7</v>
      </c>
      <c r="F4" t="s">
        <v>25</v>
      </c>
      <c r="G4" t="s">
        <v>3677</v>
      </c>
    </row>
    <row r="5" spans="1:7" x14ac:dyDescent="0.25">
      <c r="A5">
        <v>7</v>
      </c>
      <c r="B5" t="s">
        <v>25</v>
      </c>
      <c r="C5" t="s">
        <v>3677</v>
      </c>
      <c r="E5">
        <v>8</v>
      </c>
      <c r="F5" t="s">
        <v>25</v>
      </c>
      <c r="G5" t="s">
        <v>3677</v>
      </c>
    </row>
    <row r="6" spans="1:7" x14ac:dyDescent="0.25">
      <c r="A6">
        <v>8</v>
      </c>
      <c r="B6" t="s">
        <v>25</v>
      </c>
      <c r="C6" t="s">
        <v>3677</v>
      </c>
      <c r="E6">
        <v>9</v>
      </c>
      <c r="F6" t="s">
        <v>25</v>
      </c>
      <c r="G6" t="s">
        <v>3677</v>
      </c>
    </row>
    <row r="7" spans="1:7" x14ac:dyDescent="0.25">
      <c r="A7">
        <v>9</v>
      </c>
      <c r="B7" t="s">
        <v>18</v>
      </c>
      <c r="C7" t="s">
        <v>3678</v>
      </c>
      <c r="E7">
        <v>10</v>
      </c>
      <c r="F7" t="s">
        <v>25</v>
      </c>
      <c r="G7" t="s">
        <v>3677</v>
      </c>
    </row>
    <row r="8" spans="1:7" x14ac:dyDescent="0.25">
      <c r="A8">
        <v>10</v>
      </c>
      <c r="B8" t="s">
        <v>18</v>
      </c>
      <c r="C8" t="s">
        <v>3678</v>
      </c>
      <c r="E8">
        <v>11</v>
      </c>
      <c r="F8" t="s">
        <v>25</v>
      </c>
      <c r="G8" t="s">
        <v>3678</v>
      </c>
    </row>
    <row r="9" spans="1:7" x14ac:dyDescent="0.25">
      <c r="A9">
        <v>11</v>
      </c>
      <c r="B9" t="s">
        <v>18</v>
      </c>
      <c r="C9" t="s">
        <v>3678</v>
      </c>
      <c r="E9">
        <v>12</v>
      </c>
      <c r="F9" t="s">
        <v>18</v>
      </c>
      <c r="G9" t="s">
        <v>3678</v>
      </c>
    </row>
    <row r="10" spans="1:7" x14ac:dyDescent="0.25">
      <c r="A10">
        <v>12</v>
      </c>
      <c r="B10" t="s">
        <v>18</v>
      </c>
      <c r="C10" t="s">
        <v>3678</v>
      </c>
      <c r="E10">
        <v>13</v>
      </c>
      <c r="F10" t="s">
        <v>18</v>
      </c>
      <c r="G10" t="s">
        <v>3678</v>
      </c>
    </row>
    <row r="11" spans="1:7" x14ac:dyDescent="0.25">
      <c r="A11">
        <v>13</v>
      </c>
      <c r="B11" t="s">
        <v>18</v>
      </c>
      <c r="C11" t="s">
        <v>3678</v>
      </c>
      <c r="E11">
        <v>14</v>
      </c>
      <c r="F11" t="s">
        <v>18</v>
      </c>
      <c r="G11" t="s">
        <v>3678</v>
      </c>
    </row>
    <row r="12" spans="1:7" x14ac:dyDescent="0.25">
      <c r="A12">
        <v>14</v>
      </c>
      <c r="B12" t="s">
        <v>18</v>
      </c>
      <c r="C12" t="s">
        <v>3678</v>
      </c>
      <c r="E12">
        <v>15</v>
      </c>
      <c r="F12" t="s">
        <v>18</v>
      </c>
      <c r="G12" t="s">
        <v>3678</v>
      </c>
    </row>
    <row r="13" spans="1:7" x14ac:dyDescent="0.25">
      <c r="A13">
        <v>15</v>
      </c>
      <c r="B13" t="s">
        <v>18</v>
      </c>
      <c r="C13" t="s">
        <v>3678</v>
      </c>
      <c r="E13">
        <v>16</v>
      </c>
      <c r="F13" t="s">
        <v>18</v>
      </c>
      <c r="G13" t="s">
        <v>3678</v>
      </c>
    </row>
    <row r="14" spans="1:7" x14ac:dyDescent="0.25">
      <c r="A14">
        <v>16</v>
      </c>
      <c r="B14" t="s">
        <v>40</v>
      </c>
      <c r="C14" t="s">
        <v>3679</v>
      </c>
      <c r="E14">
        <v>17</v>
      </c>
      <c r="F14" t="s">
        <v>18</v>
      </c>
      <c r="G14" t="s">
        <v>3678</v>
      </c>
    </row>
    <row r="15" spans="1:7" x14ac:dyDescent="0.25">
      <c r="A15">
        <v>17</v>
      </c>
      <c r="B15" t="s">
        <v>40</v>
      </c>
      <c r="C15" t="s">
        <v>3679</v>
      </c>
      <c r="E15">
        <v>18</v>
      </c>
      <c r="F15" t="s">
        <v>18</v>
      </c>
      <c r="G15" t="s">
        <v>3678</v>
      </c>
    </row>
    <row r="16" spans="1:7" x14ac:dyDescent="0.25">
      <c r="A16">
        <v>18</v>
      </c>
      <c r="B16" t="s">
        <v>40</v>
      </c>
      <c r="C16" t="s">
        <v>3679</v>
      </c>
      <c r="E16">
        <v>19</v>
      </c>
      <c r="F16" t="s">
        <v>40</v>
      </c>
      <c r="G16" t="s">
        <v>3678</v>
      </c>
    </row>
    <row r="17" spans="1:7" x14ac:dyDescent="0.25">
      <c r="A17">
        <v>19</v>
      </c>
      <c r="B17" t="s">
        <v>40</v>
      </c>
      <c r="C17" t="s">
        <v>3679</v>
      </c>
      <c r="E17">
        <v>20</v>
      </c>
      <c r="F17" t="s">
        <v>40</v>
      </c>
      <c r="G17" t="s">
        <v>3679</v>
      </c>
    </row>
    <row r="18" spans="1:7" x14ac:dyDescent="0.25">
      <c r="A18">
        <v>20</v>
      </c>
      <c r="B18" t="s">
        <v>40</v>
      </c>
      <c r="C18" t="s">
        <v>3679</v>
      </c>
      <c r="E18">
        <v>21</v>
      </c>
      <c r="F18" t="s">
        <v>40</v>
      </c>
      <c r="G18" t="s">
        <v>3679</v>
      </c>
    </row>
    <row r="19" spans="1:7" x14ac:dyDescent="0.25">
      <c r="E19">
        <v>22</v>
      </c>
      <c r="F19" t="s">
        <v>40</v>
      </c>
      <c r="G19" t="s">
        <v>3679</v>
      </c>
    </row>
    <row r="20" spans="1:7" x14ac:dyDescent="0.25">
      <c r="E20">
        <v>23</v>
      </c>
      <c r="F20" t="s">
        <v>40</v>
      </c>
      <c r="G20" t="s">
        <v>3679</v>
      </c>
    </row>
    <row r="21" spans="1:7" x14ac:dyDescent="0.25">
      <c r="E21">
        <v>24</v>
      </c>
      <c r="F21" t="s">
        <v>40</v>
      </c>
      <c r="G21" t="s">
        <v>3679</v>
      </c>
    </row>
    <row r="22" spans="1:7" x14ac:dyDescent="0.25">
      <c r="E22">
        <v>25</v>
      </c>
      <c r="F22" t="s">
        <v>40</v>
      </c>
      <c r="G22" t="s">
        <v>3679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Classificação de Risco Temp</vt:lpstr>
      <vt:lpstr>Planilha3</vt:lpstr>
      <vt:lpstr>Planilha5</vt:lpstr>
      <vt:lpstr>tESTES</vt:lpstr>
      <vt:lpstr>Laurinha</vt:lpstr>
      <vt:lpstr>Print</vt:lpstr>
      <vt:lpstr>Dinâmica</vt:lpstr>
      <vt:lpstr>Planilha4</vt:lpstr>
      <vt:lpstr>Níveis</vt:lpstr>
      <vt:lpstr>Planilha1</vt:lpstr>
      <vt:lpstr>Planilha2</vt:lpstr>
      <vt:lpstr>Classificação de Risco</vt:lpstr>
      <vt:lpstr>Risk Classification</vt:lpstr>
      <vt:lpstr>Categorias adicionadas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Fernando Audibert</dc:creator>
  <cp:keywords/>
  <dc:description/>
  <cp:lastModifiedBy>Rodrigo Vianna</cp:lastModifiedBy>
  <cp:revision/>
  <dcterms:created xsi:type="dcterms:W3CDTF">2023-09-11T19:31:58Z</dcterms:created>
  <dcterms:modified xsi:type="dcterms:W3CDTF">2024-06-19T09:36:21Z</dcterms:modified>
  <cp:category/>
  <cp:contentStatus/>
</cp:coreProperties>
</file>