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emf" ContentType="image/x-emf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105" windowWidth="11340" windowHeight="8835" tabRatio="796"/>
  </bookViews>
  <sheets>
    <sheet name="Planned" sheetId="1" r:id="rId1"/>
    <sheet name="Actual" sheetId="4" r:id="rId2"/>
    <sheet name="S-Curves" sheetId="5" r:id="rId3"/>
    <sheet name="S-Curves Alpha" sheetId="10" r:id="rId4"/>
    <sheet name="S-Curves Beta" sheetId="9" r:id="rId5"/>
    <sheet name="S-Curves Lambda" sheetId="8" r:id="rId6"/>
    <sheet name="S-Curve Cash Flow" sheetId="6" r:id="rId7"/>
  </sheets>
  <calcPr calcId="125725"/>
</workbook>
</file>

<file path=xl/calcChain.xml><?xml version="1.0" encoding="utf-8"?>
<calcChain xmlns="http://schemas.openxmlformats.org/spreadsheetml/2006/main">
  <c r="C6" i="8"/>
  <c r="D6"/>
  <c r="E6"/>
  <c r="F6"/>
  <c r="C7"/>
  <c r="D7"/>
  <c r="E7"/>
  <c r="F7"/>
  <c r="C8"/>
  <c r="D8"/>
  <c r="E8"/>
  <c r="F8"/>
  <c r="C9"/>
  <c r="D9"/>
  <c r="E9"/>
  <c r="F9"/>
  <c r="C10"/>
  <c r="D10"/>
  <c r="E10"/>
  <c r="F10"/>
  <c r="C11"/>
  <c r="D11"/>
  <c r="E11"/>
  <c r="F11"/>
  <c r="C12"/>
  <c r="D12"/>
  <c r="E12"/>
  <c r="F12"/>
  <c r="C13"/>
  <c r="D13"/>
  <c r="E13"/>
  <c r="F13"/>
  <c r="C14"/>
  <c r="D14"/>
  <c r="E14"/>
  <c r="F14"/>
  <c r="C15"/>
  <c r="D15"/>
  <c r="E15"/>
  <c r="F15"/>
  <c r="C16"/>
  <c r="D16"/>
  <c r="E16"/>
  <c r="F16"/>
  <c r="C17"/>
  <c r="D17"/>
  <c r="E17"/>
  <c r="F17"/>
  <c r="C18"/>
  <c r="D18"/>
  <c r="E18"/>
  <c r="F18"/>
  <c r="C19"/>
  <c r="D19"/>
  <c r="E19"/>
  <c r="F19"/>
  <c r="C20"/>
  <c r="D20"/>
  <c r="E20"/>
  <c r="F20"/>
  <c r="C21"/>
  <c r="D21"/>
  <c r="E21"/>
  <c r="F21"/>
  <c r="C22"/>
  <c r="D22"/>
  <c r="E22"/>
  <c r="F22"/>
  <c r="C23"/>
  <c r="D23"/>
  <c r="E23"/>
  <c r="F23"/>
  <c r="C24"/>
  <c r="D24"/>
  <c r="E24"/>
  <c r="F24"/>
  <c r="C25"/>
  <c r="D25"/>
  <c r="E25"/>
  <c r="F25"/>
  <c r="C26"/>
  <c r="D26"/>
  <c r="E26"/>
  <c r="F26"/>
  <c r="C27"/>
  <c r="D27"/>
  <c r="E27"/>
  <c r="F27"/>
  <c r="C28"/>
  <c r="D28"/>
  <c r="E28"/>
  <c r="F28"/>
  <c r="C29"/>
  <c r="D29"/>
  <c r="E29"/>
  <c r="F29"/>
  <c r="C30"/>
  <c r="D30"/>
  <c r="E30"/>
  <c r="F30"/>
  <c r="C31"/>
  <c r="D31"/>
  <c r="E31"/>
  <c r="F31"/>
  <c r="C32"/>
  <c r="D32"/>
  <c r="E32"/>
  <c r="F32"/>
  <c r="C33"/>
  <c r="D33"/>
  <c r="E33"/>
  <c r="F33"/>
  <c r="C34"/>
  <c r="D34"/>
  <c r="E34"/>
  <c r="F34"/>
  <c r="C35"/>
  <c r="D35"/>
  <c r="E35"/>
  <c r="F35"/>
  <c r="C36"/>
  <c r="D36"/>
  <c r="E36"/>
  <c r="F36"/>
  <c r="C37"/>
  <c r="D37"/>
  <c r="E37"/>
  <c r="F37"/>
  <c r="C38"/>
  <c r="D38"/>
  <c r="E38"/>
  <c r="F38"/>
  <c r="C39"/>
  <c r="D39"/>
  <c r="E39"/>
  <c r="F39"/>
  <c r="C40"/>
  <c r="D40"/>
  <c r="E40"/>
  <c r="F40"/>
  <c r="C41"/>
  <c r="D41"/>
  <c r="E41"/>
  <c r="F41"/>
  <c r="C42"/>
  <c r="D42"/>
  <c r="E42"/>
  <c r="F42"/>
  <c r="C43"/>
  <c r="D43"/>
  <c r="E43"/>
  <c r="F43"/>
  <c r="C44"/>
  <c r="D44"/>
  <c r="E44"/>
  <c r="F44"/>
  <c r="C45"/>
  <c r="D45"/>
  <c r="E45"/>
  <c r="F45"/>
  <c r="C46"/>
  <c r="D46"/>
  <c r="E46"/>
  <c r="F46"/>
  <c r="C47"/>
  <c r="D47"/>
  <c r="E47"/>
  <c r="F47"/>
  <c r="C48"/>
  <c r="D48"/>
  <c r="E48"/>
  <c r="F48"/>
  <c r="C49"/>
  <c r="D49"/>
  <c r="E49"/>
  <c r="F49"/>
  <c r="C50"/>
  <c r="D50"/>
  <c r="E50"/>
  <c r="F50"/>
  <c r="C51"/>
  <c r="D51"/>
  <c r="E51"/>
  <c r="F51"/>
  <c r="C52"/>
  <c r="D52"/>
  <c r="E52"/>
  <c r="F52"/>
  <c r="C53"/>
  <c r="D53"/>
  <c r="E53"/>
  <c r="F53"/>
  <c r="C54"/>
  <c r="D54"/>
  <c r="E54"/>
  <c r="F54"/>
  <c r="C55"/>
  <c r="D55"/>
  <c r="E55"/>
  <c r="F55"/>
  <c r="C56"/>
  <c r="D56"/>
  <c r="E56"/>
  <c r="F56"/>
  <c r="C57"/>
  <c r="D57"/>
  <c r="E57"/>
  <c r="F57"/>
  <c r="C58"/>
  <c r="D58"/>
  <c r="E58"/>
  <c r="F58"/>
  <c r="C59"/>
  <c r="D59"/>
  <c r="E59"/>
  <c r="F59"/>
  <c r="C60"/>
  <c r="D60"/>
  <c r="E60"/>
  <c r="F60"/>
  <c r="C61"/>
  <c r="D61"/>
  <c r="E61"/>
  <c r="F61"/>
  <c r="C62"/>
  <c r="D62"/>
  <c r="E62"/>
  <c r="F62"/>
  <c r="C63"/>
  <c r="D63"/>
  <c r="E63"/>
  <c r="F63"/>
  <c r="C64"/>
  <c r="D64"/>
  <c r="E64"/>
  <c r="F64"/>
  <c r="C65"/>
  <c r="D65"/>
  <c r="E65"/>
  <c r="F65"/>
  <c r="C66"/>
  <c r="D66"/>
  <c r="E66"/>
  <c r="F66"/>
  <c r="C67"/>
  <c r="D67"/>
  <c r="E67"/>
  <c r="F67"/>
  <c r="C68"/>
  <c r="D68"/>
  <c r="E68"/>
  <c r="F68"/>
  <c r="C69"/>
  <c r="D69"/>
  <c r="E69"/>
  <c r="F69"/>
  <c r="C70"/>
  <c r="D70"/>
  <c r="E70"/>
  <c r="F70"/>
  <c r="C71"/>
  <c r="D71"/>
  <c r="E71"/>
  <c r="F71"/>
  <c r="C72"/>
  <c r="D72"/>
  <c r="E72"/>
  <c r="F72"/>
  <c r="C73"/>
  <c r="D73"/>
  <c r="E73"/>
  <c r="F73"/>
  <c r="C74"/>
  <c r="D74"/>
  <c r="E74"/>
  <c r="F74"/>
  <c r="C75"/>
  <c r="D75"/>
  <c r="E75"/>
  <c r="F75"/>
  <c r="C76"/>
  <c r="D76"/>
  <c r="E76"/>
  <c r="F76"/>
  <c r="C77"/>
  <c r="D77"/>
  <c r="E77"/>
  <c r="F77"/>
  <c r="C78"/>
  <c r="D78"/>
  <c r="E78"/>
  <c r="F78"/>
  <c r="C79"/>
  <c r="D79"/>
  <c r="E79"/>
  <c r="F79"/>
  <c r="C80"/>
  <c r="D80"/>
  <c r="E80"/>
  <c r="F80"/>
  <c r="C81"/>
  <c r="D81"/>
  <c r="E81"/>
  <c r="F81"/>
  <c r="C82"/>
  <c r="D82"/>
  <c r="E82"/>
  <c r="F82"/>
  <c r="C83"/>
  <c r="D83"/>
  <c r="E83"/>
  <c r="F83"/>
  <c r="C84"/>
  <c r="D84"/>
  <c r="E84"/>
  <c r="F84"/>
  <c r="C85"/>
  <c r="D85"/>
  <c r="E85"/>
  <c r="F85"/>
  <c r="C86"/>
  <c r="D86"/>
  <c r="E86"/>
  <c r="F86"/>
  <c r="C87"/>
  <c r="D87"/>
  <c r="E87"/>
  <c r="F87"/>
  <c r="C88"/>
  <c r="D88"/>
  <c r="E88"/>
  <c r="F88"/>
  <c r="C89"/>
  <c r="D89"/>
  <c r="E89"/>
  <c r="F89"/>
  <c r="C90"/>
  <c r="D90"/>
  <c r="E90"/>
  <c r="F90"/>
  <c r="C91"/>
  <c r="D91"/>
  <c r="E91"/>
  <c r="F91"/>
  <c r="C92"/>
  <c r="D92"/>
  <c r="E92"/>
  <c r="F92"/>
  <c r="C93"/>
  <c r="D93"/>
  <c r="E93"/>
  <c r="F93"/>
  <c r="C94"/>
  <c r="D94"/>
  <c r="E94"/>
  <c r="F94"/>
  <c r="C95"/>
  <c r="D95"/>
  <c r="E95"/>
  <c r="F95"/>
  <c r="C96"/>
  <c r="D96"/>
  <c r="E96"/>
  <c r="F96"/>
  <c r="C97"/>
  <c r="D97"/>
  <c r="E97"/>
  <c r="F97"/>
  <c r="C98"/>
  <c r="D98"/>
  <c r="E98"/>
  <c r="F98"/>
  <c r="C99"/>
  <c r="D99"/>
  <c r="E99"/>
  <c r="F99"/>
  <c r="C100"/>
  <c r="D100"/>
  <c r="E100"/>
  <c r="F100"/>
  <c r="C101"/>
  <c r="D101"/>
  <c r="E101"/>
  <c r="F101"/>
  <c r="C102"/>
  <c r="D102"/>
  <c r="E102"/>
  <c r="F102"/>
  <c r="C103"/>
  <c r="D103"/>
  <c r="E103"/>
  <c r="F103"/>
  <c r="C104"/>
  <c r="D104"/>
  <c r="E104"/>
  <c r="F104"/>
  <c r="C105"/>
  <c r="D105"/>
  <c r="E105"/>
  <c r="F105"/>
  <c r="C106"/>
  <c r="D106"/>
  <c r="E106"/>
  <c r="F106"/>
  <c r="C107"/>
  <c r="D107"/>
  <c r="E107"/>
  <c r="F107"/>
  <c r="C108"/>
  <c r="D108"/>
  <c r="E108"/>
  <c r="F108"/>
  <c r="C109"/>
  <c r="D109"/>
  <c r="E109"/>
  <c r="F109"/>
  <c r="C110"/>
  <c r="D110"/>
  <c r="E110"/>
  <c r="F110"/>
  <c r="C111"/>
  <c r="D111"/>
  <c r="E111"/>
  <c r="F111"/>
  <c r="C112"/>
  <c r="D112"/>
  <c r="E112"/>
  <c r="F112"/>
  <c r="C113"/>
  <c r="D113"/>
  <c r="E113"/>
  <c r="F113"/>
  <c r="C114"/>
  <c r="D114"/>
  <c r="E114"/>
  <c r="F114"/>
  <c r="C115"/>
  <c r="D115"/>
  <c r="E115"/>
  <c r="F115"/>
  <c r="C116"/>
  <c r="D116"/>
  <c r="E116"/>
  <c r="F116"/>
  <c r="C117"/>
  <c r="D117"/>
  <c r="E117"/>
  <c r="F117"/>
  <c r="C118"/>
  <c r="D118"/>
  <c r="E118"/>
  <c r="F118"/>
  <c r="C119"/>
  <c r="D119"/>
  <c r="E119"/>
  <c r="F119"/>
  <c r="C120"/>
  <c r="D120"/>
  <c r="E120"/>
  <c r="F120"/>
  <c r="C121"/>
  <c r="D121"/>
  <c r="E121"/>
  <c r="F121"/>
  <c r="C122"/>
  <c r="D122"/>
  <c r="E122"/>
  <c r="F122"/>
  <c r="C123"/>
  <c r="D123"/>
  <c r="E123"/>
  <c r="F123"/>
  <c r="C124"/>
  <c r="D124"/>
  <c r="E124"/>
  <c r="F124"/>
  <c r="C125"/>
  <c r="D125"/>
  <c r="E125"/>
  <c r="F125"/>
  <c r="C126"/>
  <c r="D126"/>
  <c r="E126"/>
  <c r="F126"/>
  <c r="C127"/>
  <c r="D127"/>
  <c r="E127"/>
  <c r="F127"/>
  <c r="C128"/>
  <c r="D128"/>
  <c r="E128"/>
  <c r="F128"/>
  <c r="C129"/>
  <c r="D129"/>
  <c r="E129"/>
  <c r="F129"/>
  <c r="C130"/>
  <c r="D130"/>
  <c r="E130"/>
  <c r="F130"/>
  <c r="C131"/>
  <c r="D131"/>
  <c r="E131"/>
  <c r="F131"/>
  <c r="C132"/>
  <c r="D132"/>
  <c r="E132"/>
  <c r="F132"/>
  <c r="C133"/>
  <c r="D133"/>
  <c r="E133"/>
  <c r="F133"/>
  <c r="C134"/>
  <c r="D134"/>
  <c r="E134"/>
  <c r="F134"/>
  <c r="C135"/>
  <c r="D135"/>
  <c r="E135"/>
  <c r="F135"/>
  <c r="C136"/>
  <c r="D136"/>
  <c r="E136"/>
  <c r="F136"/>
  <c r="C137"/>
  <c r="D137"/>
  <c r="E137"/>
  <c r="F137"/>
  <c r="C138"/>
  <c r="D138"/>
  <c r="E138"/>
  <c r="F138"/>
  <c r="C139"/>
  <c r="D139"/>
  <c r="E139"/>
  <c r="F139"/>
  <c r="C140"/>
  <c r="D140"/>
  <c r="E140"/>
  <c r="F140"/>
  <c r="C141"/>
  <c r="D141"/>
  <c r="E141"/>
  <c r="F141"/>
  <c r="C142"/>
  <c r="D142"/>
  <c r="E142"/>
  <c r="F142"/>
  <c r="C143"/>
  <c r="D143"/>
  <c r="E143"/>
  <c r="F143"/>
  <c r="C144"/>
  <c r="D144"/>
  <c r="E144"/>
  <c r="F144"/>
  <c r="C145"/>
  <c r="D145"/>
  <c r="E145"/>
  <c r="F145"/>
  <c r="C146"/>
  <c r="D146"/>
  <c r="E146"/>
  <c r="F146"/>
  <c r="C147"/>
  <c r="D147"/>
  <c r="E147"/>
  <c r="F147"/>
  <c r="C148"/>
  <c r="D148"/>
  <c r="E148"/>
  <c r="F148"/>
  <c r="C149"/>
  <c r="D149"/>
  <c r="E149"/>
  <c r="F149"/>
  <c r="C150"/>
  <c r="D150"/>
  <c r="E150"/>
  <c r="F150"/>
  <c r="C151"/>
  <c r="D151"/>
  <c r="E151"/>
  <c r="F151"/>
  <c r="C152"/>
  <c r="D152"/>
  <c r="E152"/>
  <c r="F152"/>
  <c r="C153"/>
  <c r="D153"/>
  <c r="E153"/>
  <c r="F153"/>
  <c r="C154"/>
  <c r="D154"/>
  <c r="E154"/>
  <c r="F154"/>
  <c r="C155"/>
  <c r="D155"/>
  <c r="E155"/>
  <c r="F155"/>
  <c r="C156"/>
  <c r="D156"/>
  <c r="E156"/>
  <c r="F156"/>
  <c r="C157"/>
  <c r="D157"/>
  <c r="E157"/>
  <c r="F157"/>
  <c r="C158"/>
  <c r="D158"/>
  <c r="E158"/>
  <c r="F158"/>
  <c r="C159"/>
  <c r="D159"/>
  <c r="E159"/>
  <c r="F159"/>
  <c r="C160"/>
  <c r="D160"/>
  <c r="E160"/>
  <c r="F160"/>
  <c r="C161"/>
  <c r="D161"/>
  <c r="E161"/>
  <c r="F161"/>
  <c r="C162"/>
  <c r="D162"/>
  <c r="E162"/>
  <c r="F162"/>
  <c r="C163"/>
  <c r="D163"/>
  <c r="E163"/>
  <c r="F163"/>
  <c r="C164"/>
  <c r="D164"/>
  <c r="E164"/>
  <c r="F164"/>
  <c r="C165"/>
  <c r="D165"/>
  <c r="E165"/>
  <c r="F165"/>
  <c r="C166"/>
  <c r="D166"/>
  <c r="E166"/>
  <c r="F166"/>
  <c r="C167"/>
  <c r="D167"/>
  <c r="E167"/>
  <c r="F167"/>
  <c r="C168"/>
  <c r="D168"/>
  <c r="E168"/>
  <c r="F168"/>
  <c r="C169"/>
  <c r="D169"/>
  <c r="E169"/>
  <c r="F169"/>
  <c r="C170"/>
  <c r="D170"/>
  <c r="E170"/>
  <c r="F170"/>
  <c r="C171"/>
  <c r="D171"/>
  <c r="E171"/>
  <c r="F171"/>
  <c r="C172"/>
  <c r="D172"/>
  <c r="E172"/>
  <c r="F172"/>
  <c r="C173"/>
  <c r="D173"/>
  <c r="E173"/>
  <c r="F173"/>
  <c r="C174"/>
  <c r="D174"/>
  <c r="E174"/>
  <c r="F174"/>
  <c r="C175"/>
  <c r="D175"/>
  <c r="E175"/>
  <c r="F175"/>
  <c r="C176"/>
  <c r="D176"/>
  <c r="E176"/>
  <c r="F176"/>
  <c r="C177"/>
  <c r="D177"/>
  <c r="E177"/>
  <c r="F177"/>
  <c r="C178"/>
  <c r="D178"/>
  <c r="E178"/>
  <c r="F178"/>
  <c r="C179"/>
  <c r="D179"/>
  <c r="E179"/>
  <c r="F179"/>
  <c r="C180"/>
  <c r="D180"/>
  <c r="E180"/>
  <c r="F180"/>
  <c r="C181"/>
  <c r="D181"/>
  <c r="E181"/>
  <c r="F181"/>
  <c r="C182"/>
  <c r="D182"/>
  <c r="E182"/>
  <c r="F182"/>
  <c r="C183"/>
  <c r="D183"/>
  <c r="E183"/>
  <c r="F183"/>
  <c r="C184"/>
  <c r="D184"/>
  <c r="E184"/>
  <c r="F184"/>
  <c r="C185"/>
  <c r="D185"/>
  <c r="E185"/>
  <c r="F185"/>
  <c r="C186"/>
  <c r="D186"/>
  <c r="E186"/>
  <c r="F186"/>
  <c r="C187"/>
  <c r="D187"/>
  <c r="E187"/>
  <c r="F187"/>
  <c r="C188"/>
  <c r="D188"/>
  <c r="E188"/>
  <c r="F188"/>
  <c r="C189"/>
  <c r="D189"/>
  <c r="E189"/>
  <c r="F189"/>
  <c r="C190"/>
  <c r="D190"/>
  <c r="E190"/>
  <c r="F190"/>
  <c r="C191"/>
  <c r="D191"/>
  <c r="E191"/>
  <c r="F191"/>
  <c r="C192"/>
  <c r="D192"/>
  <c r="E192"/>
  <c r="F192"/>
  <c r="C193"/>
  <c r="D193"/>
  <c r="E193"/>
  <c r="F193"/>
  <c r="C194"/>
  <c r="D194"/>
  <c r="E194"/>
  <c r="F194"/>
  <c r="C195"/>
  <c r="D195"/>
  <c r="E195"/>
  <c r="F195"/>
  <c r="C196"/>
  <c r="D196"/>
  <c r="E196"/>
  <c r="F196"/>
  <c r="C197"/>
  <c r="D197"/>
  <c r="E197"/>
  <c r="F197"/>
  <c r="C198"/>
  <c r="D198"/>
  <c r="E198"/>
  <c r="F198"/>
  <c r="C199"/>
  <c r="D199"/>
  <c r="E199"/>
  <c r="F199"/>
  <c r="C200"/>
  <c r="D200"/>
  <c r="E200"/>
  <c r="F200"/>
  <c r="C201"/>
  <c r="D201"/>
  <c r="E201"/>
  <c r="F201"/>
  <c r="C202"/>
  <c r="D202"/>
  <c r="E202"/>
  <c r="F202"/>
  <c r="C203"/>
  <c r="D203"/>
  <c r="E203"/>
  <c r="F203"/>
  <c r="C204"/>
  <c r="D204"/>
  <c r="E204"/>
  <c r="F204"/>
  <c r="C205"/>
  <c r="D205"/>
  <c r="E205"/>
  <c r="F205"/>
  <c r="C206"/>
  <c r="D206"/>
  <c r="E206"/>
  <c r="F206"/>
  <c r="C207"/>
  <c r="D207"/>
  <c r="E207"/>
  <c r="F207"/>
  <c r="C208"/>
  <c r="D208"/>
  <c r="E208"/>
  <c r="F208"/>
  <c r="C209"/>
  <c r="D209"/>
  <c r="E209"/>
  <c r="F209"/>
  <c r="C210"/>
  <c r="D210"/>
  <c r="E210"/>
  <c r="F210"/>
  <c r="C211"/>
  <c r="D211"/>
  <c r="E211"/>
  <c r="F211"/>
  <c r="C212"/>
  <c r="D212"/>
  <c r="E212"/>
  <c r="F212"/>
  <c r="C213"/>
  <c r="D213"/>
  <c r="E213"/>
  <c r="F213"/>
  <c r="C214"/>
  <c r="D214"/>
  <c r="E214"/>
  <c r="F214"/>
  <c r="C215"/>
  <c r="D215"/>
  <c r="E215"/>
  <c r="F215"/>
  <c r="C216"/>
  <c r="D216"/>
  <c r="E216"/>
  <c r="F216"/>
  <c r="C217"/>
  <c r="D217"/>
  <c r="E217"/>
  <c r="F217"/>
  <c r="C218"/>
  <c r="D218"/>
  <c r="E218"/>
  <c r="F218"/>
  <c r="C219"/>
  <c r="D219"/>
  <c r="E219"/>
  <c r="F219"/>
  <c r="C220"/>
  <c r="D220"/>
  <c r="E220"/>
  <c r="F220"/>
  <c r="C221"/>
  <c r="D221"/>
  <c r="E221"/>
  <c r="F221"/>
  <c r="C222"/>
  <c r="D222"/>
  <c r="E222"/>
  <c r="F222"/>
  <c r="C223"/>
  <c r="D223"/>
  <c r="E223"/>
  <c r="F223"/>
  <c r="C224"/>
  <c r="D224"/>
  <c r="E224"/>
  <c r="F224"/>
  <c r="C225"/>
  <c r="D225"/>
  <c r="E225"/>
  <c r="F225"/>
  <c r="C226"/>
  <c r="D226"/>
  <c r="E226"/>
  <c r="F226"/>
  <c r="C227"/>
  <c r="D227"/>
  <c r="E227"/>
  <c r="F227"/>
  <c r="C228"/>
  <c r="D228"/>
  <c r="E228"/>
  <c r="F228"/>
  <c r="C229"/>
  <c r="D229"/>
  <c r="E229"/>
  <c r="F229"/>
  <c r="C230"/>
  <c r="D230"/>
  <c r="E230"/>
  <c r="F230"/>
  <c r="C231"/>
  <c r="D231"/>
  <c r="E231"/>
  <c r="F231"/>
  <c r="C232"/>
  <c r="D232"/>
  <c r="E232"/>
  <c r="F232"/>
  <c r="C233"/>
  <c r="D233"/>
  <c r="E233"/>
  <c r="F233"/>
  <c r="C234"/>
  <c r="D234"/>
  <c r="E234"/>
  <c r="F234"/>
  <c r="C235"/>
  <c r="D235"/>
  <c r="E235"/>
  <c r="F235"/>
  <c r="C236"/>
  <c r="D236"/>
  <c r="E236"/>
  <c r="F236"/>
  <c r="C237"/>
  <c r="D237"/>
  <c r="E237"/>
  <c r="F237"/>
  <c r="C238"/>
  <c r="D238"/>
  <c r="E238"/>
  <c r="F238"/>
  <c r="C239"/>
  <c r="D239"/>
  <c r="E239"/>
  <c r="F239"/>
  <c r="C240"/>
  <c r="D240"/>
  <c r="E240"/>
  <c r="F240"/>
  <c r="C241"/>
  <c r="D241"/>
  <c r="E241"/>
  <c r="F241"/>
  <c r="C242"/>
  <c r="D242"/>
  <c r="E242"/>
  <c r="F242"/>
  <c r="C243"/>
  <c r="D243"/>
  <c r="E243"/>
  <c r="F243"/>
  <c r="C244"/>
  <c r="D244"/>
  <c r="E244"/>
  <c r="F244"/>
  <c r="C245"/>
  <c r="D245"/>
  <c r="E245"/>
  <c r="F245"/>
  <c r="D5"/>
  <c r="E5"/>
  <c r="F5"/>
  <c r="C5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C6" i="9"/>
  <c r="D6"/>
  <c r="E6"/>
  <c r="F6"/>
  <c r="C7"/>
  <c r="D7"/>
  <c r="E7"/>
  <c r="F7"/>
  <c r="C8"/>
  <c r="D8"/>
  <c r="E8"/>
  <c r="F8"/>
  <c r="C9"/>
  <c r="D9"/>
  <c r="E9"/>
  <c r="F9"/>
  <c r="C10"/>
  <c r="D10"/>
  <c r="E10"/>
  <c r="F10"/>
  <c r="C11"/>
  <c r="D11"/>
  <c r="E11"/>
  <c r="F11"/>
  <c r="C12"/>
  <c r="D12"/>
  <c r="E12"/>
  <c r="F12"/>
  <c r="C13"/>
  <c r="D13"/>
  <c r="E13"/>
  <c r="F13"/>
  <c r="C14"/>
  <c r="D14"/>
  <c r="E14"/>
  <c r="F14"/>
  <c r="C15"/>
  <c r="D15"/>
  <c r="E15"/>
  <c r="F15"/>
  <c r="C16"/>
  <c r="D16"/>
  <c r="E16"/>
  <c r="F16"/>
  <c r="C17"/>
  <c r="D17"/>
  <c r="E17"/>
  <c r="F17"/>
  <c r="C18"/>
  <c r="D18"/>
  <c r="E18"/>
  <c r="F18"/>
  <c r="C19"/>
  <c r="D19"/>
  <c r="E19"/>
  <c r="F19"/>
  <c r="C20"/>
  <c r="D20"/>
  <c r="E20"/>
  <c r="F20"/>
  <c r="C21"/>
  <c r="D21"/>
  <c r="E21"/>
  <c r="F21"/>
  <c r="C22"/>
  <c r="D22"/>
  <c r="E22"/>
  <c r="F22"/>
  <c r="C23"/>
  <c r="D23"/>
  <c r="E23"/>
  <c r="F23"/>
  <c r="C24"/>
  <c r="D24"/>
  <c r="E24"/>
  <c r="F24"/>
  <c r="C25"/>
  <c r="D25"/>
  <c r="E25"/>
  <c r="F25"/>
  <c r="C26"/>
  <c r="D26"/>
  <c r="E26"/>
  <c r="F26"/>
  <c r="C27"/>
  <c r="D27"/>
  <c r="E27"/>
  <c r="F27"/>
  <c r="C28"/>
  <c r="D28"/>
  <c r="E28"/>
  <c r="F28"/>
  <c r="C29"/>
  <c r="D29"/>
  <c r="E29"/>
  <c r="F29"/>
  <c r="C30"/>
  <c r="D30"/>
  <c r="E30"/>
  <c r="F30"/>
  <c r="C31"/>
  <c r="D31"/>
  <c r="E31"/>
  <c r="F31"/>
  <c r="C32"/>
  <c r="D32"/>
  <c r="E32"/>
  <c r="F32"/>
  <c r="C33"/>
  <c r="D33"/>
  <c r="E33"/>
  <c r="F33"/>
  <c r="C34"/>
  <c r="D34"/>
  <c r="E34"/>
  <c r="F34"/>
  <c r="C35"/>
  <c r="D35"/>
  <c r="E35"/>
  <c r="F35"/>
  <c r="C36"/>
  <c r="D36"/>
  <c r="E36"/>
  <c r="F36"/>
  <c r="C37"/>
  <c r="D37"/>
  <c r="E37"/>
  <c r="F37"/>
  <c r="C38"/>
  <c r="D38"/>
  <c r="E38"/>
  <c r="F38"/>
  <c r="C39"/>
  <c r="D39"/>
  <c r="E39"/>
  <c r="F39"/>
  <c r="C40"/>
  <c r="D40"/>
  <c r="E40"/>
  <c r="F40"/>
  <c r="C41"/>
  <c r="D41"/>
  <c r="E41"/>
  <c r="F41"/>
  <c r="C42"/>
  <c r="D42"/>
  <c r="E42"/>
  <c r="F42"/>
  <c r="C43"/>
  <c r="D43"/>
  <c r="E43"/>
  <c r="F43"/>
  <c r="C44"/>
  <c r="D44"/>
  <c r="E44"/>
  <c r="F44"/>
  <c r="C45"/>
  <c r="D45"/>
  <c r="E45"/>
  <c r="F45"/>
  <c r="C46"/>
  <c r="D46"/>
  <c r="E46"/>
  <c r="F46"/>
  <c r="C47"/>
  <c r="D47"/>
  <c r="E47"/>
  <c r="F47"/>
  <c r="C48"/>
  <c r="D48"/>
  <c r="E48"/>
  <c r="F48"/>
  <c r="C49"/>
  <c r="D49"/>
  <c r="E49"/>
  <c r="F49"/>
  <c r="C50"/>
  <c r="D50"/>
  <c r="E50"/>
  <c r="F50"/>
  <c r="C51"/>
  <c r="D51"/>
  <c r="E51"/>
  <c r="F51"/>
  <c r="C52"/>
  <c r="D52"/>
  <c r="E52"/>
  <c r="F52"/>
  <c r="C53"/>
  <c r="D53"/>
  <c r="E53"/>
  <c r="F53"/>
  <c r="C54"/>
  <c r="D54"/>
  <c r="E54"/>
  <c r="F54"/>
  <c r="C55"/>
  <c r="D55"/>
  <c r="E55"/>
  <c r="F55"/>
  <c r="C56"/>
  <c r="D56"/>
  <c r="E56"/>
  <c r="F56"/>
  <c r="C57"/>
  <c r="D57"/>
  <c r="E57"/>
  <c r="F57"/>
  <c r="C58"/>
  <c r="D58"/>
  <c r="E58"/>
  <c r="F58"/>
  <c r="C59"/>
  <c r="D59"/>
  <c r="E59"/>
  <c r="F59"/>
  <c r="C60"/>
  <c r="D60"/>
  <c r="E60"/>
  <c r="F60"/>
  <c r="C61"/>
  <c r="D61"/>
  <c r="E61"/>
  <c r="F61"/>
  <c r="C62"/>
  <c r="D62"/>
  <c r="E62"/>
  <c r="F62"/>
  <c r="C63"/>
  <c r="D63"/>
  <c r="E63"/>
  <c r="F63"/>
  <c r="C64"/>
  <c r="D64"/>
  <c r="E64"/>
  <c r="F64"/>
  <c r="C65"/>
  <c r="D65"/>
  <c r="E65"/>
  <c r="F65"/>
  <c r="C66"/>
  <c r="D66"/>
  <c r="E66"/>
  <c r="F66"/>
  <c r="C67"/>
  <c r="D67"/>
  <c r="E67"/>
  <c r="F67"/>
  <c r="C68"/>
  <c r="D68"/>
  <c r="E68"/>
  <c r="F68"/>
  <c r="C69"/>
  <c r="D69"/>
  <c r="E69"/>
  <c r="F69"/>
  <c r="C70"/>
  <c r="D70"/>
  <c r="E70"/>
  <c r="F70"/>
  <c r="C71"/>
  <c r="D71"/>
  <c r="E71"/>
  <c r="F71"/>
  <c r="C72"/>
  <c r="D72"/>
  <c r="E72"/>
  <c r="F72"/>
  <c r="C73"/>
  <c r="D73"/>
  <c r="E73"/>
  <c r="F73"/>
  <c r="C74"/>
  <c r="D74"/>
  <c r="E74"/>
  <c r="F74"/>
  <c r="C75"/>
  <c r="D75"/>
  <c r="E75"/>
  <c r="F75"/>
  <c r="C76"/>
  <c r="D76"/>
  <c r="E76"/>
  <c r="F76"/>
  <c r="C77"/>
  <c r="D77"/>
  <c r="E77"/>
  <c r="F77"/>
  <c r="C78"/>
  <c r="D78"/>
  <c r="E78"/>
  <c r="F78"/>
  <c r="C79"/>
  <c r="D79"/>
  <c r="E79"/>
  <c r="F79"/>
  <c r="C80"/>
  <c r="D80"/>
  <c r="E80"/>
  <c r="F80"/>
  <c r="C81"/>
  <c r="D81"/>
  <c r="E81"/>
  <c r="F81"/>
  <c r="C82"/>
  <c r="D82"/>
  <c r="E82"/>
  <c r="F82"/>
  <c r="C83"/>
  <c r="D83"/>
  <c r="E83"/>
  <c r="F83"/>
  <c r="C84"/>
  <c r="D84"/>
  <c r="E84"/>
  <c r="F84"/>
  <c r="C85"/>
  <c r="D85"/>
  <c r="E85"/>
  <c r="F85"/>
  <c r="C86"/>
  <c r="D86"/>
  <c r="E86"/>
  <c r="F86"/>
  <c r="C87"/>
  <c r="D87"/>
  <c r="E87"/>
  <c r="F87"/>
  <c r="C88"/>
  <c r="D88"/>
  <c r="E88"/>
  <c r="F88"/>
  <c r="C89"/>
  <c r="D89"/>
  <c r="E89"/>
  <c r="F89"/>
  <c r="C90"/>
  <c r="D90"/>
  <c r="E90"/>
  <c r="F90"/>
  <c r="C91"/>
  <c r="D91"/>
  <c r="E91"/>
  <c r="F91"/>
  <c r="C92"/>
  <c r="D92"/>
  <c r="E92"/>
  <c r="F92"/>
  <c r="C93"/>
  <c r="D93"/>
  <c r="E93"/>
  <c r="F93"/>
  <c r="C94"/>
  <c r="D94"/>
  <c r="E94"/>
  <c r="F94"/>
  <c r="C95"/>
  <c r="D95"/>
  <c r="E95"/>
  <c r="F95"/>
  <c r="C96"/>
  <c r="D96"/>
  <c r="E96"/>
  <c r="F96"/>
  <c r="C97"/>
  <c r="D97"/>
  <c r="E97"/>
  <c r="F97"/>
  <c r="C98"/>
  <c r="D98"/>
  <c r="E98"/>
  <c r="F98"/>
  <c r="C99"/>
  <c r="D99"/>
  <c r="E99"/>
  <c r="F99"/>
  <c r="C100"/>
  <c r="D100"/>
  <c r="E100"/>
  <c r="F100"/>
  <c r="C101"/>
  <c r="D101"/>
  <c r="E101"/>
  <c r="F101"/>
  <c r="C102"/>
  <c r="D102"/>
  <c r="E102"/>
  <c r="F102"/>
  <c r="C103"/>
  <c r="D103"/>
  <c r="E103"/>
  <c r="F103"/>
  <c r="C104"/>
  <c r="D104"/>
  <c r="E104"/>
  <c r="F104"/>
  <c r="C105"/>
  <c r="D105"/>
  <c r="E105"/>
  <c r="F105"/>
  <c r="C106"/>
  <c r="D106"/>
  <c r="E106"/>
  <c r="F106"/>
  <c r="C107"/>
  <c r="D107"/>
  <c r="E107"/>
  <c r="F107"/>
  <c r="C108"/>
  <c r="D108"/>
  <c r="E108"/>
  <c r="F108"/>
  <c r="C109"/>
  <c r="D109"/>
  <c r="E109"/>
  <c r="F109"/>
  <c r="C110"/>
  <c r="D110"/>
  <c r="E110"/>
  <c r="F110"/>
  <c r="C111"/>
  <c r="D111"/>
  <c r="E111"/>
  <c r="F111"/>
  <c r="C112"/>
  <c r="D112"/>
  <c r="E112"/>
  <c r="F112"/>
  <c r="C113"/>
  <c r="D113"/>
  <c r="E113"/>
  <c r="F113"/>
  <c r="C114"/>
  <c r="D114"/>
  <c r="E114"/>
  <c r="F114"/>
  <c r="C115"/>
  <c r="D115"/>
  <c r="E115"/>
  <c r="F115"/>
  <c r="C116"/>
  <c r="D116"/>
  <c r="E116"/>
  <c r="F116"/>
  <c r="C117"/>
  <c r="D117"/>
  <c r="E117"/>
  <c r="F117"/>
  <c r="C118"/>
  <c r="D118"/>
  <c r="E118"/>
  <c r="F118"/>
  <c r="C119"/>
  <c r="D119"/>
  <c r="E119"/>
  <c r="F119"/>
  <c r="C120"/>
  <c r="D120"/>
  <c r="E120"/>
  <c r="F120"/>
  <c r="C121"/>
  <c r="D121"/>
  <c r="E121"/>
  <c r="F121"/>
  <c r="C122"/>
  <c r="D122"/>
  <c r="E122"/>
  <c r="F122"/>
  <c r="C123"/>
  <c r="D123"/>
  <c r="E123"/>
  <c r="F123"/>
  <c r="C124"/>
  <c r="D124"/>
  <c r="E124"/>
  <c r="F124"/>
  <c r="C125"/>
  <c r="D125"/>
  <c r="E125"/>
  <c r="F125"/>
  <c r="C126"/>
  <c r="D126"/>
  <c r="E126"/>
  <c r="F126"/>
  <c r="C127"/>
  <c r="D127"/>
  <c r="E127"/>
  <c r="F127"/>
  <c r="C128"/>
  <c r="D128"/>
  <c r="E128"/>
  <c r="F128"/>
  <c r="C129"/>
  <c r="D129"/>
  <c r="E129"/>
  <c r="F129"/>
  <c r="C130"/>
  <c r="D130"/>
  <c r="E130"/>
  <c r="F130"/>
  <c r="C131"/>
  <c r="D131"/>
  <c r="E131"/>
  <c r="F131"/>
  <c r="C132"/>
  <c r="D132"/>
  <c r="E132"/>
  <c r="F132"/>
  <c r="C133"/>
  <c r="D133"/>
  <c r="E133"/>
  <c r="F133"/>
  <c r="C134"/>
  <c r="D134"/>
  <c r="E134"/>
  <c r="F134"/>
  <c r="C135"/>
  <c r="D135"/>
  <c r="E135"/>
  <c r="F135"/>
  <c r="C136"/>
  <c r="D136"/>
  <c r="E136"/>
  <c r="F136"/>
  <c r="C137"/>
  <c r="D137"/>
  <c r="E137"/>
  <c r="F137"/>
  <c r="C138"/>
  <c r="D138"/>
  <c r="E138"/>
  <c r="F138"/>
  <c r="C139"/>
  <c r="D139"/>
  <c r="E139"/>
  <c r="F139"/>
  <c r="C140"/>
  <c r="D140"/>
  <c r="E140"/>
  <c r="F140"/>
  <c r="C141"/>
  <c r="D141"/>
  <c r="E141"/>
  <c r="F141"/>
  <c r="C142"/>
  <c r="D142"/>
  <c r="E142"/>
  <c r="F142"/>
  <c r="C143"/>
  <c r="D143"/>
  <c r="E143"/>
  <c r="F143"/>
  <c r="C144"/>
  <c r="D144"/>
  <c r="E144"/>
  <c r="F144"/>
  <c r="C145"/>
  <c r="D145"/>
  <c r="E145"/>
  <c r="F145"/>
  <c r="C146"/>
  <c r="D146"/>
  <c r="E146"/>
  <c r="F146"/>
  <c r="C147"/>
  <c r="D147"/>
  <c r="E147"/>
  <c r="F147"/>
  <c r="C148"/>
  <c r="D148"/>
  <c r="E148"/>
  <c r="F148"/>
  <c r="C149"/>
  <c r="D149"/>
  <c r="E149"/>
  <c r="F149"/>
  <c r="C150"/>
  <c r="D150"/>
  <c r="E150"/>
  <c r="F150"/>
  <c r="C151"/>
  <c r="D151"/>
  <c r="E151"/>
  <c r="F151"/>
  <c r="C152"/>
  <c r="D152"/>
  <c r="E152"/>
  <c r="F152"/>
  <c r="C153"/>
  <c r="D153"/>
  <c r="E153"/>
  <c r="F153"/>
  <c r="C154"/>
  <c r="D154"/>
  <c r="E154"/>
  <c r="F154"/>
  <c r="C155"/>
  <c r="D155"/>
  <c r="E155"/>
  <c r="F155"/>
  <c r="C156"/>
  <c r="D156"/>
  <c r="E156"/>
  <c r="F156"/>
  <c r="C157"/>
  <c r="D157"/>
  <c r="E157"/>
  <c r="F157"/>
  <c r="C158"/>
  <c r="D158"/>
  <c r="E158"/>
  <c r="F158"/>
  <c r="C159"/>
  <c r="D159"/>
  <c r="E159"/>
  <c r="F159"/>
  <c r="C160"/>
  <c r="D160"/>
  <c r="E160"/>
  <c r="F160"/>
  <c r="C161"/>
  <c r="D161"/>
  <c r="E161"/>
  <c r="F161"/>
  <c r="C162"/>
  <c r="D162"/>
  <c r="E162"/>
  <c r="F162"/>
  <c r="C163"/>
  <c r="D163"/>
  <c r="E163"/>
  <c r="F163"/>
  <c r="C164"/>
  <c r="D164"/>
  <c r="E164"/>
  <c r="F164"/>
  <c r="C165"/>
  <c r="D165"/>
  <c r="E165"/>
  <c r="F165"/>
  <c r="C166"/>
  <c r="D166"/>
  <c r="E166"/>
  <c r="F166"/>
  <c r="C167"/>
  <c r="D167"/>
  <c r="E167"/>
  <c r="F167"/>
  <c r="C168"/>
  <c r="D168"/>
  <c r="E168"/>
  <c r="F168"/>
  <c r="C169"/>
  <c r="D169"/>
  <c r="E169"/>
  <c r="F169"/>
  <c r="C170"/>
  <c r="D170"/>
  <c r="E170"/>
  <c r="F170"/>
  <c r="C171"/>
  <c r="D171"/>
  <c r="E171"/>
  <c r="F171"/>
  <c r="C172"/>
  <c r="D172"/>
  <c r="E172"/>
  <c r="F172"/>
  <c r="C173"/>
  <c r="D173"/>
  <c r="E173"/>
  <c r="F173"/>
  <c r="C174"/>
  <c r="D174"/>
  <c r="E174"/>
  <c r="F174"/>
  <c r="C175"/>
  <c r="D175"/>
  <c r="E175"/>
  <c r="F175"/>
  <c r="C176"/>
  <c r="D176"/>
  <c r="E176"/>
  <c r="F176"/>
  <c r="C177"/>
  <c r="D177"/>
  <c r="E177"/>
  <c r="F177"/>
  <c r="C178"/>
  <c r="D178"/>
  <c r="E178"/>
  <c r="F178"/>
  <c r="C179"/>
  <c r="D179"/>
  <c r="E179"/>
  <c r="F179"/>
  <c r="C180"/>
  <c r="D180"/>
  <c r="E180"/>
  <c r="F180"/>
  <c r="C181"/>
  <c r="D181"/>
  <c r="E181"/>
  <c r="F181"/>
  <c r="C182"/>
  <c r="D182"/>
  <c r="E182"/>
  <c r="F182"/>
  <c r="C183"/>
  <c r="D183"/>
  <c r="E183"/>
  <c r="F183"/>
  <c r="C184"/>
  <c r="D184"/>
  <c r="E184"/>
  <c r="F184"/>
  <c r="C185"/>
  <c r="D185"/>
  <c r="E185"/>
  <c r="F185"/>
  <c r="C186"/>
  <c r="D186"/>
  <c r="E186"/>
  <c r="F186"/>
  <c r="C187"/>
  <c r="D187"/>
  <c r="E187"/>
  <c r="F187"/>
  <c r="C188"/>
  <c r="D188"/>
  <c r="E188"/>
  <c r="F188"/>
  <c r="C189"/>
  <c r="D189"/>
  <c r="E189"/>
  <c r="F189"/>
  <c r="C190"/>
  <c r="D190"/>
  <c r="E190"/>
  <c r="F190"/>
  <c r="C191"/>
  <c r="D191"/>
  <c r="E191"/>
  <c r="F191"/>
  <c r="C192"/>
  <c r="D192"/>
  <c r="E192"/>
  <c r="F192"/>
  <c r="C193"/>
  <c r="D193"/>
  <c r="E193"/>
  <c r="F193"/>
  <c r="C194"/>
  <c r="D194"/>
  <c r="E194"/>
  <c r="F194"/>
  <c r="C195"/>
  <c r="D195"/>
  <c r="E195"/>
  <c r="F195"/>
  <c r="C196"/>
  <c r="D196"/>
  <c r="E196"/>
  <c r="F196"/>
  <c r="C197"/>
  <c r="D197"/>
  <c r="E197"/>
  <c r="F197"/>
  <c r="C198"/>
  <c r="D198"/>
  <c r="E198"/>
  <c r="F198"/>
  <c r="C199"/>
  <c r="D199"/>
  <c r="E199"/>
  <c r="F199"/>
  <c r="C200"/>
  <c r="D200"/>
  <c r="E200"/>
  <c r="F200"/>
  <c r="C201"/>
  <c r="D201"/>
  <c r="E201"/>
  <c r="F201"/>
  <c r="C202"/>
  <c r="D202"/>
  <c r="E202"/>
  <c r="F202"/>
  <c r="C203"/>
  <c r="D203"/>
  <c r="E203"/>
  <c r="F203"/>
  <c r="C204"/>
  <c r="D204"/>
  <c r="E204"/>
  <c r="F204"/>
  <c r="C205"/>
  <c r="D205"/>
  <c r="E205"/>
  <c r="F205"/>
  <c r="C206"/>
  <c r="D206"/>
  <c r="E206"/>
  <c r="F206"/>
  <c r="C207"/>
  <c r="D207"/>
  <c r="E207"/>
  <c r="F207"/>
  <c r="C208"/>
  <c r="D208"/>
  <c r="E208"/>
  <c r="F208"/>
  <c r="C209"/>
  <c r="D209"/>
  <c r="E209"/>
  <c r="F209"/>
  <c r="C210"/>
  <c r="D210"/>
  <c r="E210"/>
  <c r="F210"/>
  <c r="C211"/>
  <c r="D211"/>
  <c r="E211"/>
  <c r="F211"/>
  <c r="C212"/>
  <c r="D212"/>
  <c r="E212"/>
  <c r="F212"/>
  <c r="C213"/>
  <c r="D213"/>
  <c r="E213"/>
  <c r="F213"/>
  <c r="C214"/>
  <c r="D214"/>
  <c r="E214"/>
  <c r="F214"/>
  <c r="C215"/>
  <c r="D215"/>
  <c r="E215"/>
  <c r="F215"/>
  <c r="C216"/>
  <c r="D216"/>
  <c r="E216"/>
  <c r="F216"/>
  <c r="C217"/>
  <c r="D217"/>
  <c r="E217"/>
  <c r="F217"/>
  <c r="C218"/>
  <c r="D218"/>
  <c r="E218"/>
  <c r="F218"/>
  <c r="C219"/>
  <c r="D219"/>
  <c r="E219"/>
  <c r="F219"/>
  <c r="C220"/>
  <c r="D220"/>
  <c r="E220"/>
  <c r="F220"/>
  <c r="C221"/>
  <c r="D221"/>
  <c r="E221"/>
  <c r="F221"/>
  <c r="C222"/>
  <c r="D222"/>
  <c r="E222"/>
  <c r="F222"/>
  <c r="C223"/>
  <c r="D223"/>
  <c r="E223"/>
  <c r="F223"/>
  <c r="C224"/>
  <c r="D224"/>
  <c r="E224"/>
  <c r="F224"/>
  <c r="C225"/>
  <c r="D225"/>
  <c r="E225"/>
  <c r="F225"/>
  <c r="C226"/>
  <c r="D226"/>
  <c r="E226"/>
  <c r="F226"/>
  <c r="C227"/>
  <c r="D227"/>
  <c r="E227"/>
  <c r="F227"/>
  <c r="C228"/>
  <c r="D228"/>
  <c r="E228"/>
  <c r="F228"/>
  <c r="C229"/>
  <c r="D229"/>
  <c r="E229"/>
  <c r="F229"/>
  <c r="C230"/>
  <c r="D230"/>
  <c r="E230"/>
  <c r="F230"/>
  <c r="C231"/>
  <c r="D231"/>
  <c r="E231"/>
  <c r="F231"/>
  <c r="C232"/>
  <c r="D232"/>
  <c r="E232"/>
  <c r="F232"/>
  <c r="C233"/>
  <c r="D233"/>
  <c r="E233"/>
  <c r="F233"/>
  <c r="C234"/>
  <c r="D234"/>
  <c r="E234"/>
  <c r="F234"/>
  <c r="C235"/>
  <c r="D235"/>
  <c r="E235"/>
  <c r="F235"/>
  <c r="C236"/>
  <c r="D236"/>
  <c r="E236"/>
  <c r="F236"/>
  <c r="C237"/>
  <c r="D237"/>
  <c r="E237"/>
  <c r="F237"/>
  <c r="C238"/>
  <c r="D238"/>
  <c r="E238"/>
  <c r="F238"/>
  <c r="C239"/>
  <c r="D239"/>
  <c r="E239"/>
  <c r="F239"/>
  <c r="C240"/>
  <c r="D240"/>
  <c r="E240"/>
  <c r="F240"/>
  <c r="C241"/>
  <c r="D241"/>
  <c r="E241"/>
  <c r="F241"/>
  <c r="C242"/>
  <c r="D242"/>
  <c r="E242"/>
  <c r="F242"/>
  <c r="C243"/>
  <c r="D243"/>
  <c r="E243"/>
  <c r="F243"/>
  <c r="C244"/>
  <c r="D244"/>
  <c r="E244"/>
  <c r="F244"/>
  <c r="C245"/>
  <c r="D245"/>
  <c r="E245"/>
  <c r="F245"/>
  <c r="D5"/>
  <c r="E5"/>
  <c r="F5"/>
  <c r="C5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6" i="10"/>
  <c r="C6"/>
  <c r="D6"/>
  <c r="E6"/>
  <c r="F6"/>
  <c r="B7"/>
  <c r="C7"/>
  <c r="D7"/>
  <c r="E7"/>
  <c r="F7"/>
  <c r="B8"/>
  <c r="C8"/>
  <c r="D8"/>
  <c r="E8"/>
  <c r="F8"/>
  <c r="B9"/>
  <c r="C9"/>
  <c r="D9"/>
  <c r="E9"/>
  <c r="F9"/>
  <c r="B10"/>
  <c r="C10"/>
  <c r="D10"/>
  <c r="E10"/>
  <c r="F10"/>
  <c r="B11"/>
  <c r="C11"/>
  <c r="D11"/>
  <c r="E11"/>
  <c r="F11"/>
  <c r="B12"/>
  <c r="C12"/>
  <c r="D12"/>
  <c r="E12"/>
  <c r="F12"/>
  <c r="B13"/>
  <c r="C13"/>
  <c r="D13"/>
  <c r="E13"/>
  <c r="F13"/>
  <c r="B14"/>
  <c r="C14"/>
  <c r="D14"/>
  <c r="E14"/>
  <c r="F14"/>
  <c r="B15"/>
  <c r="C15"/>
  <c r="D15"/>
  <c r="E15"/>
  <c r="F15"/>
  <c r="B16"/>
  <c r="C16"/>
  <c r="D16"/>
  <c r="E16"/>
  <c r="F16"/>
  <c r="B17"/>
  <c r="C17"/>
  <c r="D17"/>
  <c r="E17"/>
  <c r="F17"/>
  <c r="B18"/>
  <c r="C18"/>
  <c r="D18"/>
  <c r="E18"/>
  <c r="F18"/>
  <c r="B19"/>
  <c r="C19"/>
  <c r="D19"/>
  <c r="E19"/>
  <c r="F19"/>
  <c r="B20"/>
  <c r="C20"/>
  <c r="D20"/>
  <c r="E20"/>
  <c r="F20"/>
  <c r="B21"/>
  <c r="C21"/>
  <c r="D21"/>
  <c r="E21"/>
  <c r="F21"/>
  <c r="B22"/>
  <c r="C22"/>
  <c r="D22"/>
  <c r="E22"/>
  <c r="F22"/>
  <c r="B23"/>
  <c r="C23"/>
  <c r="D23"/>
  <c r="E23"/>
  <c r="F23"/>
  <c r="B24"/>
  <c r="C24"/>
  <c r="D24"/>
  <c r="E24"/>
  <c r="F24"/>
  <c r="B25"/>
  <c r="C25"/>
  <c r="D25"/>
  <c r="E25"/>
  <c r="F25"/>
  <c r="B26"/>
  <c r="C26"/>
  <c r="D26"/>
  <c r="E26"/>
  <c r="F26"/>
  <c r="B27"/>
  <c r="C27"/>
  <c r="D27"/>
  <c r="E27"/>
  <c r="F27"/>
  <c r="B28"/>
  <c r="C28"/>
  <c r="D28"/>
  <c r="E28"/>
  <c r="F28"/>
  <c r="B29"/>
  <c r="C29"/>
  <c r="D29"/>
  <c r="E29"/>
  <c r="F29"/>
  <c r="B30"/>
  <c r="C30"/>
  <c r="D30"/>
  <c r="E30"/>
  <c r="F30"/>
  <c r="B31"/>
  <c r="C31"/>
  <c r="D31"/>
  <c r="E31"/>
  <c r="F31"/>
  <c r="B32"/>
  <c r="C32"/>
  <c r="D32"/>
  <c r="E32"/>
  <c r="F32"/>
  <c r="B33"/>
  <c r="C33"/>
  <c r="D33"/>
  <c r="E33"/>
  <c r="F33"/>
  <c r="B34"/>
  <c r="C34"/>
  <c r="D34"/>
  <c r="E34"/>
  <c r="F34"/>
  <c r="B35"/>
  <c r="C35"/>
  <c r="D35"/>
  <c r="E35"/>
  <c r="F35"/>
  <c r="B36"/>
  <c r="C36"/>
  <c r="D36"/>
  <c r="E36"/>
  <c r="F36"/>
  <c r="B37"/>
  <c r="C37"/>
  <c r="D37"/>
  <c r="E37"/>
  <c r="F37"/>
  <c r="B38"/>
  <c r="C38"/>
  <c r="D38"/>
  <c r="E38"/>
  <c r="F38"/>
  <c r="B39"/>
  <c r="C39"/>
  <c r="D39"/>
  <c r="E39"/>
  <c r="F39"/>
  <c r="B40"/>
  <c r="C40"/>
  <c r="D40"/>
  <c r="E40"/>
  <c r="F40"/>
  <c r="B41"/>
  <c r="C41"/>
  <c r="D41"/>
  <c r="E41"/>
  <c r="F41"/>
  <c r="B42"/>
  <c r="C42"/>
  <c r="D42"/>
  <c r="E42"/>
  <c r="F42"/>
  <c r="B43"/>
  <c r="C43"/>
  <c r="D43"/>
  <c r="E43"/>
  <c r="F43"/>
  <c r="B44"/>
  <c r="C44"/>
  <c r="D44"/>
  <c r="E44"/>
  <c r="F44"/>
  <c r="B45"/>
  <c r="C45"/>
  <c r="D45"/>
  <c r="E45"/>
  <c r="F45"/>
  <c r="B46"/>
  <c r="C46"/>
  <c r="D46"/>
  <c r="E46"/>
  <c r="F46"/>
  <c r="B47"/>
  <c r="C47"/>
  <c r="D47"/>
  <c r="E47"/>
  <c r="F47"/>
  <c r="B48"/>
  <c r="C48"/>
  <c r="D48"/>
  <c r="E48"/>
  <c r="F48"/>
  <c r="B49"/>
  <c r="C49"/>
  <c r="D49"/>
  <c r="E49"/>
  <c r="F49"/>
  <c r="B50"/>
  <c r="C50"/>
  <c r="D50"/>
  <c r="E50"/>
  <c r="F50"/>
  <c r="B51"/>
  <c r="C51"/>
  <c r="D51"/>
  <c r="E51"/>
  <c r="F51"/>
  <c r="B52"/>
  <c r="C52"/>
  <c r="D52"/>
  <c r="E52"/>
  <c r="F52"/>
  <c r="B53"/>
  <c r="C53"/>
  <c r="D53"/>
  <c r="E53"/>
  <c r="F53"/>
  <c r="B54"/>
  <c r="C54"/>
  <c r="D54"/>
  <c r="E54"/>
  <c r="F54"/>
  <c r="B55"/>
  <c r="C55"/>
  <c r="D55"/>
  <c r="E55"/>
  <c r="F55"/>
  <c r="B56"/>
  <c r="C56"/>
  <c r="D56"/>
  <c r="E56"/>
  <c r="F56"/>
  <c r="B57"/>
  <c r="C57"/>
  <c r="D57"/>
  <c r="E57"/>
  <c r="F57"/>
  <c r="B58"/>
  <c r="C58"/>
  <c r="D58"/>
  <c r="E58"/>
  <c r="F58"/>
  <c r="B59"/>
  <c r="C59"/>
  <c r="D59"/>
  <c r="E59"/>
  <c r="F59"/>
  <c r="B60"/>
  <c r="C60"/>
  <c r="D60"/>
  <c r="E60"/>
  <c r="F60"/>
  <c r="B61"/>
  <c r="C61"/>
  <c r="D61"/>
  <c r="E61"/>
  <c r="F61"/>
  <c r="B62"/>
  <c r="C62"/>
  <c r="D62"/>
  <c r="E62"/>
  <c r="F62"/>
  <c r="B63"/>
  <c r="C63"/>
  <c r="D63"/>
  <c r="E63"/>
  <c r="F63"/>
  <c r="B64"/>
  <c r="C64"/>
  <c r="D64"/>
  <c r="E64"/>
  <c r="F64"/>
  <c r="B65"/>
  <c r="C65"/>
  <c r="D65"/>
  <c r="E65"/>
  <c r="F65"/>
  <c r="B66"/>
  <c r="C66"/>
  <c r="D66"/>
  <c r="E66"/>
  <c r="F66"/>
  <c r="B67"/>
  <c r="C67"/>
  <c r="D67"/>
  <c r="E67"/>
  <c r="F67"/>
  <c r="B68"/>
  <c r="C68"/>
  <c r="D68"/>
  <c r="E68"/>
  <c r="F68"/>
  <c r="B69"/>
  <c r="C69"/>
  <c r="D69"/>
  <c r="E69"/>
  <c r="F69"/>
  <c r="B70"/>
  <c r="C70"/>
  <c r="D70"/>
  <c r="E70"/>
  <c r="F70"/>
  <c r="B71"/>
  <c r="C71"/>
  <c r="D71"/>
  <c r="E71"/>
  <c r="F71"/>
  <c r="B72"/>
  <c r="C72"/>
  <c r="D72"/>
  <c r="E72"/>
  <c r="F72"/>
  <c r="B73"/>
  <c r="C73"/>
  <c r="D73"/>
  <c r="E73"/>
  <c r="F73"/>
  <c r="B74"/>
  <c r="C74"/>
  <c r="D74"/>
  <c r="E74"/>
  <c r="F74"/>
  <c r="B75"/>
  <c r="C75"/>
  <c r="D75"/>
  <c r="E75"/>
  <c r="F75"/>
  <c r="B76"/>
  <c r="C76"/>
  <c r="D76"/>
  <c r="E76"/>
  <c r="F76"/>
  <c r="B77"/>
  <c r="C77"/>
  <c r="D77"/>
  <c r="E77"/>
  <c r="F77"/>
  <c r="B78"/>
  <c r="C78"/>
  <c r="D78"/>
  <c r="E78"/>
  <c r="F78"/>
  <c r="B79"/>
  <c r="C79"/>
  <c r="D79"/>
  <c r="E79"/>
  <c r="F79"/>
  <c r="B80"/>
  <c r="C80"/>
  <c r="D80"/>
  <c r="E80"/>
  <c r="F80"/>
  <c r="B81"/>
  <c r="C81"/>
  <c r="D81"/>
  <c r="E81"/>
  <c r="F81"/>
  <c r="B82"/>
  <c r="C82"/>
  <c r="D82"/>
  <c r="E82"/>
  <c r="F82"/>
  <c r="B83"/>
  <c r="C83"/>
  <c r="D83"/>
  <c r="E83"/>
  <c r="F83"/>
  <c r="B84"/>
  <c r="C84"/>
  <c r="D84"/>
  <c r="E84"/>
  <c r="F84"/>
  <c r="B85"/>
  <c r="C85"/>
  <c r="D85"/>
  <c r="E85"/>
  <c r="F85"/>
  <c r="B86"/>
  <c r="C86"/>
  <c r="D86"/>
  <c r="E86"/>
  <c r="F86"/>
  <c r="B87"/>
  <c r="C87"/>
  <c r="D87"/>
  <c r="E87"/>
  <c r="F87"/>
  <c r="B88"/>
  <c r="C88"/>
  <c r="D88"/>
  <c r="E88"/>
  <c r="F88"/>
  <c r="B89"/>
  <c r="C89"/>
  <c r="D89"/>
  <c r="E89"/>
  <c r="F89"/>
  <c r="B90"/>
  <c r="C90"/>
  <c r="D90"/>
  <c r="E90"/>
  <c r="F90"/>
  <c r="B91"/>
  <c r="C91"/>
  <c r="D91"/>
  <c r="E91"/>
  <c r="F91"/>
  <c r="B92"/>
  <c r="C92"/>
  <c r="D92"/>
  <c r="E92"/>
  <c r="F92"/>
  <c r="B93"/>
  <c r="C93"/>
  <c r="D93"/>
  <c r="E93"/>
  <c r="F93"/>
  <c r="B94"/>
  <c r="C94"/>
  <c r="D94"/>
  <c r="E94"/>
  <c r="F94"/>
  <c r="B95"/>
  <c r="C95"/>
  <c r="D95"/>
  <c r="E95"/>
  <c r="F95"/>
  <c r="B96"/>
  <c r="C96"/>
  <c r="D96"/>
  <c r="E96"/>
  <c r="F96"/>
  <c r="B97"/>
  <c r="C97"/>
  <c r="D97"/>
  <c r="E97"/>
  <c r="F97"/>
  <c r="B98"/>
  <c r="C98"/>
  <c r="D98"/>
  <c r="E98"/>
  <c r="F98"/>
  <c r="B99"/>
  <c r="C99"/>
  <c r="D99"/>
  <c r="E99"/>
  <c r="F99"/>
  <c r="B100"/>
  <c r="C100"/>
  <c r="D100"/>
  <c r="E100"/>
  <c r="F100"/>
  <c r="B101"/>
  <c r="C101"/>
  <c r="D101"/>
  <c r="E101"/>
  <c r="F101"/>
  <c r="B102"/>
  <c r="C102"/>
  <c r="D102"/>
  <c r="E102"/>
  <c r="F102"/>
  <c r="B103"/>
  <c r="C103"/>
  <c r="D103"/>
  <c r="E103"/>
  <c r="F103"/>
  <c r="B104"/>
  <c r="C104"/>
  <c r="D104"/>
  <c r="E104"/>
  <c r="F104"/>
  <c r="B105"/>
  <c r="C105"/>
  <c r="D105"/>
  <c r="E105"/>
  <c r="F105"/>
  <c r="B106"/>
  <c r="C106"/>
  <c r="D106"/>
  <c r="E106"/>
  <c r="F106"/>
  <c r="B107"/>
  <c r="C107"/>
  <c r="D107"/>
  <c r="E107"/>
  <c r="F107"/>
  <c r="B108"/>
  <c r="C108"/>
  <c r="D108"/>
  <c r="E108"/>
  <c r="F108"/>
  <c r="B109"/>
  <c r="C109"/>
  <c r="D109"/>
  <c r="E109"/>
  <c r="F109"/>
  <c r="B110"/>
  <c r="C110"/>
  <c r="D110"/>
  <c r="E110"/>
  <c r="F110"/>
  <c r="B111"/>
  <c r="C111"/>
  <c r="D111"/>
  <c r="E111"/>
  <c r="F111"/>
  <c r="B112"/>
  <c r="C112"/>
  <c r="D112"/>
  <c r="E112"/>
  <c r="F112"/>
  <c r="B113"/>
  <c r="C113"/>
  <c r="D113"/>
  <c r="E113"/>
  <c r="F113"/>
  <c r="B114"/>
  <c r="C114"/>
  <c r="D114"/>
  <c r="E114"/>
  <c r="F114"/>
  <c r="B115"/>
  <c r="C115"/>
  <c r="D115"/>
  <c r="E115"/>
  <c r="F115"/>
  <c r="B116"/>
  <c r="C116"/>
  <c r="D116"/>
  <c r="E116"/>
  <c r="F116"/>
  <c r="B117"/>
  <c r="C117"/>
  <c r="D117"/>
  <c r="E117"/>
  <c r="F117"/>
  <c r="B118"/>
  <c r="C118"/>
  <c r="D118"/>
  <c r="E118"/>
  <c r="F118"/>
  <c r="B119"/>
  <c r="C119"/>
  <c r="D119"/>
  <c r="E119"/>
  <c r="F119"/>
  <c r="B120"/>
  <c r="C120"/>
  <c r="D120"/>
  <c r="E120"/>
  <c r="F120"/>
  <c r="B121"/>
  <c r="C121"/>
  <c r="D121"/>
  <c r="E121"/>
  <c r="F121"/>
  <c r="B122"/>
  <c r="C122"/>
  <c r="D122"/>
  <c r="E122"/>
  <c r="F122"/>
  <c r="B123"/>
  <c r="C123"/>
  <c r="D123"/>
  <c r="E123"/>
  <c r="F123"/>
  <c r="B124"/>
  <c r="C124"/>
  <c r="D124"/>
  <c r="E124"/>
  <c r="F124"/>
  <c r="B125"/>
  <c r="C125"/>
  <c r="D125"/>
  <c r="E125"/>
  <c r="F125"/>
  <c r="B126"/>
  <c r="C126"/>
  <c r="D126"/>
  <c r="E126"/>
  <c r="F126"/>
  <c r="B127"/>
  <c r="C127"/>
  <c r="D127"/>
  <c r="E127"/>
  <c r="F127"/>
  <c r="B128"/>
  <c r="C128"/>
  <c r="D128"/>
  <c r="E128"/>
  <c r="F128"/>
  <c r="B129"/>
  <c r="C129"/>
  <c r="D129"/>
  <c r="E129"/>
  <c r="F129"/>
  <c r="B130"/>
  <c r="C130"/>
  <c r="D130"/>
  <c r="E130"/>
  <c r="F130"/>
  <c r="B131"/>
  <c r="C131"/>
  <c r="D131"/>
  <c r="E131"/>
  <c r="F131"/>
  <c r="B132"/>
  <c r="C132"/>
  <c r="D132"/>
  <c r="E132"/>
  <c r="F132"/>
  <c r="B133"/>
  <c r="C133"/>
  <c r="D133"/>
  <c r="E133"/>
  <c r="F133"/>
  <c r="B134"/>
  <c r="C134"/>
  <c r="D134"/>
  <c r="E134"/>
  <c r="F134"/>
  <c r="B135"/>
  <c r="C135"/>
  <c r="D135"/>
  <c r="E135"/>
  <c r="F135"/>
  <c r="B136"/>
  <c r="C136"/>
  <c r="D136"/>
  <c r="E136"/>
  <c r="F136"/>
  <c r="B137"/>
  <c r="C137"/>
  <c r="D137"/>
  <c r="E137"/>
  <c r="F137"/>
  <c r="B138"/>
  <c r="C138"/>
  <c r="D138"/>
  <c r="E138"/>
  <c r="F138"/>
  <c r="B139"/>
  <c r="C139"/>
  <c r="D139"/>
  <c r="E139"/>
  <c r="F139"/>
  <c r="B140"/>
  <c r="C140"/>
  <c r="D140"/>
  <c r="E140"/>
  <c r="F140"/>
  <c r="B141"/>
  <c r="C141"/>
  <c r="D141"/>
  <c r="E141"/>
  <c r="F141"/>
  <c r="B142"/>
  <c r="C142"/>
  <c r="D142"/>
  <c r="E142"/>
  <c r="F142"/>
  <c r="B143"/>
  <c r="C143"/>
  <c r="D143"/>
  <c r="E143"/>
  <c r="F143"/>
  <c r="B144"/>
  <c r="C144"/>
  <c r="D144"/>
  <c r="E144"/>
  <c r="F144"/>
  <c r="B145"/>
  <c r="C145"/>
  <c r="D145"/>
  <c r="E145"/>
  <c r="F145"/>
  <c r="B146"/>
  <c r="C146"/>
  <c r="D146"/>
  <c r="E146"/>
  <c r="F146"/>
  <c r="B147"/>
  <c r="C147"/>
  <c r="D147"/>
  <c r="E147"/>
  <c r="F147"/>
  <c r="B148"/>
  <c r="C148"/>
  <c r="D148"/>
  <c r="E148"/>
  <c r="F148"/>
  <c r="B149"/>
  <c r="C149"/>
  <c r="D149"/>
  <c r="E149"/>
  <c r="F149"/>
  <c r="B150"/>
  <c r="C150"/>
  <c r="D150"/>
  <c r="E150"/>
  <c r="F150"/>
  <c r="B151"/>
  <c r="C151"/>
  <c r="D151"/>
  <c r="E151"/>
  <c r="F151"/>
  <c r="B152"/>
  <c r="C152"/>
  <c r="D152"/>
  <c r="E152"/>
  <c r="F152"/>
  <c r="B153"/>
  <c r="C153"/>
  <c r="D153"/>
  <c r="E153"/>
  <c r="F153"/>
  <c r="B154"/>
  <c r="C154"/>
  <c r="D154"/>
  <c r="E154"/>
  <c r="F154"/>
  <c r="B155"/>
  <c r="C155"/>
  <c r="D155"/>
  <c r="E155"/>
  <c r="F155"/>
  <c r="B156"/>
  <c r="C156"/>
  <c r="D156"/>
  <c r="E156"/>
  <c r="F156"/>
  <c r="B157"/>
  <c r="C157"/>
  <c r="D157"/>
  <c r="E157"/>
  <c r="F157"/>
  <c r="B158"/>
  <c r="C158"/>
  <c r="D158"/>
  <c r="E158"/>
  <c r="F158"/>
  <c r="B159"/>
  <c r="C159"/>
  <c r="D159"/>
  <c r="E159"/>
  <c r="F159"/>
  <c r="B160"/>
  <c r="C160"/>
  <c r="D160"/>
  <c r="E160"/>
  <c r="F160"/>
  <c r="B161"/>
  <c r="C161"/>
  <c r="D161"/>
  <c r="E161"/>
  <c r="F161"/>
  <c r="B162"/>
  <c r="C162"/>
  <c r="D162"/>
  <c r="E162"/>
  <c r="F162"/>
  <c r="B163"/>
  <c r="C163"/>
  <c r="D163"/>
  <c r="E163"/>
  <c r="F163"/>
  <c r="B164"/>
  <c r="C164"/>
  <c r="D164"/>
  <c r="E164"/>
  <c r="F164"/>
  <c r="B165"/>
  <c r="C165"/>
  <c r="D165"/>
  <c r="E165"/>
  <c r="F165"/>
  <c r="B166"/>
  <c r="C166"/>
  <c r="D166"/>
  <c r="E166"/>
  <c r="F166"/>
  <c r="B167"/>
  <c r="C167"/>
  <c r="D167"/>
  <c r="E167"/>
  <c r="F167"/>
  <c r="B168"/>
  <c r="C168"/>
  <c r="D168"/>
  <c r="E168"/>
  <c r="F168"/>
  <c r="B169"/>
  <c r="C169"/>
  <c r="D169"/>
  <c r="E169"/>
  <c r="F169"/>
  <c r="B170"/>
  <c r="C170"/>
  <c r="D170"/>
  <c r="E170"/>
  <c r="F170"/>
  <c r="B171"/>
  <c r="C171"/>
  <c r="D171"/>
  <c r="E171"/>
  <c r="F171"/>
  <c r="B172"/>
  <c r="C172"/>
  <c r="D172"/>
  <c r="E172"/>
  <c r="F172"/>
  <c r="B173"/>
  <c r="C173"/>
  <c r="D173"/>
  <c r="E173"/>
  <c r="F173"/>
  <c r="B174"/>
  <c r="C174"/>
  <c r="D174"/>
  <c r="E174"/>
  <c r="F174"/>
  <c r="B175"/>
  <c r="C175"/>
  <c r="D175"/>
  <c r="E175"/>
  <c r="F175"/>
  <c r="B176"/>
  <c r="C176"/>
  <c r="D176"/>
  <c r="E176"/>
  <c r="F176"/>
  <c r="B177"/>
  <c r="C177"/>
  <c r="D177"/>
  <c r="E177"/>
  <c r="F177"/>
  <c r="B178"/>
  <c r="C178"/>
  <c r="D178"/>
  <c r="E178"/>
  <c r="F178"/>
  <c r="B179"/>
  <c r="C179"/>
  <c r="D179"/>
  <c r="E179"/>
  <c r="F179"/>
  <c r="B180"/>
  <c r="C180"/>
  <c r="D180"/>
  <c r="E180"/>
  <c r="F180"/>
  <c r="B181"/>
  <c r="C181"/>
  <c r="D181"/>
  <c r="E181"/>
  <c r="F181"/>
  <c r="B182"/>
  <c r="C182"/>
  <c r="D182"/>
  <c r="E182"/>
  <c r="F182"/>
  <c r="B183"/>
  <c r="C183"/>
  <c r="D183"/>
  <c r="E183"/>
  <c r="F183"/>
  <c r="B184"/>
  <c r="C184"/>
  <c r="D184"/>
  <c r="E184"/>
  <c r="F184"/>
  <c r="B185"/>
  <c r="C185"/>
  <c r="D185"/>
  <c r="E185"/>
  <c r="F185"/>
  <c r="B186"/>
  <c r="C186"/>
  <c r="D186"/>
  <c r="E186"/>
  <c r="F186"/>
  <c r="B187"/>
  <c r="C187"/>
  <c r="D187"/>
  <c r="E187"/>
  <c r="F187"/>
  <c r="B188"/>
  <c r="C188"/>
  <c r="D188"/>
  <c r="E188"/>
  <c r="F188"/>
  <c r="B189"/>
  <c r="C189"/>
  <c r="D189"/>
  <c r="E189"/>
  <c r="F189"/>
  <c r="B190"/>
  <c r="C190"/>
  <c r="D190"/>
  <c r="E190"/>
  <c r="F190"/>
  <c r="B191"/>
  <c r="C191"/>
  <c r="D191"/>
  <c r="E191"/>
  <c r="F191"/>
  <c r="B192"/>
  <c r="C192"/>
  <c r="D192"/>
  <c r="E192"/>
  <c r="F192"/>
  <c r="B193"/>
  <c r="C193"/>
  <c r="D193"/>
  <c r="E193"/>
  <c r="F193"/>
  <c r="B194"/>
  <c r="C194"/>
  <c r="D194"/>
  <c r="E194"/>
  <c r="F194"/>
  <c r="B195"/>
  <c r="C195"/>
  <c r="D195"/>
  <c r="E195"/>
  <c r="F195"/>
  <c r="B196"/>
  <c r="C196"/>
  <c r="D196"/>
  <c r="E196"/>
  <c r="F196"/>
  <c r="B197"/>
  <c r="C197"/>
  <c r="D197"/>
  <c r="E197"/>
  <c r="F197"/>
  <c r="B198"/>
  <c r="C198"/>
  <c r="D198"/>
  <c r="E198"/>
  <c r="F198"/>
  <c r="B199"/>
  <c r="C199"/>
  <c r="D199"/>
  <c r="E199"/>
  <c r="F199"/>
  <c r="B200"/>
  <c r="C200"/>
  <c r="D200"/>
  <c r="E200"/>
  <c r="F200"/>
  <c r="B201"/>
  <c r="C201"/>
  <c r="D201"/>
  <c r="E201"/>
  <c r="F201"/>
  <c r="B202"/>
  <c r="C202"/>
  <c r="D202"/>
  <c r="E202"/>
  <c r="F202"/>
  <c r="B203"/>
  <c r="C203"/>
  <c r="D203"/>
  <c r="E203"/>
  <c r="F203"/>
  <c r="B204"/>
  <c r="C204"/>
  <c r="D204"/>
  <c r="E204"/>
  <c r="F204"/>
  <c r="B205"/>
  <c r="C205"/>
  <c r="D205"/>
  <c r="E205"/>
  <c r="F205"/>
  <c r="B206"/>
  <c r="C206"/>
  <c r="D206"/>
  <c r="E206"/>
  <c r="F206"/>
  <c r="B207"/>
  <c r="C207"/>
  <c r="D207"/>
  <c r="E207"/>
  <c r="F207"/>
  <c r="B208"/>
  <c r="C208"/>
  <c r="D208"/>
  <c r="E208"/>
  <c r="F208"/>
  <c r="B209"/>
  <c r="C209"/>
  <c r="D209"/>
  <c r="E209"/>
  <c r="F209"/>
  <c r="B210"/>
  <c r="C210"/>
  <c r="D210"/>
  <c r="E210"/>
  <c r="F210"/>
  <c r="B211"/>
  <c r="C211"/>
  <c r="D211"/>
  <c r="E211"/>
  <c r="F211"/>
  <c r="B212"/>
  <c r="C212"/>
  <c r="D212"/>
  <c r="E212"/>
  <c r="F212"/>
  <c r="B213"/>
  <c r="C213"/>
  <c r="D213"/>
  <c r="E213"/>
  <c r="F213"/>
  <c r="B214"/>
  <c r="C214"/>
  <c r="D214"/>
  <c r="E214"/>
  <c r="F214"/>
  <c r="B215"/>
  <c r="C215"/>
  <c r="D215"/>
  <c r="E215"/>
  <c r="F215"/>
  <c r="B216"/>
  <c r="C216"/>
  <c r="D216"/>
  <c r="E216"/>
  <c r="F216"/>
  <c r="B217"/>
  <c r="C217"/>
  <c r="D217"/>
  <c r="E217"/>
  <c r="F217"/>
  <c r="B218"/>
  <c r="C218"/>
  <c r="D218"/>
  <c r="E218"/>
  <c r="F218"/>
  <c r="B219"/>
  <c r="C219"/>
  <c r="D219"/>
  <c r="E219"/>
  <c r="F219"/>
  <c r="B220"/>
  <c r="C220"/>
  <c r="D220"/>
  <c r="E220"/>
  <c r="F220"/>
  <c r="B221"/>
  <c r="C221"/>
  <c r="D221"/>
  <c r="E221"/>
  <c r="F221"/>
  <c r="B222"/>
  <c r="C222"/>
  <c r="D222"/>
  <c r="E222"/>
  <c r="F222"/>
  <c r="B223"/>
  <c r="C223"/>
  <c r="D223"/>
  <c r="E223"/>
  <c r="F223"/>
  <c r="B224"/>
  <c r="C224"/>
  <c r="D224"/>
  <c r="E224"/>
  <c r="F224"/>
  <c r="B225"/>
  <c r="C225"/>
  <c r="D225"/>
  <c r="E225"/>
  <c r="F225"/>
  <c r="B226"/>
  <c r="C226"/>
  <c r="D226"/>
  <c r="E226"/>
  <c r="F226"/>
  <c r="B227"/>
  <c r="C227"/>
  <c r="D227"/>
  <c r="E227"/>
  <c r="F227"/>
  <c r="B228"/>
  <c r="C228"/>
  <c r="D228"/>
  <c r="E228"/>
  <c r="F228"/>
  <c r="B229"/>
  <c r="C229"/>
  <c r="D229"/>
  <c r="E229"/>
  <c r="F229"/>
  <c r="B230"/>
  <c r="C230"/>
  <c r="D230"/>
  <c r="E230"/>
  <c r="F230"/>
  <c r="B231"/>
  <c r="C231"/>
  <c r="D231"/>
  <c r="E231"/>
  <c r="F231"/>
  <c r="B232"/>
  <c r="C232"/>
  <c r="D232"/>
  <c r="E232"/>
  <c r="F232"/>
  <c r="B233"/>
  <c r="C233"/>
  <c r="D233"/>
  <c r="E233"/>
  <c r="F233"/>
  <c r="B234"/>
  <c r="C234"/>
  <c r="D234"/>
  <c r="E234"/>
  <c r="F234"/>
  <c r="B235"/>
  <c r="C235"/>
  <c r="D235"/>
  <c r="E235"/>
  <c r="F235"/>
  <c r="B236"/>
  <c r="C236"/>
  <c r="D236"/>
  <c r="E236"/>
  <c r="F236"/>
  <c r="B237"/>
  <c r="C237"/>
  <c r="D237"/>
  <c r="E237"/>
  <c r="F237"/>
  <c r="B238"/>
  <c r="C238"/>
  <c r="D238"/>
  <c r="E238"/>
  <c r="F238"/>
  <c r="B239"/>
  <c r="C239"/>
  <c r="D239"/>
  <c r="E239"/>
  <c r="F239"/>
  <c r="B240"/>
  <c r="C240"/>
  <c r="D240"/>
  <c r="E240"/>
  <c r="F240"/>
  <c r="B241"/>
  <c r="C241"/>
  <c r="D241"/>
  <c r="E241"/>
  <c r="F241"/>
  <c r="B242"/>
  <c r="C242"/>
  <c r="D242"/>
  <c r="E242"/>
  <c r="F242"/>
  <c r="B243"/>
  <c r="C243"/>
  <c r="D243"/>
  <c r="E243"/>
  <c r="F243"/>
  <c r="B244"/>
  <c r="C244"/>
  <c r="D244"/>
  <c r="E244"/>
  <c r="F244"/>
  <c r="B245"/>
  <c r="C245"/>
  <c r="D245"/>
  <c r="E245"/>
  <c r="F245"/>
  <c r="F5"/>
  <c r="E5"/>
  <c r="D5"/>
  <c r="B5"/>
  <c r="C5"/>
  <c r="B6" i="6"/>
  <c r="D6" s="1"/>
  <c r="B7"/>
  <c r="D7"/>
  <c r="E8" s="1"/>
  <c r="F8" s="1"/>
  <c r="G8" s="1"/>
  <c r="B8"/>
  <c r="D8" s="1"/>
  <c r="E9" s="1"/>
  <c r="F9" s="1"/>
  <c r="G9" s="1"/>
  <c r="B9"/>
  <c r="D9"/>
  <c r="E10" s="1"/>
  <c r="B10"/>
  <c r="D10" s="1"/>
  <c r="E11" s="1"/>
  <c r="F11" s="1"/>
  <c r="G11" s="1"/>
  <c r="B11"/>
  <c r="D11"/>
  <c r="E12" s="1"/>
  <c r="F12" s="1"/>
  <c r="G12" s="1"/>
  <c r="B12"/>
  <c r="D12" s="1"/>
  <c r="E13" s="1"/>
  <c r="F13" s="1"/>
  <c r="G13" s="1"/>
  <c r="B13"/>
  <c r="D13"/>
  <c r="E14" s="1"/>
  <c r="B14"/>
  <c r="D14" s="1"/>
  <c r="E15" s="1"/>
  <c r="F15" s="1"/>
  <c r="G15" s="1"/>
  <c r="B15"/>
  <c r="D15"/>
  <c r="E16" s="1"/>
  <c r="F16" s="1"/>
  <c r="G16" s="1"/>
  <c r="B16"/>
  <c r="D16" s="1"/>
  <c r="E17" s="1"/>
  <c r="F17" s="1"/>
  <c r="G17" s="1"/>
  <c r="B17"/>
  <c r="D17"/>
  <c r="E18" s="1"/>
  <c r="B18"/>
  <c r="D18" s="1"/>
  <c r="E19" s="1"/>
  <c r="F19" s="1"/>
  <c r="G19" s="1"/>
  <c r="B19"/>
  <c r="D19"/>
  <c r="E20" s="1"/>
  <c r="F20" s="1"/>
  <c r="G20" s="1"/>
  <c r="B20"/>
  <c r="D20" s="1"/>
  <c r="E21" s="1"/>
  <c r="F21" s="1"/>
  <c r="G21" s="1"/>
  <c r="B21"/>
  <c r="D21"/>
  <c r="E22" s="1"/>
  <c r="B22"/>
  <c r="D22" s="1"/>
  <c r="E23" s="1"/>
  <c r="F23" s="1"/>
  <c r="G23" s="1"/>
  <c r="B23"/>
  <c r="D23"/>
  <c r="E24" s="1"/>
  <c r="F24" s="1"/>
  <c r="G24" s="1"/>
  <c r="B24"/>
  <c r="D24" s="1"/>
  <c r="E25" s="1"/>
  <c r="F25" s="1"/>
  <c r="G25" s="1"/>
  <c r="B25"/>
  <c r="D25"/>
  <c r="E26" s="1"/>
  <c r="B26"/>
  <c r="D26" s="1"/>
  <c r="E27" s="1"/>
  <c r="F27" s="1"/>
  <c r="G27" s="1"/>
  <c r="B27"/>
  <c r="D27"/>
  <c r="E28" s="1"/>
  <c r="F28" s="1"/>
  <c r="G28" s="1"/>
  <c r="B28"/>
  <c r="D28" s="1"/>
  <c r="E29" s="1"/>
  <c r="F29" s="1"/>
  <c r="B29"/>
  <c r="D29"/>
  <c r="B5"/>
  <c r="F6" i="5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C6"/>
  <c r="D6"/>
  <c r="E6"/>
  <c r="C7"/>
  <c r="D7"/>
  <c r="E7"/>
  <c r="C8"/>
  <c r="D8"/>
  <c r="E8"/>
  <c r="C9"/>
  <c r="D9"/>
  <c r="E9"/>
  <c r="C10"/>
  <c r="D10"/>
  <c r="E10"/>
  <c r="C11"/>
  <c r="D11"/>
  <c r="E11"/>
  <c r="C12"/>
  <c r="D12"/>
  <c r="E12"/>
  <c r="C13"/>
  <c r="D13"/>
  <c r="E13"/>
  <c r="C14"/>
  <c r="D14"/>
  <c r="E14"/>
  <c r="C15"/>
  <c r="D15"/>
  <c r="E15"/>
  <c r="C16"/>
  <c r="D16"/>
  <c r="E16"/>
  <c r="C17"/>
  <c r="D17"/>
  <c r="E17"/>
  <c r="C18"/>
  <c r="D18"/>
  <c r="E18"/>
  <c r="C19"/>
  <c r="D19"/>
  <c r="E19"/>
  <c r="C20"/>
  <c r="D20"/>
  <c r="E20"/>
  <c r="C21"/>
  <c r="D21"/>
  <c r="E21"/>
  <c r="C22"/>
  <c r="D22"/>
  <c r="E22"/>
  <c r="C23"/>
  <c r="D23"/>
  <c r="E23"/>
  <c r="C24"/>
  <c r="D24"/>
  <c r="E24"/>
  <c r="C25"/>
  <c r="D25"/>
  <c r="E25"/>
  <c r="C26"/>
  <c r="D26"/>
  <c r="E26"/>
  <c r="C27"/>
  <c r="D27"/>
  <c r="E27"/>
  <c r="C28"/>
  <c r="D28"/>
  <c r="E28"/>
  <c r="C29"/>
  <c r="D29"/>
  <c r="E29"/>
  <c r="C30"/>
  <c r="D30"/>
  <c r="E30"/>
  <c r="C31"/>
  <c r="D31"/>
  <c r="E31"/>
  <c r="C32"/>
  <c r="D32"/>
  <c r="E32"/>
  <c r="C33"/>
  <c r="D33"/>
  <c r="E33"/>
  <c r="C34"/>
  <c r="D34"/>
  <c r="E34"/>
  <c r="C35"/>
  <c r="D35"/>
  <c r="E35"/>
  <c r="C36"/>
  <c r="D36"/>
  <c r="E36"/>
  <c r="C37"/>
  <c r="D37"/>
  <c r="E37"/>
  <c r="C38"/>
  <c r="D38"/>
  <c r="E38"/>
  <c r="C39"/>
  <c r="D39"/>
  <c r="E39"/>
  <c r="C40"/>
  <c r="D40"/>
  <c r="E40"/>
  <c r="C41"/>
  <c r="D41"/>
  <c r="E41"/>
  <c r="C42"/>
  <c r="D42"/>
  <c r="E42"/>
  <c r="C43"/>
  <c r="D43"/>
  <c r="E43"/>
  <c r="C44"/>
  <c r="D44"/>
  <c r="E44"/>
  <c r="C45"/>
  <c r="D45"/>
  <c r="E45"/>
  <c r="C46"/>
  <c r="D46"/>
  <c r="E46"/>
  <c r="C47"/>
  <c r="D47"/>
  <c r="E47"/>
  <c r="C48"/>
  <c r="D48"/>
  <c r="E48"/>
  <c r="C49"/>
  <c r="D49"/>
  <c r="E49"/>
  <c r="C50"/>
  <c r="D50"/>
  <c r="E50"/>
  <c r="C51"/>
  <c r="D51"/>
  <c r="E51"/>
  <c r="C52"/>
  <c r="D52"/>
  <c r="E52"/>
  <c r="C53"/>
  <c r="D53"/>
  <c r="E53"/>
  <c r="C54"/>
  <c r="D54"/>
  <c r="E54"/>
  <c r="C55"/>
  <c r="D55"/>
  <c r="E55"/>
  <c r="C56"/>
  <c r="D56"/>
  <c r="E56"/>
  <c r="C57"/>
  <c r="D57"/>
  <c r="E57"/>
  <c r="C58"/>
  <c r="D58"/>
  <c r="E58"/>
  <c r="C59"/>
  <c r="D59"/>
  <c r="E59"/>
  <c r="C60"/>
  <c r="D60"/>
  <c r="E60"/>
  <c r="C61"/>
  <c r="D61"/>
  <c r="E61"/>
  <c r="C62"/>
  <c r="D62"/>
  <c r="E62"/>
  <c r="C63"/>
  <c r="D63"/>
  <c r="E63"/>
  <c r="C64"/>
  <c r="D64"/>
  <c r="E64"/>
  <c r="C65"/>
  <c r="D65"/>
  <c r="E65"/>
  <c r="C66"/>
  <c r="D66"/>
  <c r="E66"/>
  <c r="C67"/>
  <c r="D67"/>
  <c r="E67"/>
  <c r="C68"/>
  <c r="D68"/>
  <c r="E68"/>
  <c r="C69"/>
  <c r="D69"/>
  <c r="E69"/>
  <c r="C70"/>
  <c r="D70"/>
  <c r="E70"/>
  <c r="C71"/>
  <c r="D71"/>
  <c r="E71"/>
  <c r="C72"/>
  <c r="D72"/>
  <c r="E72"/>
  <c r="C73"/>
  <c r="D73"/>
  <c r="E73"/>
  <c r="C74"/>
  <c r="D74"/>
  <c r="E74"/>
  <c r="C75"/>
  <c r="D75"/>
  <c r="E75"/>
  <c r="C76"/>
  <c r="D76"/>
  <c r="E76"/>
  <c r="C77"/>
  <c r="D77"/>
  <c r="E77"/>
  <c r="C78"/>
  <c r="D78"/>
  <c r="E78"/>
  <c r="C79"/>
  <c r="D79"/>
  <c r="E79"/>
  <c r="C80"/>
  <c r="D80"/>
  <c r="E80"/>
  <c r="C81"/>
  <c r="D81"/>
  <c r="E81"/>
  <c r="C82"/>
  <c r="D82"/>
  <c r="E82"/>
  <c r="C83"/>
  <c r="D83"/>
  <c r="E83"/>
  <c r="C84"/>
  <c r="D84"/>
  <c r="E84"/>
  <c r="C85"/>
  <c r="D85"/>
  <c r="E85"/>
  <c r="C86"/>
  <c r="D86"/>
  <c r="E86"/>
  <c r="C87"/>
  <c r="D87"/>
  <c r="E87"/>
  <c r="C88"/>
  <c r="D88"/>
  <c r="E88"/>
  <c r="C89"/>
  <c r="D89"/>
  <c r="E89"/>
  <c r="C90"/>
  <c r="D90"/>
  <c r="E90"/>
  <c r="C91"/>
  <c r="D91"/>
  <c r="E91"/>
  <c r="C92"/>
  <c r="D92"/>
  <c r="E92"/>
  <c r="C93"/>
  <c r="D93"/>
  <c r="E93"/>
  <c r="C94"/>
  <c r="D94"/>
  <c r="E94"/>
  <c r="C95"/>
  <c r="D95"/>
  <c r="E95"/>
  <c r="C96"/>
  <c r="D96"/>
  <c r="E96"/>
  <c r="C97"/>
  <c r="D97"/>
  <c r="E97"/>
  <c r="C98"/>
  <c r="D98"/>
  <c r="E98"/>
  <c r="C99"/>
  <c r="D99"/>
  <c r="E99"/>
  <c r="C100"/>
  <c r="D100"/>
  <c r="E100"/>
  <c r="C101"/>
  <c r="D101"/>
  <c r="E101"/>
  <c r="C102"/>
  <c r="D102"/>
  <c r="E102"/>
  <c r="C103"/>
  <c r="D103"/>
  <c r="E103"/>
  <c r="C104"/>
  <c r="D104"/>
  <c r="E104"/>
  <c r="C105"/>
  <c r="D105"/>
  <c r="E105"/>
  <c r="C106"/>
  <c r="D106"/>
  <c r="E106"/>
  <c r="C107"/>
  <c r="D107"/>
  <c r="E107"/>
  <c r="C108"/>
  <c r="D108"/>
  <c r="E108"/>
  <c r="C109"/>
  <c r="D109"/>
  <c r="E109"/>
  <c r="C110"/>
  <c r="D110"/>
  <c r="E110"/>
  <c r="C111"/>
  <c r="D111"/>
  <c r="E111"/>
  <c r="C112"/>
  <c r="D112"/>
  <c r="E112"/>
  <c r="C113"/>
  <c r="D113"/>
  <c r="E113"/>
  <c r="C114"/>
  <c r="D114"/>
  <c r="E114"/>
  <c r="C115"/>
  <c r="D115"/>
  <c r="E115"/>
  <c r="C116"/>
  <c r="D116"/>
  <c r="E116"/>
  <c r="C117"/>
  <c r="D117"/>
  <c r="E117"/>
  <c r="C118"/>
  <c r="D118"/>
  <c r="E118"/>
  <c r="C119"/>
  <c r="D119"/>
  <c r="E119"/>
  <c r="C120"/>
  <c r="D120"/>
  <c r="E120"/>
  <c r="C121"/>
  <c r="D121"/>
  <c r="E121"/>
  <c r="C122"/>
  <c r="D122"/>
  <c r="E122"/>
  <c r="C123"/>
  <c r="D123"/>
  <c r="E123"/>
  <c r="C124"/>
  <c r="D124"/>
  <c r="E124"/>
  <c r="C125"/>
  <c r="D125"/>
  <c r="E125"/>
  <c r="C126"/>
  <c r="D126"/>
  <c r="E126"/>
  <c r="C127"/>
  <c r="D127"/>
  <c r="E127"/>
  <c r="C128"/>
  <c r="D128"/>
  <c r="E128"/>
  <c r="C129"/>
  <c r="D129"/>
  <c r="E129"/>
  <c r="C130"/>
  <c r="D130"/>
  <c r="E130"/>
  <c r="C131"/>
  <c r="D131"/>
  <c r="E131"/>
  <c r="C132"/>
  <c r="D132"/>
  <c r="E132"/>
  <c r="C133"/>
  <c r="D133"/>
  <c r="E133"/>
  <c r="C134"/>
  <c r="D134"/>
  <c r="E134"/>
  <c r="C135"/>
  <c r="D135"/>
  <c r="E135"/>
  <c r="C136"/>
  <c r="D136"/>
  <c r="E136"/>
  <c r="C137"/>
  <c r="D137"/>
  <c r="E137"/>
  <c r="C138"/>
  <c r="D138"/>
  <c r="E138"/>
  <c r="C139"/>
  <c r="D139"/>
  <c r="E139"/>
  <c r="C140"/>
  <c r="D140"/>
  <c r="E140"/>
  <c r="C141"/>
  <c r="D141"/>
  <c r="E141"/>
  <c r="C142"/>
  <c r="D142"/>
  <c r="E142"/>
  <c r="C143"/>
  <c r="D143"/>
  <c r="E143"/>
  <c r="C144"/>
  <c r="D144"/>
  <c r="E144"/>
  <c r="C145"/>
  <c r="D145"/>
  <c r="E145"/>
  <c r="C146"/>
  <c r="D146"/>
  <c r="E146"/>
  <c r="C147"/>
  <c r="D147"/>
  <c r="E147"/>
  <c r="C148"/>
  <c r="D148"/>
  <c r="E148"/>
  <c r="C149"/>
  <c r="D149"/>
  <c r="E149"/>
  <c r="C150"/>
  <c r="D150"/>
  <c r="E150"/>
  <c r="C151"/>
  <c r="D151"/>
  <c r="E151"/>
  <c r="C152"/>
  <c r="D152"/>
  <c r="E152"/>
  <c r="C153"/>
  <c r="D153"/>
  <c r="E153"/>
  <c r="C154"/>
  <c r="D154"/>
  <c r="E154"/>
  <c r="C155"/>
  <c r="D155"/>
  <c r="E155"/>
  <c r="C156"/>
  <c r="D156"/>
  <c r="E156"/>
  <c r="C157"/>
  <c r="D157"/>
  <c r="E157"/>
  <c r="C158"/>
  <c r="D158"/>
  <c r="E158"/>
  <c r="C159"/>
  <c r="D159"/>
  <c r="E159"/>
  <c r="C160"/>
  <c r="D160"/>
  <c r="E160"/>
  <c r="C161"/>
  <c r="D161"/>
  <c r="E161"/>
  <c r="C162"/>
  <c r="D162"/>
  <c r="E162"/>
  <c r="C163"/>
  <c r="D163"/>
  <c r="E163"/>
  <c r="C164"/>
  <c r="D164"/>
  <c r="E164"/>
  <c r="C165"/>
  <c r="D165"/>
  <c r="E165"/>
  <c r="C166"/>
  <c r="D166"/>
  <c r="E166"/>
  <c r="C167"/>
  <c r="D167"/>
  <c r="E167"/>
  <c r="C168"/>
  <c r="D168"/>
  <c r="E168"/>
  <c r="C169"/>
  <c r="D169"/>
  <c r="E169"/>
  <c r="C170"/>
  <c r="D170"/>
  <c r="E170"/>
  <c r="C171"/>
  <c r="D171"/>
  <c r="E171"/>
  <c r="C172"/>
  <c r="D172"/>
  <c r="E172"/>
  <c r="C173"/>
  <c r="D173"/>
  <c r="E173"/>
  <c r="C174"/>
  <c r="D174"/>
  <c r="E174"/>
  <c r="C175"/>
  <c r="D175"/>
  <c r="E175"/>
  <c r="C176"/>
  <c r="D176"/>
  <c r="E176"/>
  <c r="C177"/>
  <c r="D177"/>
  <c r="E177"/>
  <c r="C178"/>
  <c r="D178"/>
  <c r="E178"/>
  <c r="C179"/>
  <c r="D179"/>
  <c r="E179"/>
  <c r="C180"/>
  <c r="D180"/>
  <c r="E180"/>
  <c r="C181"/>
  <c r="D181"/>
  <c r="E181"/>
  <c r="C182"/>
  <c r="D182"/>
  <c r="E182"/>
  <c r="C183"/>
  <c r="D183"/>
  <c r="E183"/>
  <c r="C184"/>
  <c r="D184"/>
  <c r="E184"/>
  <c r="C185"/>
  <c r="D185"/>
  <c r="E185"/>
  <c r="C186"/>
  <c r="D186"/>
  <c r="E186"/>
  <c r="C187"/>
  <c r="D187"/>
  <c r="E187"/>
  <c r="C188"/>
  <c r="D188"/>
  <c r="E188"/>
  <c r="C189"/>
  <c r="D189"/>
  <c r="E189"/>
  <c r="C190"/>
  <c r="D190"/>
  <c r="E190"/>
  <c r="C191"/>
  <c r="D191"/>
  <c r="E191"/>
  <c r="C192"/>
  <c r="D192"/>
  <c r="E192"/>
  <c r="C193"/>
  <c r="D193"/>
  <c r="E193"/>
  <c r="C194"/>
  <c r="D194"/>
  <c r="E194"/>
  <c r="C195"/>
  <c r="D195"/>
  <c r="E195"/>
  <c r="C196"/>
  <c r="D196"/>
  <c r="E196"/>
  <c r="C197"/>
  <c r="D197"/>
  <c r="E197"/>
  <c r="C198"/>
  <c r="D198"/>
  <c r="E198"/>
  <c r="C199"/>
  <c r="D199"/>
  <c r="E199"/>
  <c r="C200"/>
  <c r="D200"/>
  <c r="E200"/>
  <c r="C201"/>
  <c r="D201"/>
  <c r="E201"/>
  <c r="C202"/>
  <c r="D202"/>
  <c r="E202"/>
  <c r="C203"/>
  <c r="D203"/>
  <c r="E203"/>
  <c r="C204"/>
  <c r="D204"/>
  <c r="E204"/>
  <c r="C205"/>
  <c r="D205"/>
  <c r="E205"/>
  <c r="C206"/>
  <c r="D206"/>
  <c r="E206"/>
  <c r="C207"/>
  <c r="D207"/>
  <c r="E207"/>
  <c r="C208"/>
  <c r="D208"/>
  <c r="E208"/>
  <c r="C209"/>
  <c r="D209"/>
  <c r="E209"/>
  <c r="C210"/>
  <c r="D210"/>
  <c r="E210"/>
  <c r="C211"/>
  <c r="D211"/>
  <c r="E211"/>
  <c r="C212"/>
  <c r="D212"/>
  <c r="E212"/>
  <c r="C213"/>
  <c r="D213"/>
  <c r="E213"/>
  <c r="C214"/>
  <c r="D214"/>
  <c r="E214"/>
  <c r="C215"/>
  <c r="D215"/>
  <c r="E215"/>
  <c r="C216"/>
  <c r="D216"/>
  <c r="E216"/>
  <c r="C217"/>
  <c r="D217"/>
  <c r="E217"/>
  <c r="C218"/>
  <c r="D218"/>
  <c r="E218"/>
  <c r="C219"/>
  <c r="D219"/>
  <c r="E219"/>
  <c r="C220"/>
  <c r="D220"/>
  <c r="E220"/>
  <c r="C221"/>
  <c r="D221"/>
  <c r="E221"/>
  <c r="C222"/>
  <c r="D222"/>
  <c r="E222"/>
  <c r="C223"/>
  <c r="D223"/>
  <c r="E223"/>
  <c r="C224"/>
  <c r="D224"/>
  <c r="E224"/>
  <c r="C225"/>
  <c r="D225"/>
  <c r="E225"/>
  <c r="C226"/>
  <c r="D226"/>
  <c r="E226"/>
  <c r="C227"/>
  <c r="D227"/>
  <c r="E227"/>
  <c r="C228"/>
  <c r="D228"/>
  <c r="E228"/>
  <c r="C229"/>
  <c r="D229"/>
  <c r="E229"/>
  <c r="C230"/>
  <c r="D230"/>
  <c r="E230"/>
  <c r="C231"/>
  <c r="D231"/>
  <c r="E231"/>
  <c r="C232"/>
  <c r="D232"/>
  <c r="E232"/>
  <c r="C233"/>
  <c r="D233"/>
  <c r="E233"/>
  <c r="C234"/>
  <c r="D234"/>
  <c r="E234"/>
  <c r="C235"/>
  <c r="D235"/>
  <c r="E235"/>
  <c r="C236"/>
  <c r="D236"/>
  <c r="E236"/>
  <c r="C237"/>
  <c r="D237"/>
  <c r="E237"/>
  <c r="C238"/>
  <c r="D238"/>
  <c r="E238"/>
  <c r="C239"/>
  <c r="D239"/>
  <c r="E239"/>
  <c r="C240"/>
  <c r="D240"/>
  <c r="E240"/>
  <c r="C241"/>
  <c r="D241"/>
  <c r="E241"/>
  <c r="C242"/>
  <c r="D242"/>
  <c r="E242"/>
  <c r="C243"/>
  <c r="D243"/>
  <c r="E243"/>
  <c r="C244"/>
  <c r="D244"/>
  <c r="E244"/>
  <c r="C245"/>
  <c r="D245"/>
  <c r="E245"/>
  <c r="E5"/>
  <c r="D5"/>
  <c r="F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C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5"/>
  <c r="C19" i="4"/>
  <c r="C21" s="1"/>
  <c r="D21" s="1"/>
  <c r="E21" s="1"/>
  <c r="F21" s="1"/>
  <c r="G21" s="1"/>
  <c r="H21" s="1"/>
  <c r="I21" s="1"/>
  <c r="J21" s="1"/>
  <c r="K21" s="1"/>
  <c r="L21" s="1"/>
  <c r="M21" s="1"/>
  <c r="N21" s="1"/>
  <c r="O21" s="1"/>
  <c r="P21" s="1"/>
  <c r="Q21" s="1"/>
  <c r="R21" s="1"/>
  <c r="D19"/>
  <c r="E19"/>
  <c r="F19"/>
  <c r="G19"/>
  <c r="H19"/>
  <c r="I19"/>
  <c r="J19"/>
  <c r="K19"/>
  <c r="L19"/>
  <c r="M19"/>
  <c r="N19"/>
  <c r="O19"/>
  <c r="P19"/>
  <c r="Q19"/>
  <c r="R19"/>
  <c r="D18"/>
  <c r="E18"/>
  <c r="F18"/>
  <c r="G18"/>
  <c r="H18"/>
  <c r="I18"/>
  <c r="J18"/>
  <c r="K18"/>
  <c r="L18"/>
  <c r="M18"/>
  <c r="N18"/>
  <c r="O18"/>
  <c r="P18"/>
  <c r="Q18"/>
  <c r="R18"/>
  <c r="C18"/>
  <c r="C20"/>
  <c r="D20" s="1"/>
  <c r="E20" s="1"/>
  <c r="F20" s="1"/>
  <c r="G20" s="1"/>
  <c r="H20" s="1"/>
  <c r="I20" s="1"/>
  <c r="J20" s="1"/>
  <c r="K20" s="1"/>
  <c r="L20" s="1"/>
  <c r="M20" s="1"/>
  <c r="N20" s="1"/>
  <c r="O20" s="1"/>
  <c r="P20" s="1"/>
  <c r="Q20" s="1"/>
  <c r="R20" s="1"/>
  <c r="B10" i="1"/>
  <c r="B11" s="1"/>
  <c r="C11" s="1"/>
  <c r="D11" s="1"/>
  <c r="E11" s="1"/>
  <c r="F11" s="1"/>
  <c r="G11" s="1"/>
  <c r="H11" s="1"/>
  <c r="I11" s="1"/>
  <c r="J11" s="1"/>
  <c r="K11" s="1"/>
  <c r="L11" s="1"/>
  <c r="M11" s="1"/>
  <c r="N11" s="1"/>
  <c r="O11" s="1"/>
  <c r="P11" s="1"/>
  <c r="Q11" s="1"/>
  <c r="C10"/>
  <c r="D10"/>
  <c r="E10"/>
  <c r="H10"/>
  <c r="I10"/>
  <c r="J10"/>
  <c r="K10"/>
  <c r="L10"/>
  <c r="O10"/>
  <c r="P10"/>
  <c r="Q10"/>
  <c r="F6" i="6" l="1"/>
  <c r="G6" s="1"/>
  <c r="E7"/>
  <c r="F7" s="1"/>
  <c r="G7" s="1"/>
  <c r="G29"/>
  <c r="G31"/>
  <c r="F26"/>
  <c r="G26" s="1"/>
  <c r="F22"/>
  <c r="G22" s="1"/>
  <c r="F18"/>
  <c r="G18" s="1"/>
  <c r="F14"/>
  <c r="G14" s="1"/>
  <c r="F10"/>
  <c r="G10" s="1"/>
  <c r="G30" l="1"/>
  <c r="G33" s="1"/>
</calcChain>
</file>

<file path=xl/sharedStrings.xml><?xml version="1.0" encoding="utf-8"?>
<sst xmlns="http://schemas.openxmlformats.org/spreadsheetml/2006/main" count="72" uniqueCount="28">
  <si>
    <t>A</t>
  </si>
  <si>
    <t>B</t>
  </si>
  <si>
    <t>C</t>
  </si>
  <si>
    <t>D</t>
  </si>
  <si>
    <t>E</t>
  </si>
  <si>
    <t>F</t>
  </si>
  <si>
    <t>G</t>
  </si>
  <si>
    <t>H</t>
  </si>
  <si>
    <t>Cumulative Total</t>
  </si>
  <si>
    <t>Daily Total</t>
  </si>
  <si>
    <t>Actual</t>
  </si>
  <si>
    <t>Planned</t>
  </si>
  <si>
    <t>Tracked</t>
  </si>
  <si>
    <t>t</t>
  </si>
  <si>
    <t>std.</t>
  </si>
  <si>
    <t>α</t>
  </si>
  <si>
    <t>β</t>
  </si>
  <si>
    <t>λ</t>
  </si>
  <si>
    <t>combined</t>
  </si>
  <si>
    <t>t value</t>
  </si>
  <si>
    <t>S-Curve</t>
  </si>
  <si>
    <t>EO Month</t>
  </si>
  <si>
    <t>Work Value</t>
  </si>
  <si>
    <t>Payment Received</t>
  </si>
  <si>
    <t>Cash</t>
  </si>
  <si>
    <t>Overdraft Cost per month (7% pa)</t>
  </si>
  <si>
    <t>5% retention</t>
  </si>
  <si>
    <t>l</t>
  </si>
</sst>
</file>

<file path=xl/styles.xml><?xml version="1.0" encoding="utf-8"?>
<styleSheet xmlns="http://schemas.openxmlformats.org/spreadsheetml/2006/main">
  <numFmts count="3">
    <numFmt numFmtId="8" formatCode="&quot;€&quot;#,##0.00;[Red]\-&quot;€&quot;#,##0.00"/>
    <numFmt numFmtId="164" formatCode="&quot;€&quot;#,##0"/>
    <numFmt numFmtId="166" formatCode="0.000000"/>
  </numFmts>
  <fonts count="7">
    <font>
      <sz val="10"/>
      <name val="Arial"/>
    </font>
    <font>
      <b/>
      <sz val="10"/>
      <name val="Arial"/>
      <family val="2"/>
    </font>
    <font>
      <sz val="8"/>
      <name val="Arial"/>
    </font>
    <font>
      <b/>
      <sz val="12"/>
      <name val="Arial"/>
      <family val="2"/>
    </font>
    <font>
      <b/>
      <sz val="14"/>
      <name val="Arial"/>
      <family val="2"/>
    </font>
    <font>
      <b/>
      <sz val="12"/>
      <name val="Arial"/>
    </font>
    <font>
      <b/>
      <sz val="12"/>
      <name val="Symbol"/>
      <family val="1"/>
      <charset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</fills>
  <borders count="3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7">
    <xf numFmtId="0" fontId="0" fillId="0" borderId="0" xfId="0"/>
    <xf numFmtId="8" fontId="0" fillId="0" borderId="0" xfId="0" applyNumberFormat="1"/>
    <xf numFmtId="0" fontId="0" fillId="0" borderId="1" xfId="0" applyBorder="1"/>
    <xf numFmtId="0" fontId="0" fillId="0" borderId="2" xfId="0" applyBorder="1"/>
    <xf numFmtId="0" fontId="3" fillId="0" borderId="3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/>
    <xf numFmtId="0" fontId="3" fillId="0" borderId="6" xfId="0" applyFont="1" applyBorder="1"/>
    <xf numFmtId="0" fontId="0" fillId="0" borderId="7" xfId="0" applyBorder="1"/>
    <xf numFmtId="0" fontId="3" fillId="0" borderId="8" xfId="0" applyFont="1" applyBorder="1"/>
    <xf numFmtId="0" fontId="3" fillId="0" borderId="9" xfId="0" applyFont="1" applyBorder="1"/>
    <xf numFmtId="164" fontId="0" fillId="0" borderId="10" xfId="0" applyNumberFormat="1" applyBorder="1"/>
    <xf numFmtId="164" fontId="0" fillId="0" borderId="11" xfId="0" applyNumberFormat="1" applyBorder="1"/>
    <xf numFmtId="164" fontId="0" fillId="0" borderId="12" xfId="0" applyNumberFormat="1" applyBorder="1"/>
    <xf numFmtId="164" fontId="0" fillId="0" borderId="13" xfId="0" applyNumberFormat="1" applyBorder="1"/>
    <xf numFmtId="164" fontId="0" fillId="0" borderId="14" xfId="0" applyNumberFormat="1" applyBorder="1"/>
    <xf numFmtId="164" fontId="0" fillId="0" borderId="15" xfId="0" applyNumberFormat="1" applyBorder="1"/>
    <xf numFmtId="164" fontId="0" fillId="0" borderId="16" xfId="0" applyNumberFormat="1" applyBorder="1"/>
    <xf numFmtId="164" fontId="0" fillId="0" borderId="17" xfId="0" applyNumberFormat="1" applyBorder="1"/>
    <xf numFmtId="164" fontId="0" fillId="0" borderId="18" xfId="0" applyNumberFormat="1" applyBorder="1"/>
    <xf numFmtId="164" fontId="0" fillId="0" borderId="19" xfId="0" applyNumberFormat="1" applyBorder="1"/>
    <xf numFmtId="164" fontId="0" fillId="0" borderId="20" xfId="0" applyNumberFormat="1" applyBorder="1"/>
    <xf numFmtId="0" fontId="3" fillId="0" borderId="21" xfId="0" applyFont="1" applyBorder="1"/>
    <xf numFmtId="0" fontId="4" fillId="2" borderId="1" xfId="0" applyFont="1" applyFill="1" applyBorder="1" applyAlignment="1">
      <alignment wrapText="1"/>
    </xf>
    <xf numFmtId="164" fontId="1" fillId="2" borderId="2" xfId="0" applyNumberFormat="1" applyFont="1" applyFill="1" applyBorder="1"/>
    <xf numFmtId="164" fontId="1" fillId="2" borderId="4" xfId="0" applyNumberFormat="1" applyFont="1" applyFill="1" applyBorder="1"/>
    <xf numFmtId="164" fontId="1" fillId="2" borderId="22" xfId="0" applyNumberFormat="1" applyFont="1" applyFill="1" applyBorder="1"/>
    <xf numFmtId="164" fontId="1" fillId="2" borderId="23" xfId="0" applyNumberFormat="1" applyFont="1" applyFill="1" applyBorder="1"/>
    <xf numFmtId="164" fontId="0" fillId="0" borderId="22" xfId="0" applyNumberFormat="1" applyBorder="1"/>
    <xf numFmtId="164" fontId="0" fillId="0" borderId="23" xfId="0" applyNumberFormat="1" applyBorder="1"/>
    <xf numFmtId="0" fontId="3" fillId="0" borderId="24" xfId="0" applyFont="1" applyBorder="1"/>
    <xf numFmtId="0" fontId="3" fillId="0" borderId="25" xfId="0" applyFont="1" applyBorder="1"/>
    <xf numFmtId="0" fontId="3" fillId="2" borderId="26" xfId="0" applyFont="1" applyFill="1" applyBorder="1" applyAlignment="1">
      <alignment wrapText="1"/>
    </xf>
    <xf numFmtId="0" fontId="3" fillId="2" borderId="27" xfId="0" applyFont="1" applyFill="1" applyBorder="1"/>
    <xf numFmtId="164" fontId="1" fillId="2" borderId="24" xfId="0" applyNumberFormat="1" applyFont="1" applyFill="1" applyBorder="1"/>
    <xf numFmtId="164" fontId="1" fillId="2" borderId="25" xfId="0" applyNumberFormat="1" applyFont="1" applyFill="1" applyBorder="1"/>
    <xf numFmtId="164" fontId="1" fillId="2" borderId="28" xfId="0" applyNumberFormat="1" applyFont="1" applyFill="1" applyBorder="1"/>
    <xf numFmtId="164" fontId="1" fillId="2" borderId="29" xfId="0" applyNumberFormat="1" applyFont="1" applyFill="1" applyBorder="1"/>
    <xf numFmtId="2" fontId="0" fillId="0" borderId="0" xfId="0" applyNumberFormat="1"/>
    <xf numFmtId="166" fontId="0" fillId="0" borderId="0" xfId="0" applyNumberFormat="1"/>
    <xf numFmtId="2" fontId="3" fillId="0" borderId="8" xfId="0" applyNumberFormat="1" applyFont="1" applyBorder="1" applyAlignment="1">
      <alignment horizontal="center"/>
    </xf>
    <xf numFmtId="166" fontId="3" fillId="0" borderId="30" xfId="0" applyNumberFormat="1" applyFont="1" applyBorder="1" applyAlignment="1">
      <alignment horizontal="center"/>
    </xf>
    <xf numFmtId="166" fontId="3" fillId="0" borderId="22" xfId="0" applyNumberFormat="1" applyFont="1" applyBorder="1" applyAlignment="1">
      <alignment horizontal="center"/>
    </xf>
    <xf numFmtId="166" fontId="3" fillId="0" borderId="31" xfId="0" applyNumberFormat="1" applyFont="1" applyBorder="1" applyAlignment="1">
      <alignment horizontal="center"/>
    </xf>
    <xf numFmtId="166" fontId="3" fillId="0" borderId="8" xfId="0" applyNumberFormat="1" applyFont="1" applyBorder="1" applyAlignment="1">
      <alignment horizontal="center"/>
    </xf>
    <xf numFmtId="0" fontId="3" fillId="0" borderId="0" xfId="0" applyFont="1"/>
    <xf numFmtId="2" fontId="0" fillId="0" borderId="9" xfId="0" applyNumberFormat="1" applyBorder="1"/>
    <xf numFmtId="166" fontId="0" fillId="0" borderId="32" xfId="0" applyNumberFormat="1" applyBorder="1"/>
    <xf numFmtId="2" fontId="0" fillId="3" borderId="28" xfId="0" applyNumberFormat="1" applyFill="1" applyBorder="1"/>
    <xf numFmtId="2" fontId="0" fillId="3" borderId="33" xfId="0" applyNumberFormat="1" applyFill="1" applyBorder="1"/>
    <xf numFmtId="166" fontId="0" fillId="0" borderId="9" xfId="0" applyNumberFormat="1" applyBorder="1"/>
    <xf numFmtId="2" fontId="0" fillId="0" borderId="34" xfId="0" applyNumberFormat="1" applyBorder="1"/>
    <xf numFmtId="166" fontId="0" fillId="0" borderId="10" xfId="0" applyNumberFormat="1" applyBorder="1"/>
    <xf numFmtId="166" fontId="0" fillId="0" borderId="11" xfId="0" applyNumberFormat="1" applyBorder="1"/>
    <xf numFmtId="166" fontId="0" fillId="0" borderId="35" xfId="0" applyNumberFormat="1" applyBorder="1"/>
    <xf numFmtId="166" fontId="0" fillId="0" borderId="34" xfId="0" applyNumberFormat="1" applyBorder="1"/>
    <xf numFmtId="2" fontId="0" fillId="0" borderId="5" xfId="0" applyNumberFormat="1" applyBorder="1"/>
    <xf numFmtId="166" fontId="0" fillId="0" borderId="13" xfId="0" applyNumberFormat="1" applyBorder="1"/>
    <xf numFmtId="166" fontId="0" fillId="0" borderId="14" xfId="0" applyNumberFormat="1" applyBorder="1"/>
    <xf numFmtId="166" fontId="0" fillId="0" borderId="36" xfId="0" applyNumberFormat="1" applyBorder="1"/>
    <xf numFmtId="166" fontId="0" fillId="0" borderId="5" xfId="0" applyNumberFormat="1" applyBorder="1"/>
    <xf numFmtId="166" fontId="0" fillId="0" borderId="28" xfId="0" applyNumberFormat="1" applyBorder="1"/>
    <xf numFmtId="166" fontId="0" fillId="0" borderId="33" xfId="0" applyNumberFormat="1" applyBorder="1"/>
    <xf numFmtId="2" fontId="3" fillId="0" borderId="0" xfId="0" applyNumberFormat="1" applyFont="1" applyBorder="1" applyAlignment="1">
      <alignment horizontal="center" textRotation="90"/>
    </xf>
    <xf numFmtId="166" fontId="3" fillId="0" borderId="0" xfId="0" applyNumberFormat="1" applyFont="1" applyBorder="1" applyAlignment="1">
      <alignment horizontal="center" textRotation="90"/>
    </xf>
    <xf numFmtId="0" fontId="3" fillId="0" borderId="0" xfId="0" applyFont="1" applyBorder="1" applyAlignment="1">
      <alignment horizontal="center" textRotation="90"/>
    </xf>
    <xf numFmtId="8" fontId="3" fillId="0" borderId="0" xfId="0" applyNumberFormat="1" applyFont="1" applyBorder="1" applyAlignment="1">
      <alignment horizontal="center" textRotation="90"/>
    </xf>
    <xf numFmtId="8" fontId="3" fillId="0" borderId="0" xfId="0" applyNumberFormat="1" applyFont="1" applyAlignment="1">
      <alignment horizontal="center" textRotation="90"/>
    </xf>
    <xf numFmtId="8" fontId="3" fillId="0" borderId="0" xfId="0" applyNumberFormat="1" applyFont="1" applyAlignment="1">
      <alignment textRotation="90" wrapText="1"/>
    </xf>
    <xf numFmtId="2" fontId="0" fillId="0" borderId="0" xfId="0" applyNumberFormat="1" applyBorder="1"/>
    <xf numFmtId="166" fontId="0" fillId="0" borderId="0" xfId="0" applyNumberFormat="1" applyBorder="1"/>
    <xf numFmtId="0" fontId="0" fillId="0" borderId="0" xfId="0" applyBorder="1"/>
    <xf numFmtId="8" fontId="0" fillId="0" borderId="0" xfId="0" applyNumberFormat="1" applyBorder="1"/>
    <xf numFmtId="8" fontId="3" fillId="0" borderId="0" xfId="0" applyNumberFormat="1" applyFont="1"/>
    <xf numFmtId="166" fontId="5" fillId="0" borderId="22" xfId="0" applyNumberFormat="1" applyFont="1" applyBorder="1" applyAlignment="1">
      <alignment horizontal="center"/>
    </xf>
    <xf numFmtId="2" fontId="0" fillId="4" borderId="28" xfId="0" applyNumberFormat="1" applyFill="1" applyBorder="1"/>
    <xf numFmtId="2" fontId="0" fillId="4" borderId="33" xfId="0" applyNumberFormat="1" applyFill="1" applyBorder="1"/>
    <xf numFmtId="166" fontId="0" fillId="4" borderId="9" xfId="0" applyNumberFormat="1" applyFill="1" applyBorder="1"/>
    <xf numFmtId="166" fontId="6" fillId="0" borderId="22" xfId="0" applyNumberFormat="1" applyFont="1" applyBorder="1" applyAlignment="1">
      <alignment horizontal="center"/>
    </xf>
    <xf numFmtId="0" fontId="3" fillId="0" borderId="37" xfId="0" applyFont="1" applyBorder="1" applyAlignment="1">
      <alignment horizontal="center" vertical="center" wrapText="1"/>
    </xf>
    <xf numFmtId="0" fontId="3" fillId="0" borderId="27" xfId="0" applyFont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E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IE"/>
              <a:t>Project Cost</a:t>
            </a:r>
          </a:p>
        </c:rich>
      </c:tx>
      <c:layout>
        <c:manualLayout>
          <c:xMode val="edge"/>
          <c:yMode val="edge"/>
          <c:x val="0.40092226040805673"/>
          <c:y val="2.906982245833041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7050716821951839"/>
          <c:y val="0.13953514779998599"/>
          <c:w val="0.79262791712857195"/>
          <c:h val="0.67635786919715435"/>
        </c:manualLayout>
      </c:layout>
      <c:lineChart>
        <c:grouping val="standard"/>
        <c:ser>
          <c:idx val="0"/>
          <c:order val="0"/>
          <c:spPr>
            <a:ln w="38100">
              <a:solidFill>
                <a:srgbClr val="FF0000"/>
              </a:solidFill>
              <a:prstDash val="solid"/>
            </a:ln>
          </c:spPr>
          <c:marker>
            <c:symbol val="diamond"/>
            <c:size val="9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val>
            <c:numRef>
              <c:f>Planned!$B$11:$Q$11</c:f>
              <c:numCache>
                <c:formatCode>"€"#,##0</c:formatCode>
                <c:ptCount val="16"/>
                <c:pt idx="0">
                  <c:v>400</c:v>
                </c:pt>
                <c:pt idx="1">
                  <c:v>1400</c:v>
                </c:pt>
                <c:pt idx="2">
                  <c:v>2400</c:v>
                </c:pt>
                <c:pt idx="3">
                  <c:v>3400</c:v>
                </c:pt>
                <c:pt idx="4">
                  <c:v>3400</c:v>
                </c:pt>
                <c:pt idx="5">
                  <c:v>3400</c:v>
                </c:pt>
                <c:pt idx="6">
                  <c:v>4400</c:v>
                </c:pt>
                <c:pt idx="7">
                  <c:v>5400</c:v>
                </c:pt>
                <c:pt idx="8">
                  <c:v>6400</c:v>
                </c:pt>
                <c:pt idx="9">
                  <c:v>7400</c:v>
                </c:pt>
                <c:pt idx="10">
                  <c:v>8400</c:v>
                </c:pt>
                <c:pt idx="11">
                  <c:v>8400</c:v>
                </c:pt>
                <c:pt idx="12">
                  <c:v>8400</c:v>
                </c:pt>
                <c:pt idx="13">
                  <c:v>9400</c:v>
                </c:pt>
                <c:pt idx="14">
                  <c:v>10000</c:v>
                </c:pt>
                <c:pt idx="15">
                  <c:v>10600</c:v>
                </c:pt>
              </c:numCache>
            </c:numRef>
          </c:val>
        </c:ser>
        <c:marker val="1"/>
        <c:axId val="62207488"/>
        <c:axId val="62234624"/>
      </c:lineChart>
      <c:catAx>
        <c:axId val="6220748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IE"/>
                  <a:t>Project Day</a:t>
                </a:r>
              </a:p>
            </c:rich>
          </c:tx>
          <c:layout>
            <c:manualLayout>
              <c:xMode val="edge"/>
              <c:yMode val="edge"/>
              <c:x val="0.49462439789806234"/>
              <c:y val="0.88566059089713334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2234624"/>
        <c:crosses val="autoZero"/>
        <c:auto val="1"/>
        <c:lblAlgn val="ctr"/>
        <c:lblOffset val="100"/>
        <c:tickLblSkip val="1"/>
        <c:tickMarkSkip val="1"/>
      </c:catAx>
      <c:valAx>
        <c:axId val="62234624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IE"/>
                  <a:t>Planned Cost (€)</a:t>
                </a:r>
              </a:p>
            </c:rich>
          </c:tx>
          <c:layout>
            <c:manualLayout>
              <c:xMode val="edge"/>
              <c:yMode val="edge"/>
              <c:x val="1.2288804916722046E-2"/>
              <c:y val="0.34883786949996498"/>
            </c:manualLayout>
          </c:layout>
          <c:spPr>
            <a:noFill/>
            <a:ln w="25400">
              <a:noFill/>
            </a:ln>
          </c:spPr>
        </c:title>
        <c:numFmt formatCode="&quot;€&quot;#,##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220748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E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IE"/>
              <a:t>Project Cost</a:t>
            </a:r>
          </a:p>
        </c:rich>
      </c:tx>
      <c:layout>
        <c:manualLayout>
          <c:xMode val="edge"/>
          <c:yMode val="edge"/>
          <c:x val="0.40092226040805673"/>
          <c:y val="2.906982245833041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7050716821951839"/>
          <c:y val="0.13953514779998599"/>
          <c:w val="0.79262791712857195"/>
          <c:h val="0.67635786919715435"/>
        </c:manualLayout>
      </c:layout>
      <c:lineChart>
        <c:grouping val="standard"/>
        <c:ser>
          <c:idx val="0"/>
          <c:order val="0"/>
          <c:spPr>
            <a:ln w="38100">
              <a:solidFill>
                <a:srgbClr val="FF0000"/>
              </a:solidFill>
              <a:prstDash val="solid"/>
            </a:ln>
          </c:spPr>
          <c:marker>
            <c:symbol val="diamond"/>
            <c:size val="9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val>
            <c:numRef>
              <c:f>Actual!$C$20:$R$20</c:f>
              <c:numCache>
                <c:formatCode>"€"#,##0</c:formatCode>
                <c:ptCount val="16"/>
                <c:pt idx="0">
                  <c:v>400</c:v>
                </c:pt>
                <c:pt idx="1">
                  <c:v>1400</c:v>
                </c:pt>
                <c:pt idx="2">
                  <c:v>2400</c:v>
                </c:pt>
                <c:pt idx="3">
                  <c:v>3400</c:v>
                </c:pt>
                <c:pt idx="4">
                  <c:v>3400</c:v>
                </c:pt>
                <c:pt idx="5">
                  <c:v>3400</c:v>
                </c:pt>
                <c:pt idx="6">
                  <c:v>4400</c:v>
                </c:pt>
                <c:pt idx="7">
                  <c:v>5400</c:v>
                </c:pt>
                <c:pt idx="8">
                  <c:v>6400</c:v>
                </c:pt>
                <c:pt idx="9">
                  <c:v>7400</c:v>
                </c:pt>
                <c:pt idx="10">
                  <c:v>8400</c:v>
                </c:pt>
                <c:pt idx="11">
                  <c:v>8400</c:v>
                </c:pt>
                <c:pt idx="12">
                  <c:v>8400</c:v>
                </c:pt>
                <c:pt idx="13">
                  <c:v>9400</c:v>
                </c:pt>
                <c:pt idx="14">
                  <c:v>10000</c:v>
                </c:pt>
                <c:pt idx="15">
                  <c:v>10600</c:v>
                </c:pt>
              </c:numCache>
            </c:numRef>
          </c:val>
        </c:ser>
        <c:ser>
          <c:idx val="1"/>
          <c:order val="1"/>
          <c:spPr>
            <a:ln w="38100">
              <a:solidFill>
                <a:srgbClr val="008000"/>
              </a:solidFill>
              <a:prstDash val="solid"/>
            </a:ln>
          </c:spPr>
          <c:marker>
            <c:symbol val="square"/>
            <c:size val="9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val>
            <c:numRef>
              <c:f>Actual!$C$21:$R$21</c:f>
              <c:numCache>
                <c:formatCode>"€"#,##0</c:formatCode>
                <c:ptCount val="16"/>
                <c:pt idx="0">
                  <c:v>400</c:v>
                </c:pt>
                <c:pt idx="1">
                  <c:v>1400</c:v>
                </c:pt>
                <c:pt idx="2">
                  <c:v>2400</c:v>
                </c:pt>
                <c:pt idx="3">
                  <c:v>3400</c:v>
                </c:pt>
                <c:pt idx="4">
                  <c:v>3400</c:v>
                </c:pt>
                <c:pt idx="5">
                  <c:v>3400</c:v>
                </c:pt>
                <c:pt idx="6">
                  <c:v>4400</c:v>
                </c:pt>
                <c:pt idx="7">
                  <c:v>4800</c:v>
                </c:pt>
                <c:pt idx="8">
                  <c:v>4800</c:v>
                </c:pt>
                <c:pt idx="9">
                  <c:v>5200</c:v>
                </c:pt>
                <c:pt idx="10">
                  <c:v>5600</c:v>
                </c:pt>
                <c:pt idx="11">
                  <c:v>5600</c:v>
                </c:pt>
                <c:pt idx="12">
                  <c:v>5600</c:v>
                </c:pt>
                <c:pt idx="13">
                  <c:v>5600</c:v>
                </c:pt>
                <c:pt idx="14">
                  <c:v>5600</c:v>
                </c:pt>
                <c:pt idx="15">
                  <c:v>5600</c:v>
                </c:pt>
              </c:numCache>
            </c:numRef>
          </c:val>
        </c:ser>
        <c:marker val="1"/>
        <c:axId val="55745536"/>
        <c:axId val="55760768"/>
      </c:lineChart>
      <c:catAx>
        <c:axId val="5574553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IE"/>
                  <a:t>Project Day</a:t>
                </a:r>
              </a:p>
            </c:rich>
          </c:tx>
          <c:layout>
            <c:manualLayout>
              <c:xMode val="edge"/>
              <c:yMode val="edge"/>
              <c:x val="0.49462439789806234"/>
              <c:y val="0.88566059089713334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5760768"/>
        <c:crosses val="autoZero"/>
        <c:auto val="1"/>
        <c:lblAlgn val="ctr"/>
        <c:lblOffset val="100"/>
        <c:tickLblSkip val="1"/>
        <c:tickMarkSkip val="1"/>
      </c:catAx>
      <c:valAx>
        <c:axId val="5576076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IE"/>
                  <a:t>Planned Cost (€)</a:t>
                </a:r>
              </a:p>
            </c:rich>
          </c:tx>
          <c:layout>
            <c:manualLayout>
              <c:xMode val="edge"/>
              <c:yMode val="edge"/>
              <c:x val="1.2288804916722046E-2"/>
              <c:y val="0.34883786949996498"/>
            </c:manualLayout>
          </c:layout>
          <c:spPr>
            <a:noFill/>
            <a:ln w="25400">
              <a:noFill/>
            </a:ln>
          </c:spPr>
        </c:title>
        <c:numFmt formatCode="&quot;€&quot;#,##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574553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E"/>
  <c:chart>
    <c:title>
      <c:tx>
        <c:rich>
          <a:bodyPr/>
          <a:lstStyle/>
          <a:p>
            <a:pPr>
              <a:defRPr sz="14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IE"/>
              <a:t>S-Curve</a:t>
            </a:r>
          </a:p>
        </c:rich>
      </c:tx>
      <c:layout>
        <c:manualLayout>
          <c:xMode val="edge"/>
          <c:yMode val="edge"/>
          <c:x val="0.43261266428727535"/>
          <c:y val="3.307896260476951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0316148148388873"/>
          <c:y val="0.20101831121359934"/>
          <c:w val="0.62063278376597575"/>
          <c:h val="0.55470875752613491"/>
        </c:manualLayout>
      </c:layout>
      <c:lineChart>
        <c:grouping val="standard"/>
        <c:ser>
          <c:idx val="0"/>
          <c:order val="0"/>
          <c:tx>
            <c:v>Standard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'S-Curves'!$A$5:$A$245</c:f>
              <c:numCache>
                <c:formatCode>0.00</c:formatCode>
                <c:ptCount val="241"/>
                <c:pt idx="0">
                  <c:v>-6</c:v>
                </c:pt>
                <c:pt idx="1">
                  <c:v>-5.95</c:v>
                </c:pt>
                <c:pt idx="2">
                  <c:v>-5.9</c:v>
                </c:pt>
                <c:pt idx="3">
                  <c:v>-5.85</c:v>
                </c:pt>
                <c:pt idx="4">
                  <c:v>-5.8</c:v>
                </c:pt>
                <c:pt idx="5">
                  <c:v>-5.75</c:v>
                </c:pt>
                <c:pt idx="6">
                  <c:v>-5.7</c:v>
                </c:pt>
                <c:pt idx="7">
                  <c:v>-5.65</c:v>
                </c:pt>
                <c:pt idx="8">
                  <c:v>-5.6</c:v>
                </c:pt>
                <c:pt idx="9">
                  <c:v>-5.55</c:v>
                </c:pt>
                <c:pt idx="10">
                  <c:v>-5.5</c:v>
                </c:pt>
                <c:pt idx="11">
                  <c:v>-5.45</c:v>
                </c:pt>
                <c:pt idx="12">
                  <c:v>-5.4</c:v>
                </c:pt>
                <c:pt idx="13">
                  <c:v>-5.35</c:v>
                </c:pt>
                <c:pt idx="14">
                  <c:v>-5.3</c:v>
                </c:pt>
                <c:pt idx="15">
                  <c:v>-5.25</c:v>
                </c:pt>
                <c:pt idx="16">
                  <c:v>-5.2</c:v>
                </c:pt>
                <c:pt idx="17">
                  <c:v>-5.15</c:v>
                </c:pt>
                <c:pt idx="18">
                  <c:v>-5.0999999999999996</c:v>
                </c:pt>
                <c:pt idx="19">
                  <c:v>-5.05</c:v>
                </c:pt>
                <c:pt idx="20">
                  <c:v>-5</c:v>
                </c:pt>
                <c:pt idx="21">
                  <c:v>-4.95</c:v>
                </c:pt>
                <c:pt idx="22">
                  <c:v>-4.9000000000000004</c:v>
                </c:pt>
                <c:pt idx="23">
                  <c:v>-4.8499999999999996</c:v>
                </c:pt>
                <c:pt idx="24">
                  <c:v>-4.8</c:v>
                </c:pt>
                <c:pt idx="25">
                  <c:v>-4.75</c:v>
                </c:pt>
                <c:pt idx="26">
                  <c:v>-4.7</c:v>
                </c:pt>
                <c:pt idx="27">
                  <c:v>-4.6500000000000004</c:v>
                </c:pt>
                <c:pt idx="28">
                  <c:v>-4.5999999999999996</c:v>
                </c:pt>
                <c:pt idx="29">
                  <c:v>-4.5500000000000096</c:v>
                </c:pt>
                <c:pt idx="30">
                  <c:v>-4.5000000000000098</c:v>
                </c:pt>
                <c:pt idx="31">
                  <c:v>-4.4500000000000099</c:v>
                </c:pt>
                <c:pt idx="32">
                  <c:v>-4.4000000000000101</c:v>
                </c:pt>
                <c:pt idx="33">
                  <c:v>-4.3500000000000103</c:v>
                </c:pt>
                <c:pt idx="34">
                  <c:v>-4.3000000000000096</c:v>
                </c:pt>
                <c:pt idx="35">
                  <c:v>-4.2500000000000098</c:v>
                </c:pt>
                <c:pt idx="36">
                  <c:v>-4.2000000000000099</c:v>
                </c:pt>
                <c:pt idx="37">
                  <c:v>-4.1500000000000101</c:v>
                </c:pt>
                <c:pt idx="38">
                  <c:v>-4.1000000000000103</c:v>
                </c:pt>
                <c:pt idx="39">
                  <c:v>-4.0500000000000096</c:v>
                </c:pt>
                <c:pt idx="40">
                  <c:v>-4.0000000000000098</c:v>
                </c:pt>
                <c:pt idx="41">
                  <c:v>-3.9500000000000099</c:v>
                </c:pt>
                <c:pt idx="42">
                  <c:v>-3.9000000000000101</c:v>
                </c:pt>
                <c:pt idx="43">
                  <c:v>-3.8500000000000099</c:v>
                </c:pt>
                <c:pt idx="44">
                  <c:v>-3.80000000000001</c:v>
                </c:pt>
                <c:pt idx="45">
                  <c:v>-3.7500000000000102</c:v>
                </c:pt>
                <c:pt idx="46">
                  <c:v>-3.7000000000000099</c:v>
                </c:pt>
                <c:pt idx="47">
                  <c:v>-3.6500000000000101</c:v>
                </c:pt>
                <c:pt idx="48">
                  <c:v>-3.6000000000000099</c:v>
                </c:pt>
                <c:pt idx="49">
                  <c:v>-3.55000000000001</c:v>
                </c:pt>
                <c:pt idx="50">
                  <c:v>-3.5000000000000102</c:v>
                </c:pt>
                <c:pt idx="51">
                  <c:v>-3.4500000000000099</c:v>
                </c:pt>
                <c:pt idx="52">
                  <c:v>-3.4000000000000101</c:v>
                </c:pt>
                <c:pt idx="53">
                  <c:v>-3.3500000000000099</c:v>
                </c:pt>
                <c:pt idx="54">
                  <c:v>-3.30000000000001</c:v>
                </c:pt>
                <c:pt idx="55">
                  <c:v>-3.2500000000000102</c:v>
                </c:pt>
                <c:pt idx="56">
                  <c:v>-3.2000000000000099</c:v>
                </c:pt>
                <c:pt idx="57">
                  <c:v>-3.1500000000000101</c:v>
                </c:pt>
                <c:pt idx="58">
                  <c:v>-3.1000000000000099</c:v>
                </c:pt>
                <c:pt idx="59">
                  <c:v>-3.05000000000001</c:v>
                </c:pt>
                <c:pt idx="60">
                  <c:v>-3.0000000000000102</c:v>
                </c:pt>
                <c:pt idx="61">
                  <c:v>-2.9500000000000099</c:v>
                </c:pt>
                <c:pt idx="62">
                  <c:v>-2.9000000000000101</c:v>
                </c:pt>
                <c:pt idx="63">
                  <c:v>-2.8500000000000099</c:v>
                </c:pt>
                <c:pt idx="64">
                  <c:v>-2.80000000000001</c:v>
                </c:pt>
                <c:pt idx="65">
                  <c:v>-2.7500000000000102</c:v>
                </c:pt>
                <c:pt idx="66">
                  <c:v>-2.7000000000000099</c:v>
                </c:pt>
                <c:pt idx="67">
                  <c:v>-2.6500000000000101</c:v>
                </c:pt>
                <c:pt idx="68">
                  <c:v>-2.6000000000000099</c:v>
                </c:pt>
                <c:pt idx="69">
                  <c:v>-2.55000000000001</c:v>
                </c:pt>
                <c:pt idx="70">
                  <c:v>-2.5000000000000102</c:v>
                </c:pt>
                <c:pt idx="71">
                  <c:v>-2.4500000000000099</c:v>
                </c:pt>
                <c:pt idx="72">
                  <c:v>-2.4000000000000101</c:v>
                </c:pt>
                <c:pt idx="73">
                  <c:v>-2.3500000000000099</c:v>
                </c:pt>
                <c:pt idx="74">
                  <c:v>-2.30000000000001</c:v>
                </c:pt>
                <c:pt idx="75">
                  <c:v>-2.2500000000000102</c:v>
                </c:pt>
                <c:pt idx="76">
                  <c:v>-2.2000000000000099</c:v>
                </c:pt>
                <c:pt idx="77">
                  <c:v>-2.1500000000000101</c:v>
                </c:pt>
                <c:pt idx="78">
                  <c:v>-2.1000000000000099</c:v>
                </c:pt>
                <c:pt idx="79">
                  <c:v>-2.05000000000001</c:v>
                </c:pt>
                <c:pt idx="80">
                  <c:v>-2.0000000000000102</c:v>
                </c:pt>
                <c:pt idx="81">
                  <c:v>-1.9500000000000099</c:v>
                </c:pt>
                <c:pt idx="82">
                  <c:v>-1.9000000000000099</c:v>
                </c:pt>
                <c:pt idx="83">
                  <c:v>-1.8500000000000101</c:v>
                </c:pt>
                <c:pt idx="84">
                  <c:v>-1.80000000000001</c:v>
                </c:pt>
                <c:pt idx="85">
                  <c:v>-1.75000000000002</c:v>
                </c:pt>
                <c:pt idx="86">
                  <c:v>-1.7000000000000199</c:v>
                </c:pt>
                <c:pt idx="87">
                  <c:v>-1.6500000000000199</c:v>
                </c:pt>
                <c:pt idx="88">
                  <c:v>-1.6000000000000201</c:v>
                </c:pt>
                <c:pt idx="89">
                  <c:v>-1.55000000000002</c:v>
                </c:pt>
                <c:pt idx="90">
                  <c:v>-1.50000000000002</c:v>
                </c:pt>
                <c:pt idx="91">
                  <c:v>-1.4500000000000199</c:v>
                </c:pt>
                <c:pt idx="92">
                  <c:v>-1.4000000000000199</c:v>
                </c:pt>
                <c:pt idx="93">
                  <c:v>-1.3500000000000201</c:v>
                </c:pt>
                <c:pt idx="94">
                  <c:v>-1.30000000000002</c:v>
                </c:pt>
                <c:pt idx="95">
                  <c:v>-1.25000000000002</c:v>
                </c:pt>
                <c:pt idx="96">
                  <c:v>-1.2000000000000199</c:v>
                </c:pt>
                <c:pt idx="97">
                  <c:v>-1.1500000000000199</c:v>
                </c:pt>
                <c:pt idx="98">
                  <c:v>-1.1000000000000201</c:v>
                </c:pt>
                <c:pt idx="99">
                  <c:v>-1.05000000000002</c:v>
                </c:pt>
                <c:pt idx="100">
                  <c:v>-1.00000000000002</c:v>
                </c:pt>
                <c:pt idx="101">
                  <c:v>-0.95000000000002005</c:v>
                </c:pt>
                <c:pt idx="102">
                  <c:v>-0.90000000000002001</c:v>
                </c:pt>
                <c:pt idx="103">
                  <c:v>-0.85000000000001996</c:v>
                </c:pt>
                <c:pt idx="104">
                  <c:v>-0.80000000000002003</c:v>
                </c:pt>
                <c:pt idx="105">
                  <c:v>-0.75000000000001998</c:v>
                </c:pt>
                <c:pt idx="106">
                  <c:v>-0.70000000000002005</c:v>
                </c:pt>
                <c:pt idx="107">
                  <c:v>-0.65000000000002001</c:v>
                </c:pt>
                <c:pt idx="108">
                  <c:v>-0.60000000000001996</c:v>
                </c:pt>
                <c:pt idx="109">
                  <c:v>-0.55000000000002003</c:v>
                </c:pt>
                <c:pt idx="110">
                  <c:v>-0.50000000000001998</c:v>
                </c:pt>
                <c:pt idx="111">
                  <c:v>-0.45000000000002</c:v>
                </c:pt>
                <c:pt idx="112">
                  <c:v>-0.40000000000002001</c:v>
                </c:pt>
                <c:pt idx="113">
                  <c:v>-0.35000000000002002</c:v>
                </c:pt>
                <c:pt idx="114">
                  <c:v>-0.30000000000001997</c:v>
                </c:pt>
                <c:pt idx="115">
                  <c:v>-0.25000000000001998</c:v>
                </c:pt>
                <c:pt idx="116">
                  <c:v>-0.20000000000002</c:v>
                </c:pt>
                <c:pt idx="117">
                  <c:v>-0.15000000000002001</c:v>
                </c:pt>
                <c:pt idx="118">
                  <c:v>-0.10000000000002</c:v>
                </c:pt>
                <c:pt idx="119">
                  <c:v>-5.0000000000020299E-2</c:v>
                </c:pt>
                <c:pt idx="120">
                  <c:v>-2.0428103653102899E-14</c:v>
                </c:pt>
                <c:pt idx="121">
                  <c:v>4.9999999999980303E-2</c:v>
                </c:pt>
                <c:pt idx="122">
                  <c:v>9.9999999999980105E-2</c:v>
                </c:pt>
                <c:pt idx="123">
                  <c:v>0.14999999999998001</c:v>
                </c:pt>
                <c:pt idx="124">
                  <c:v>0.19999999999998</c:v>
                </c:pt>
                <c:pt idx="125">
                  <c:v>0.24999999999997999</c:v>
                </c:pt>
                <c:pt idx="126">
                  <c:v>0.29999999999998</c:v>
                </c:pt>
                <c:pt idx="127">
                  <c:v>0.34999999999997999</c:v>
                </c:pt>
                <c:pt idx="128">
                  <c:v>0.39999999999997998</c:v>
                </c:pt>
                <c:pt idx="129">
                  <c:v>0.44999999999998003</c:v>
                </c:pt>
                <c:pt idx="130">
                  <c:v>0.49999999999998002</c:v>
                </c:pt>
                <c:pt idx="131">
                  <c:v>0.54999999999997995</c:v>
                </c:pt>
                <c:pt idx="132">
                  <c:v>0.59999999999997999</c:v>
                </c:pt>
                <c:pt idx="133">
                  <c:v>0.64999999999998004</c:v>
                </c:pt>
                <c:pt idx="134">
                  <c:v>0.69999999999997997</c:v>
                </c:pt>
                <c:pt idx="135">
                  <c:v>0.74999999999998002</c:v>
                </c:pt>
                <c:pt idx="136">
                  <c:v>0.79999999999997995</c:v>
                </c:pt>
                <c:pt idx="137">
                  <c:v>0.84999999999997999</c:v>
                </c:pt>
                <c:pt idx="138">
                  <c:v>0.89999999999998004</c:v>
                </c:pt>
                <c:pt idx="139">
                  <c:v>0.94999999999997997</c:v>
                </c:pt>
                <c:pt idx="140">
                  <c:v>0.99999999999998002</c:v>
                </c:pt>
                <c:pt idx="141">
                  <c:v>1.0499999999999701</c:v>
                </c:pt>
                <c:pt idx="142">
                  <c:v>1.0999999999999699</c:v>
                </c:pt>
                <c:pt idx="143">
                  <c:v>1.1499999999999699</c:v>
                </c:pt>
                <c:pt idx="144">
                  <c:v>1.19999999999997</c:v>
                </c:pt>
                <c:pt idx="145">
                  <c:v>1.24999999999997</c:v>
                </c:pt>
                <c:pt idx="146">
                  <c:v>1.2999999999999701</c:v>
                </c:pt>
                <c:pt idx="147">
                  <c:v>1.3499999999999699</c:v>
                </c:pt>
                <c:pt idx="148">
                  <c:v>1.3999999999999699</c:v>
                </c:pt>
                <c:pt idx="149">
                  <c:v>1.44999999999997</c:v>
                </c:pt>
                <c:pt idx="150">
                  <c:v>1.49999999999997</c:v>
                </c:pt>
                <c:pt idx="151">
                  <c:v>1.5499999999999701</c:v>
                </c:pt>
                <c:pt idx="152">
                  <c:v>1.5999999999999699</c:v>
                </c:pt>
                <c:pt idx="153">
                  <c:v>1.6499999999999699</c:v>
                </c:pt>
                <c:pt idx="154">
                  <c:v>1.69999999999997</c:v>
                </c:pt>
                <c:pt idx="155">
                  <c:v>1.74999999999997</c:v>
                </c:pt>
                <c:pt idx="156">
                  <c:v>1.7999999999999701</c:v>
                </c:pt>
                <c:pt idx="157">
                  <c:v>1.8499999999999699</c:v>
                </c:pt>
                <c:pt idx="158">
                  <c:v>1.8999999999999699</c:v>
                </c:pt>
                <c:pt idx="159">
                  <c:v>1.94999999999997</c:v>
                </c:pt>
                <c:pt idx="160">
                  <c:v>1.99999999999997</c:v>
                </c:pt>
                <c:pt idx="161">
                  <c:v>2.0499999999999701</c:v>
                </c:pt>
                <c:pt idx="162">
                  <c:v>2.0999999999999699</c:v>
                </c:pt>
                <c:pt idx="163">
                  <c:v>2.1499999999999702</c:v>
                </c:pt>
                <c:pt idx="164">
                  <c:v>2.19999999999997</c:v>
                </c:pt>
                <c:pt idx="165">
                  <c:v>2.2499999999999698</c:v>
                </c:pt>
                <c:pt idx="166">
                  <c:v>2.2999999999999701</c:v>
                </c:pt>
                <c:pt idx="167">
                  <c:v>2.3499999999999699</c:v>
                </c:pt>
                <c:pt idx="168">
                  <c:v>2.3999999999999702</c:v>
                </c:pt>
                <c:pt idx="169">
                  <c:v>2.44999999999997</c:v>
                </c:pt>
                <c:pt idx="170">
                  <c:v>2.4999999999999698</c:v>
                </c:pt>
                <c:pt idx="171">
                  <c:v>2.5499999999999701</c:v>
                </c:pt>
                <c:pt idx="172">
                  <c:v>2.5999999999999699</c:v>
                </c:pt>
                <c:pt idx="173">
                  <c:v>2.6499999999999702</c:v>
                </c:pt>
                <c:pt idx="174">
                  <c:v>2.69999999999997</c:v>
                </c:pt>
                <c:pt idx="175">
                  <c:v>2.7499999999999698</c:v>
                </c:pt>
                <c:pt idx="176">
                  <c:v>2.7999999999999701</c:v>
                </c:pt>
                <c:pt idx="177">
                  <c:v>2.8499999999999699</c:v>
                </c:pt>
                <c:pt idx="178">
                  <c:v>2.8999999999999702</c:v>
                </c:pt>
                <c:pt idx="179">
                  <c:v>2.94999999999997</c:v>
                </c:pt>
                <c:pt idx="180">
                  <c:v>2.9999999999999698</c:v>
                </c:pt>
                <c:pt idx="181">
                  <c:v>3.0499999999999701</c:v>
                </c:pt>
                <c:pt idx="182">
                  <c:v>3.0999999999999699</c:v>
                </c:pt>
                <c:pt idx="183">
                  <c:v>3.1499999999999702</c:v>
                </c:pt>
                <c:pt idx="184">
                  <c:v>3.19999999999997</c:v>
                </c:pt>
                <c:pt idx="185">
                  <c:v>3.2499999999999698</c:v>
                </c:pt>
                <c:pt idx="186">
                  <c:v>3.2999999999999701</c:v>
                </c:pt>
                <c:pt idx="187">
                  <c:v>3.3499999999999699</c:v>
                </c:pt>
                <c:pt idx="188">
                  <c:v>3.3999999999999702</c:v>
                </c:pt>
                <c:pt idx="189">
                  <c:v>3.44999999999997</c:v>
                </c:pt>
                <c:pt idx="190">
                  <c:v>3.4999999999999698</c:v>
                </c:pt>
                <c:pt idx="191">
                  <c:v>3.5499999999999701</c:v>
                </c:pt>
                <c:pt idx="192">
                  <c:v>3.5999999999999699</c:v>
                </c:pt>
                <c:pt idx="193">
                  <c:v>3.6499999999999702</c:v>
                </c:pt>
                <c:pt idx="194">
                  <c:v>3.69999999999997</c:v>
                </c:pt>
                <c:pt idx="195">
                  <c:v>3.74999999999996</c:v>
                </c:pt>
                <c:pt idx="196">
                  <c:v>3.7999999999999701</c:v>
                </c:pt>
                <c:pt idx="197">
                  <c:v>3.8499999999999699</c:v>
                </c:pt>
                <c:pt idx="198">
                  <c:v>3.8999999999999599</c:v>
                </c:pt>
                <c:pt idx="199">
                  <c:v>3.9499999999999602</c:v>
                </c:pt>
                <c:pt idx="200">
                  <c:v>3.99999999999996</c:v>
                </c:pt>
                <c:pt idx="201">
                  <c:v>4.05</c:v>
                </c:pt>
                <c:pt idx="202">
                  <c:v>4.0999999999999996</c:v>
                </c:pt>
                <c:pt idx="203">
                  <c:v>4.1500000000000004</c:v>
                </c:pt>
                <c:pt idx="204">
                  <c:v>4.2</c:v>
                </c:pt>
                <c:pt idx="205">
                  <c:v>4.25</c:v>
                </c:pt>
                <c:pt idx="206">
                  <c:v>4.3</c:v>
                </c:pt>
                <c:pt idx="207">
                  <c:v>4.3499999999999996</c:v>
                </c:pt>
                <c:pt idx="208">
                  <c:v>4.4000000000000004</c:v>
                </c:pt>
                <c:pt idx="209">
                  <c:v>4.45</c:v>
                </c:pt>
                <c:pt idx="210">
                  <c:v>4.5</c:v>
                </c:pt>
                <c:pt idx="211">
                  <c:v>4.55</c:v>
                </c:pt>
                <c:pt idx="212">
                  <c:v>4.5999999999999996</c:v>
                </c:pt>
                <c:pt idx="213">
                  <c:v>4.6500000000000004</c:v>
                </c:pt>
                <c:pt idx="214">
                  <c:v>4.7</c:v>
                </c:pt>
                <c:pt idx="215">
                  <c:v>4.75</c:v>
                </c:pt>
                <c:pt idx="216">
                  <c:v>4.8</c:v>
                </c:pt>
                <c:pt idx="217">
                  <c:v>4.8499999999999996</c:v>
                </c:pt>
                <c:pt idx="218">
                  <c:v>4.9000000000000004</c:v>
                </c:pt>
                <c:pt idx="219">
                  <c:v>4.95</c:v>
                </c:pt>
                <c:pt idx="220">
                  <c:v>5</c:v>
                </c:pt>
                <c:pt idx="221">
                  <c:v>5.05</c:v>
                </c:pt>
                <c:pt idx="222">
                  <c:v>5.0999999999999996</c:v>
                </c:pt>
                <c:pt idx="223">
                  <c:v>5.15</c:v>
                </c:pt>
                <c:pt idx="224">
                  <c:v>5.2</c:v>
                </c:pt>
                <c:pt idx="225">
                  <c:v>5.25</c:v>
                </c:pt>
                <c:pt idx="226">
                  <c:v>5.3</c:v>
                </c:pt>
                <c:pt idx="227">
                  <c:v>5.35</c:v>
                </c:pt>
                <c:pt idx="228">
                  <c:v>5.4</c:v>
                </c:pt>
                <c:pt idx="229">
                  <c:v>5.45</c:v>
                </c:pt>
                <c:pt idx="230">
                  <c:v>5.5</c:v>
                </c:pt>
                <c:pt idx="231">
                  <c:v>5.55</c:v>
                </c:pt>
                <c:pt idx="232">
                  <c:v>5.6</c:v>
                </c:pt>
                <c:pt idx="233">
                  <c:v>5.65</c:v>
                </c:pt>
                <c:pt idx="234">
                  <c:v>5.7</c:v>
                </c:pt>
                <c:pt idx="235">
                  <c:v>5.75</c:v>
                </c:pt>
                <c:pt idx="236">
                  <c:v>5.8</c:v>
                </c:pt>
                <c:pt idx="237">
                  <c:v>5.85</c:v>
                </c:pt>
                <c:pt idx="238">
                  <c:v>5.9</c:v>
                </c:pt>
                <c:pt idx="239">
                  <c:v>5.95</c:v>
                </c:pt>
                <c:pt idx="240">
                  <c:v>6</c:v>
                </c:pt>
              </c:numCache>
            </c:numRef>
          </c:cat>
          <c:val>
            <c:numRef>
              <c:f>'S-Curves'!$B$5:$B$245</c:f>
              <c:numCache>
                <c:formatCode>0.000000</c:formatCode>
                <c:ptCount val="241"/>
                <c:pt idx="0">
                  <c:v>2.4726231566347743E-3</c:v>
                </c:pt>
                <c:pt idx="1">
                  <c:v>2.5990677623233469E-3</c:v>
                </c:pt>
                <c:pt idx="2">
                  <c:v>2.7319607630110591E-3</c:v>
                </c:pt>
                <c:pt idx="3">
                  <c:v>2.8716291557003997E-3</c:v>
                </c:pt>
                <c:pt idx="4">
                  <c:v>3.0184163247084241E-3</c:v>
                </c:pt>
                <c:pt idx="5">
                  <c:v>3.1726828424851893E-3</c:v>
                </c:pt>
                <c:pt idx="6">
                  <c:v>3.3348073074133443E-3</c:v>
                </c:pt>
                <c:pt idx="7">
                  <c:v>3.5051872200663379E-3</c:v>
                </c:pt>
                <c:pt idx="8">
                  <c:v>3.684239899435989E-3</c:v>
                </c:pt>
                <c:pt idx="9">
                  <c:v>3.8724034406710317E-3</c:v>
                </c:pt>
                <c:pt idx="10">
                  <c:v>4.0701377158961277E-3</c:v>
                </c:pt>
                <c:pt idx="11">
                  <c:v>4.2779254197049732E-3</c:v>
                </c:pt>
                <c:pt idx="12">
                  <c:v>4.4962731609411782E-3</c:v>
                </c:pt>
                <c:pt idx="13">
                  <c:v>4.7257126023954816E-3</c:v>
                </c:pt>
                <c:pt idx="14">
                  <c:v>4.9668016500569612E-3</c:v>
                </c:pt>
                <c:pt idx="15">
                  <c:v>5.2201256935583973E-3</c:v>
                </c:pt>
                <c:pt idx="16">
                  <c:v>5.4862988994504036E-3</c:v>
                </c:pt>
                <c:pt idx="17">
                  <c:v>5.7659655589249034E-3</c:v>
                </c:pt>
                <c:pt idx="18">
                  <c:v>6.0598014915841155E-3</c:v>
                </c:pt>
                <c:pt idx="19">
                  <c:v>6.3685155068155478E-3</c:v>
                </c:pt>
                <c:pt idx="20">
                  <c:v>6.6928509242848554E-3</c:v>
                </c:pt>
                <c:pt idx="21">
                  <c:v>7.0335871549951608E-3</c:v>
                </c:pt>
                <c:pt idx="22">
                  <c:v>7.3915413442819707E-3</c:v>
                </c:pt>
                <c:pt idx="23">
                  <c:v>7.7675700780150047E-3</c:v>
                </c:pt>
                <c:pt idx="24">
                  <c:v>8.1625711531598966E-3</c:v>
                </c:pt>
                <c:pt idx="25">
                  <c:v>8.5774854137119841E-3</c:v>
                </c:pt>
                <c:pt idx="26">
                  <c:v>9.0132986528478221E-3</c:v>
                </c:pt>
                <c:pt idx="27">
                  <c:v>9.4710435819461078E-3</c:v>
                </c:pt>
                <c:pt idx="28">
                  <c:v>9.9518018669043241E-3</c:v>
                </c:pt>
                <c:pt idx="29">
                  <c:v>1.0456706231917971E-2</c:v>
                </c:pt>
                <c:pt idx="30">
                  <c:v>1.0986942630593074E-2</c:v>
                </c:pt>
                <c:pt idx="31">
                  <c:v>1.1543752483922176E-2</c:v>
                </c:pt>
                <c:pt idx="32">
                  <c:v>1.2128434984274119E-2</c:v>
                </c:pt>
                <c:pt idx="33">
                  <c:v>1.2742349464111472E-2</c:v>
                </c:pt>
                <c:pt idx="34">
                  <c:v>1.3386917827664652E-2</c:v>
                </c:pt>
                <c:pt idx="35">
                  <c:v>1.406362704324534E-2</c:v>
                </c:pt>
                <c:pt idx="36">
                  <c:v>1.4774031693272913E-2</c:v>
                </c:pt>
                <c:pt idx="37">
                  <c:v>1.5519756578408738E-2</c:v>
                </c:pt>
                <c:pt idx="38">
                  <c:v>1.6302499371440776E-2</c:v>
                </c:pt>
                <c:pt idx="39">
                  <c:v>1.7124033315727573E-2</c:v>
                </c:pt>
                <c:pt idx="40">
                  <c:v>1.7986209962091385E-2</c:v>
                </c:pt>
                <c:pt idx="41">
                  <c:v>1.8890961937038868E-2</c:v>
                </c:pt>
                <c:pt idx="42">
                  <c:v>1.9840305734077312E-2</c:v>
                </c:pt>
                <c:pt idx="43">
                  <c:v>2.0836344518680223E-2</c:v>
                </c:pt>
                <c:pt idx="44">
                  <c:v>2.1881270936130261E-2</c:v>
                </c:pt>
                <c:pt idx="45">
                  <c:v>2.2977369910025386E-2</c:v>
                </c:pt>
                <c:pt idx="46">
                  <c:v>2.4127021417668967E-2</c:v>
                </c:pt>
                <c:pt idx="47">
                  <c:v>2.5332703226871478E-2</c:v>
                </c:pt>
                <c:pt idx="48">
                  <c:v>2.65969935768656E-2</c:v>
                </c:pt>
                <c:pt idx="49">
                  <c:v>2.7922573784072747E-2</c:v>
                </c:pt>
                <c:pt idx="50">
                  <c:v>2.9312230751356028E-2</c:v>
                </c:pt>
                <c:pt idx="51">
                  <c:v>3.0768859357147713E-2</c:v>
                </c:pt>
                <c:pt idx="52">
                  <c:v>3.2295464698450196E-2</c:v>
                </c:pt>
                <c:pt idx="53">
                  <c:v>3.3895164159177829E-2</c:v>
                </c:pt>
                <c:pt idx="54">
                  <c:v>3.5571189272635827E-2</c:v>
                </c:pt>
                <c:pt idx="55">
                  <c:v>3.7326887344129096E-2</c:v>
                </c:pt>
                <c:pt idx="56">
                  <c:v>3.9165722796763981E-2</c:v>
                </c:pt>
                <c:pt idx="57">
                  <c:v>4.1091278200464612E-2</c:v>
                </c:pt>
                <c:pt idx="58">
                  <c:v>4.3107254941085714E-2</c:v>
                </c:pt>
                <c:pt idx="59">
                  <c:v>4.5217473483287057E-2</c:v>
                </c:pt>
                <c:pt idx="60">
                  <c:v>4.7425873177566316E-2</c:v>
                </c:pt>
                <c:pt idx="61">
                  <c:v>4.9736511558556254E-2</c:v>
                </c:pt>
                <c:pt idx="62">
                  <c:v>5.2153563078417231E-2</c:v>
                </c:pt>
                <c:pt idx="63">
                  <c:v>5.4681317215940245E-2</c:v>
                </c:pt>
                <c:pt idx="64">
                  <c:v>5.73241758988682E-2</c:v>
                </c:pt>
                <c:pt idx="65">
                  <c:v>6.0086650174007036E-2</c:v>
                </c:pt>
                <c:pt idx="66">
                  <c:v>6.2973356056995902E-2</c:v>
                </c:pt>
                <c:pt idx="67">
                  <c:v>6.5989009491218151E-2</c:v>
                </c:pt>
                <c:pt idx="68">
                  <c:v>6.9138420343346191E-2</c:v>
                </c:pt>
                <c:pt idx="69">
                  <c:v>7.2426485361517037E-2</c:v>
                </c:pt>
                <c:pt idx="70">
                  <c:v>7.5858180021242838E-2</c:v>
                </c:pt>
                <c:pt idx="71">
                  <c:v>7.943854918397765E-2</c:v>
                </c:pt>
                <c:pt idx="72">
                  <c:v>8.3172696493921602E-2</c:v>
                </c:pt>
                <c:pt idx="73">
                  <c:v>8.7065772440270486E-2</c:v>
                </c:pt>
                <c:pt idx="74">
                  <c:v>9.11229610148553E-2</c:v>
                </c:pt>
                <c:pt idx="75">
                  <c:v>9.5349464899108616E-2</c:v>
                </c:pt>
                <c:pt idx="76">
                  <c:v>9.9750489119684246E-2</c:v>
                </c:pt>
                <c:pt idx="77">
                  <c:v>0.10433122311900037</c:v>
                </c:pt>
                <c:pt idx="78">
                  <c:v>0.109096821195612</c:v>
                </c:pt>
                <c:pt idx="79">
                  <c:v>0.11405238127978984</c:v>
                </c:pt>
                <c:pt idx="80">
                  <c:v>0.11920292202211646</c:v>
                </c:pt>
                <c:pt idx="81">
                  <c:v>0.12455335818741534</c:v>
                </c:pt>
                <c:pt idx="82">
                  <c:v>0.13010847436299672</c:v>
                </c:pt>
                <c:pt idx="83">
                  <c:v>0.13587289700909308</c:v>
                </c:pt>
                <c:pt idx="84">
                  <c:v>0.14185106490048657</c:v>
                </c:pt>
                <c:pt idx="85">
                  <c:v>0.14804719803168695</c:v>
                </c:pt>
                <c:pt idx="86">
                  <c:v>0.15446526508353209</c:v>
                </c:pt>
                <c:pt idx="87">
                  <c:v>0.16110894957658253</c:v>
                </c:pt>
                <c:pt idx="88">
                  <c:v>0.16798161486607271</c:v>
                </c:pt>
                <c:pt idx="89">
                  <c:v>0.17508626816403691</c:v>
                </c:pt>
                <c:pt idx="90">
                  <c:v>0.18242552380635338</c:v>
                </c:pt>
                <c:pt idx="91">
                  <c:v>0.19000156601530993</c:v>
                </c:pt>
                <c:pt idx="92">
                  <c:v>0.19781611144141509</c:v>
                </c:pt>
                <c:pt idx="93">
                  <c:v>0.20587037180094406</c:v>
                </c:pt>
                <c:pt idx="94">
                  <c:v>0.21416501695743803</c:v>
                </c:pt>
                <c:pt idx="95">
                  <c:v>0.22270013882530543</c:v>
                </c:pt>
                <c:pt idx="96">
                  <c:v>0.2314752165009788</c:v>
                </c:pt>
                <c:pt idx="97">
                  <c:v>0.24048908305088529</c:v>
                </c:pt>
                <c:pt idx="98">
                  <c:v>0.24973989440487865</c:v>
                </c:pt>
                <c:pt idx="99">
                  <c:v>0.25922510081784217</c:v>
                </c:pt>
                <c:pt idx="100">
                  <c:v>0.26894142136999116</c:v>
                </c:pt>
                <c:pt idx="101">
                  <c:v>0.27888482197713288</c:v>
                </c:pt>
                <c:pt idx="102">
                  <c:v>0.28905049737499194</c:v>
                </c:pt>
                <c:pt idx="103">
                  <c:v>0.29943285752602283</c:v>
                </c:pt>
                <c:pt idx="104">
                  <c:v>0.31002551887238328</c:v>
                </c:pt>
                <c:pt idx="105">
                  <c:v>0.3208213008246027</c:v>
                </c:pt>
                <c:pt idx="106">
                  <c:v>0.33181222783182945</c:v>
                </c:pt>
                <c:pt idx="107">
                  <c:v>0.34298953732649673</c:v>
                </c:pt>
                <c:pt idx="108">
                  <c:v>0.35434369377419994</c:v>
                </c:pt>
                <c:pt idx="109">
                  <c:v>0.3658644089891947</c:v>
                </c:pt>
                <c:pt idx="110">
                  <c:v>0.37754066879814074</c:v>
                </c:pt>
                <c:pt idx="111">
                  <c:v>0.38936076605077324</c:v>
                </c:pt>
                <c:pt idx="112">
                  <c:v>0.40131233988754322</c:v>
                </c:pt>
                <c:pt idx="113">
                  <c:v>0.4133824210826651</c:v>
                </c:pt>
                <c:pt idx="114">
                  <c:v>0.42555748318833608</c:v>
                </c:pt>
                <c:pt idx="115">
                  <c:v>0.43782349911419699</c:v>
                </c:pt>
                <c:pt idx="116">
                  <c:v>0.45016600268751711</c:v>
                </c:pt>
                <c:pt idx="117">
                  <c:v>0.4625701546562454</c:v>
                </c:pt>
                <c:pt idx="118">
                  <c:v>0.47502081252105499</c:v>
                </c:pt>
                <c:pt idx="119">
                  <c:v>0.48750260351578451</c:v>
                </c:pt>
                <c:pt idx="120">
                  <c:v>0.49999999999999489</c:v>
                </c:pt>
                <c:pt idx="121">
                  <c:v>0.51249739648420534</c:v>
                </c:pt>
                <c:pt idx="122">
                  <c:v>0.52497918747893502</c:v>
                </c:pt>
                <c:pt idx="123">
                  <c:v>0.53742984534374449</c:v>
                </c:pt>
                <c:pt idx="124">
                  <c:v>0.54983399731247296</c:v>
                </c:pt>
                <c:pt idx="125">
                  <c:v>0.56217650088579318</c:v>
                </c:pt>
                <c:pt idx="126">
                  <c:v>0.57444251681165415</c:v>
                </c:pt>
                <c:pt idx="127">
                  <c:v>0.58661757891732524</c:v>
                </c:pt>
                <c:pt idx="128">
                  <c:v>0.59868766011244712</c:v>
                </c:pt>
                <c:pt idx="129">
                  <c:v>0.61063923394921726</c:v>
                </c:pt>
                <c:pt idx="130">
                  <c:v>0.62245933120184982</c:v>
                </c:pt>
                <c:pt idx="131">
                  <c:v>0.63413559101079608</c:v>
                </c:pt>
                <c:pt idx="132">
                  <c:v>0.64565630622579084</c:v>
                </c:pt>
                <c:pt idx="133">
                  <c:v>0.65701046267349428</c:v>
                </c:pt>
                <c:pt idx="134">
                  <c:v>0.66818777216816172</c:v>
                </c:pt>
                <c:pt idx="135">
                  <c:v>0.67917869917538864</c:v>
                </c:pt>
                <c:pt idx="136">
                  <c:v>0.68997448112760817</c:v>
                </c:pt>
                <c:pt idx="137">
                  <c:v>0.70056714247396878</c:v>
                </c:pt>
                <c:pt idx="138">
                  <c:v>0.7109495026249999</c:v>
                </c:pt>
                <c:pt idx="139">
                  <c:v>0.72111517802285907</c:v>
                </c:pt>
                <c:pt idx="140">
                  <c:v>0.73105857863000101</c:v>
                </c:pt>
                <c:pt idx="141">
                  <c:v>0.74077489918214834</c:v>
                </c:pt>
                <c:pt idx="142">
                  <c:v>0.75026010559511191</c:v>
                </c:pt>
                <c:pt idx="143">
                  <c:v>0.75951091694910566</c:v>
                </c:pt>
                <c:pt idx="144">
                  <c:v>0.76852478349901232</c:v>
                </c:pt>
                <c:pt idx="145">
                  <c:v>0.77729986117468597</c:v>
                </c:pt>
                <c:pt idx="146">
                  <c:v>0.78583498304255361</c:v>
                </c:pt>
                <c:pt idx="147">
                  <c:v>0.79412962819904775</c:v>
                </c:pt>
                <c:pt idx="148">
                  <c:v>0.80218388855857692</c:v>
                </c:pt>
                <c:pt idx="149">
                  <c:v>0.80999843398468241</c:v>
                </c:pt>
                <c:pt idx="150">
                  <c:v>0.81757447619363921</c:v>
                </c:pt>
                <c:pt idx="151">
                  <c:v>0.82491373183595595</c:v>
                </c:pt>
                <c:pt idx="152">
                  <c:v>0.83201838513392035</c:v>
                </c:pt>
                <c:pt idx="153">
                  <c:v>0.83889105042341072</c:v>
                </c:pt>
                <c:pt idx="154">
                  <c:v>0.84553473491646125</c:v>
                </c:pt>
                <c:pt idx="155">
                  <c:v>0.85195280196830669</c:v>
                </c:pt>
                <c:pt idx="156">
                  <c:v>0.85814893509950851</c:v>
                </c:pt>
                <c:pt idx="157">
                  <c:v>0.86412710299090223</c:v>
                </c:pt>
                <c:pt idx="158">
                  <c:v>0.86989152563699879</c:v>
                </c:pt>
                <c:pt idx="159">
                  <c:v>0.87544664181258036</c:v>
                </c:pt>
                <c:pt idx="160">
                  <c:v>0.88079707797787921</c:v>
                </c:pt>
                <c:pt idx="161">
                  <c:v>0.88594761872020611</c:v>
                </c:pt>
                <c:pt idx="162">
                  <c:v>0.89090317880438408</c:v>
                </c:pt>
                <c:pt idx="163">
                  <c:v>0.89566877688099589</c:v>
                </c:pt>
                <c:pt idx="164">
                  <c:v>0.90024951088031213</c:v>
                </c:pt>
                <c:pt idx="165">
                  <c:v>0.90465053510088789</c:v>
                </c:pt>
                <c:pt idx="166">
                  <c:v>0.90887703898514138</c:v>
                </c:pt>
                <c:pt idx="167">
                  <c:v>0.91293422755972631</c:v>
                </c:pt>
                <c:pt idx="168">
                  <c:v>0.91682730350607544</c:v>
                </c:pt>
                <c:pt idx="169">
                  <c:v>0.92056145081601948</c:v>
                </c:pt>
                <c:pt idx="170">
                  <c:v>0.92414181997875444</c:v>
                </c:pt>
                <c:pt idx="171">
                  <c:v>0.92757351463848037</c:v>
                </c:pt>
                <c:pt idx="172">
                  <c:v>0.93086157965665117</c:v>
                </c:pt>
                <c:pt idx="173">
                  <c:v>0.93401099050877934</c:v>
                </c:pt>
                <c:pt idx="174">
                  <c:v>0.93702664394300184</c:v>
                </c:pt>
                <c:pt idx="175">
                  <c:v>0.93991334982599062</c:v>
                </c:pt>
                <c:pt idx="176">
                  <c:v>0.94267582410112971</c:v>
                </c:pt>
                <c:pt idx="177">
                  <c:v>0.94531868278405762</c:v>
                </c:pt>
                <c:pt idx="178">
                  <c:v>0.94784643692158077</c:v>
                </c:pt>
                <c:pt idx="179">
                  <c:v>0.95026348844144182</c:v>
                </c:pt>
                <c:pt idx="180">
                  <c:v>0.95257412682243192</c:v>
                </c:pt>
                <c:pt idx="181">
                  <c:v>0.95478252651671125</c:v>
                </c:pt>
                <c:pt idx="182">
                  <c:v>0.95689274505891264</c:v>
                </c:pt>
                <c:pt idx="183">
                  <c:v>0.95890872179953379</c:v>
                </c:pt>
                <c:pt idx="184">
                  <c:v>0.96083427720323444</c:v>
                </c:pt>
                <c:pt idx="185">
                  <c:v>0.96267311265586941</c:v>
                </c:pt>
                <c:pt idx="186">
                  <c:v>0.96442881072736286</c:v>
                </c:pt>
                <c:pt idx="187">
                  <c:v>0.96610483584082085</c:v>
                </c:pt>
                <c:pt idx="188">
                  <c:v>0.96770453530154854</c:v>
                </c:pt>
                <c:pt idx="189">
                  <c:v>0.96923114064285121</c:v>
                </c:pt>
                <c:pt idx="190">
                  <c:v>0.97068776924864275</c:v>
                </c:pt>
                <c:pt idx="191">
                  <c:v>0.97207742621592619</c:v>
                </c:pt>
                <c:pt idx="192">
                  <c:v>0.97340300642313349</c:v>
                </c:pt>
                <c:pt idx="193">
                  <c:v>0.97466729677312747</c:v>
                </c:pt>
                <c:pt idx="194">
                  <c:v>0.97587297858233013</c:v>
                </c:pt>
                <c:pt idx="195">
                  <c:v>0.97702263008997348</c:v>
                </c:pt>
                <c:pt idx="196">
                  <c:v>0.97811872906386887</c:v>
                </c:pt>
                <c:pt idx="197">
                  <c:v>0.9791636554813189</c:v>
                </c:pt>
                <c:pt idx="198">
                  <c:v>0.98015969426592164</c:v>
                </c:pt>
                <c:pt idx="199">
                  <c:v>0.98110903806296024</c:v>
                </c:pt>
                <c:pt idx="200">
                  <c:v>0.98201379003790779</c:v>
                </c:pt>
                <c:pt idx="201">
                  <c:v>0.98287596668427235</c:v>
                </c:pt>
                <c:pt idx="202">
                  <c:v>0.9836975006285591</c:v>
                </c:pt>
                <c:pt idx="203">
                  <c:v>0.98448024342159113</c:v>
                </c:pt>
                <c:pt idx="204">
                  <c:v>0.98522596830672693</c:v>
                </c:pt>
                <c:pt idx="205">
                  <c:v>0.9859363729567544</c:v>
                </c:pt>
                <c:pt idx="206">
                  <c:v>0.98661308217233512</c:v>
                </c:pt>
                <c:pt idx="207">
                  <c:v>0.98725765053588843</c:v>
                </c:pt>
                <c:pt idx="208">
                  <c:v>0.98787156501572571</c:v>
                </c:pt>
                <c:pt idx="209">
                  <c:v>0.98845624751607775</c:v>
                </c:pt>
                <c:pt idx="210">
                  <c:v>0.98901305736940681</c:v>
                </c:pt>
                <c:pt idx="211">
                  <c:v>0.98954329376808181</c:v>
                </c:pt>
                <c:pt idx="212">
                  <c:v>0.99004819813309575</c:v>
                </c:pt>
                <c:pt idx="213">
                  <c:v>0.99052895641805383</c:v>
                </c:pt>
                <c:pt idx="214">
                  <c:v>0.99098670134715205</c:v>
                </c:pt>
                <c:pt idx="215">
                  <c:v>0.99142251458628805</c:v>
                </c:pt>
                <c:pt idx="216">
                  <c:v>0.99183742884684012</c:v>
                </c:pt>
                <c:pt idx="217">
                  <c:v>0.9922324299219849</c:v>
                </c:pt>
                <c:pt idx="218">
                  <c:v>0.99260845865571812</c:v>
                </c:pt>
                <c:pt idx="219">
                  <c:v>0.99296641284500486</c:v>
                </c:pt>
                <c:pt idx="220">
                  <c:v>0.99330714907571527</c:v>
                </c:pt>
                <c:pt idx="221">
                  <c:v>0.99363148449318439</c:v>
                </c:pt>
                <c:pt idx="222">
                  <c:v>0.99394019850841575</c:v>
                </c:pt>
                <c:pt idx="223">
                  <c:v>0.99423403444107505</c:v>
                </c:pt>
                <c:pt idx="224">
                  <c:v>0.99451370110054949</c:v>
                </c:pt>
                <c:pt idx="225">
                  <c:v>0.99477987430644166</c:v>
                </c:pt>
                <c:pt idx="226">
                  <c:v>0.99503319834994297</c:v>
                </c:pt>
                <c:pt idx="227">
                  <c:v>0.9952742873976046</c:v>
                </c:pt>
                <c:pt idx="228">
                  <c:v>0.99550372683905886</c:v>
                </c:pt>
                <c:pt idx="229">
                  <c:v>0.99572207458029516</c:v>
                </c:pt>
                <c:pt idx="230">
                  <c:v>0.99592986228410396</c:v>
                </c:pt>
                <c:pt idx="231">
                  <c:v>0.99612759655932892</c:v>
                </c:pt>
                <c:pt idx="232">
                  <c:v>0.99631576010056411</c:v>
                </c:pt>
                <c:pt idx="233">
                  <c:v>0.99649481277993357</c:v>
                </c:pt>
                <c:pt idx="234">
                  <c:v>0.99666519269258669</c:v>
                </c:pt>
                <c:pt idx="235">
                  <c:v>0.99682731715751483</c:v>
                </c:pt>
                <c:pt idx="236">
                  <c:v>0.99698158367529166</c:v>
                </c:pt>
                <c:pt idx="237">
                  <c:v>0.99712837084429951</c:v>
                </c:pt>
                <c:pt idx="238">
                  <c:v>0.99726803923698903</c:v>
                </c:pt>
                <c:pt idx="239">
                  <c:v>0.99740093223767678</c:v>
                </c:pt>
                <c:pt idx="240">
                  <c:v>0.99752737684336534</c:v>
                </c:pt>
              </c:numCache>
            </c:numRef>
          </c:val>
        </c:ser>
        <c:ser>
          <c:idx val="1"/>
          <c:order val="1"/>
          <c:tx>
            <c:v>Alpha Driven</c:v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'S-Curves'!$A$5:$A$245</c:f>
              <c:numCache>
                <c:formatCode>0.00</c:formatCode>
                <c:ptCount val="241"/>
                <c:pt idx="0">
                  <c:v>-6</c:v>
                </c:pt>
                <c:pt idx="1">
                  <c:v>-5.95</c:v>
                </c:pt>
                <c:pt idx="2">
                  <c:v>-5.9</c:v>
                </c:pt>
                <c:pt idx="3">
                  <c:v>-5.85</c:v>
                </c:pt>
                <c:pt idx="4">
                  <c:v>-5.8</c:v>
                </c:pt>
                <c:pt idx="5">
                  <c:v>-5.75</c:v>
                </c:pt>
                <c:pt idx="6">
                  <c:v>-5.7</c:v>
                </c:pt>
                <c:pt idx="7">
                  <c:v>-5.65</c:v>
                </c:pt>
                <c:pt idx="8">
                  <c:v>-5.6</c:v>
                </c:pt>
                <c:pt idx="9">
                  <c:v>-5.55</c:v>
                </c:pt>
                <c:pt idx="10">
                  <c:v>-5.5</c:v>
                </c:pt>
                <c:pt idx="11">
                  <c:v>-5.45</c:v>
                </c:pt>
                <c:pt idx="12">
                  <c:v>-5.4</c:v>
                </c:pt>
                <c:pt idx="13">
                  <c:v>-5.35</c:v>
                </c:pt>
                <c:pt idx="14">
                  <c:v>-5.3</c:v>
                </c:pt>
                <c:pt idx="15">
                  <c:v>-5.25</c:v>
                </c:pt>
                <c:pt idx="16">
                  <c:v>-5.2</c:v>
                </c:pt>
                <c:pt idx="17">
                  <c:v>-5.15</c:v>
                </c:pt>
                <c:pt idx="18">
                  <c:v>-5.0999999999999996</c:v>
                </c:pt>
                <c:pt idx="19">
                  <c:v>-5.05</c:v>
                </c:pt>
                <c:pt idx="20">
                  <c:v>-5</c:v>
                </c:pt>
                <c:pt idx="21">
                  <c:v>-4.95</c:v>
                </c:pt>
                <c:pt idx="22">
                  <c:v>-4.9000000000000004</c:v>
                </c:pt>
                <c:pt idx="23">
                  <c:v>-4.8499999999999996</c:v>
                </c:pt>
                <c:pt idx="24">
                  <c:v>-4.8</c:v>
                </c:pt>
                <c:pt idx="25">
                  <c:v>-4.75</c:v>
                </c:pt>
                <c:pt idx="26">
                  <c:v>-4.7</c:v>
                </c:pt>
                <c:pt idx="27">
                  <c:v>-4.6500000000000004</c:v>
                </c:pt>
                <c:pt idx="28">
                  <c:v>-4.5999999999999996</c:v>
                </c:pt>
                <c:pt idx="29">
                  <c:v>-4.5500000000000096</c:v>
                </c:pt>
                <c:pt idx="30">
                  <c:v>-4.5000000000000098</c:v>
                </c:pt>
                <c:pt idx="31">
                  <c:v>-4.4500000000000099</c:v>
                </c:pt>
                <c:pt idx="32">
                  <c:v>-4.4000000000000101</c:v>
                </c:pt>
                <c:pt idx="33">
                  <c:v>-4.3500000000000103</c:v>
                </c:pt>
                <c:pt idx="34">
                  <c:v>-4.3000000000000096</c:v>
                </c:pt>
                <c:pt idx="35">
                  <c:v>-4.2500000000000098</c:v>
                </c:pt>
                <c:pt idx="36">
                  <c:v>-4.2000000000000099</c:v>
                </c:pt>
                <c:pt idx="37">
                  <c:v>-4.1500000000000101</c:v>
                </c:pt>
                <c:pt idx="38">
                  <c:v>-4.1000000000000103</c:v>
                </c:pt>
                <c:pt idx="39">
                  <c:v>-4.0500000000000096</c:v>
                </c:pt>
                <c:pt idx="40">
                  <c:v>-4.0000000000000098</c:v>
                </c:pt>
                <c:pt idx="41">
                  <c:v>-3.9500000000000099</c:v>
                </c:pt>
                <c:pt idx="42">
                  <c:v>-3.9000000000000101</c:v>
                </c:pt>
                <c:pt idx="43">
                  <c:v>-3.8500000000000099</c:v>
                </c:pt>
                <c:pt idx="44">
                  <c:v>-3.80000000000001</c:v>
                </c:pt>
                <c:pt idx="45">
                  <c:v>-3.7500000000000102</c:v>
                </c:pt>
                <c:pt idx="46">
                  <c:v>-3.7000000000000099</c:v>
                </c:pt>
                <c:pt idx="47">
                  <c:v>-3.6500000000000101</c:v>
                </c:pt>
                <c:pt idx="48">
                  <c:v>-3.6000000000000099</c:v>
                </c:pt>
                <c:pt idx="49">
                  <c:v>-3.55000000000001</c:v>
                </c:pt>
                <c:pt idx="50">
                  <c:v>-3.5000000000000102</c:v>
                </c:pt>
                <c:pt idx="51">
                  <c:v>-3.4500000000000099</c:v>
                </c:pt>
                <c:pt idx="52">
                  <c:v>-3.4000000000000101</c:v>
                </c:pt>
                <c:pt idx="53">
                  <c:v>-3.3500000000000099</c:v>
                </c:pt>
                <c:pt idx="54">
                  <c:v>-3.30000000000001</c:v>
                </c:pt>
                <c:pt idx="55">
                  <c:v>-3.2500000000000102</c:v>
                </c:pt>
                <c:pt idx="56">
                  <c:v>-3.2000000000000099</c:v>
                </c:pt>
                <c:pt idx="57">
                  <c:v>-3.1500000000000101</c:v>
                </c:pt>
                <c:pt idx="58">
                  <c:v>-3.1000000000000099</c:v>
                </c:pt>
                <c:pt idx="59">
                  <c:v>-3.05000000000001</c:v>
                </c:pt>
                <c:pt idx="60">
                  <c:v>-3.0000000000000102</c:v>
                </c:pt>
                <c:pt idx="61">
                  <c:v>-2.9500000000000099</c:v>
                </c:pt>
                <c:pt idx="62">
                  <c:v>-2.9000000000000101</c:v>
                </c:pt>
                <c:pt idx="63">
                  <c:v>-2.8500000000000099</c:v>
                </c:pt>
                <c:pt idx="64">
                  <c:v>-2.80000000000001</c:v>
                </c:pt>
                <c:pt idx="65">
                  <c:v>-2.7500000000000102</c:v>
                </c:pt>
                <c:pt idx="66">
                  <c:v>-2.7000000000000099</c:v>
                </c:pt>
                <c:pt idx="67">
                  <c:v>-2.6500000000000101</c:v>
                </c:pt>
                <c:pt idx="68">
                  <c:v>-2.6000000000000099</c:v>
                </c:pt>
                <c:pt idx="69">
                  <c:v>-2.55000000000001</c:v>
                </c:pt>
                <c:pt idx="70">
                  <c:v>-2.5000000000000102</c:v>
                </c:pt>
                <c:pt idx="71">
                  <c:v>-2.4500000000000099</c:v>
                </c:pt>
                <c:pt idx="72">
                  <c:v>-2.4000000000000101</c:v>
                </c:pt>
                <c:pt idx="73">
                  <c:v>-2.3500000000000099</c:v>
                </c:pt>
                <c:pt idx="74">
                  <c:v>-2.30000000000001</c:v>
                </c:pt>
                <c:pt idx="75">
                  <c:v>-2.2500000000000102</c:v>
                </c:pt>
                <c:pt idx="76">
                  <c:v>-2.2000000000000099</c:v>
                </c:pt>
                <c:pt idx="77">
                  <c:v>-2.1500000000000101</c:v>
                </c:pt>
                <c:pt idx="78">
                  <c:v>-2.1000000000000099</c:v>
                </c:pt>
                <c:pt idx="79">
                  <c:v>-2.05000000000001</c:v>
                </c:pt>
                <c:pt idx="80">
                  <c:v>-2.0000000000000102</c:v>
                </c:pt>
                <c:pt idx="81">
                  <c:v>-1.9500000000000099</c:v>
                </c:pt>
                <c:pt idx="82">
                  <c:v>-1.9000000000000099</c:v>
                </c:pt>
                <c:pt idx="83">
                  <c:v>-1.8500000000000101</c:v>
                </c:pt>
                <c:pt idx="84">
                  <c:v>-1.80000000000001</c:v>
                </c:pt>
                <c:pt idx="85">
                  <c:v>-1.75000000000002</c:v>
                </c:pt>
                <c:pt idx="86">
                  <c:v>-1.7000000000000199</c:v>
                </c:pt>
                <c:pt idx="87">
                  <c:v>-1.6500000000000199</c:v>
                </c:pt>
                <c:pt idx="88">
                  <c:v>-1.6000000000000201</c:v>
                </c:pt>
                <c:pt idx="89">
                  <c:v>-1.55000000000002</c:v>
                </c:pt>
                <c:pt idx="90">
                  <c:v>-1.50000000000002</c:v>
                </c:pt>
                <c:pt idx="91">
                  <c:v>-1.4500000000000199</c:v>
                </c:pt>
                <c:pt idx="92">
                  <c:v>-1.4000000000000199</c:v>
                </c:pt>
                <c:pt idx="93">
                  <c:v>-1.3500000000000201</c:v>
                </c:pt>
                <c:pt idx="94">
                  <c:v>-1.30000000000002</c:v>
                </c:pt>
                <c:pt idx="95">
                  <c:v>-1.25000000000002</c:v>
                </c:pt>
                <c:pt idx="96">
                  <c:v>-1.2000000000000199</c:v>
                </c:pt>
                <c:pt idx="97">
                  <c:v>-1.1500000000000199</c:v>
                </c:pt>
                <c:pt idx="98">
                  <c:v>-1.1000000000000201</c:v>
                </c:pt>
                <c:pt idx="99">
                  <c:v>-1.05000000000002</c:v>
                </c:pt>
                <c:pt idx="100">
                  <c:v>-1.00000000000002</c:v>
                </c:pt>
                <c:pt idx="101">
                  <c:v>-0.95000000000002005</c:v>
                </c:pt>
                <c:pt idx="102">
                  <c:v>-0.90000000000002001</c:v>
                </c:pt>
                <c:pt idx="103">
                  <c:v>-0.85000000000001996</c:v>
                </c:pt>
                <c:pt idx="104">
                  <c:v>-0.80000000000002003</c:v>
                </c:pt>
                <c:pt idx="105">
                  <c:v>-0.75000000000001998</c:v>
                </c:pt>
                <c:pt idx="106">
                  <c:v>-0.70000000000002005</c:v>
                </c:pt>
                <c:pt idx="107">
                  <c:v>-0.65000000000002001</c:v>
                </c:pt>
                <c:pt idx="108">
                  <c:v>-0.60000000000001996</c:v>
                </c:pt>
                <c:pt idx="109">
                  <c:v>-0.55000000000002003</c:v>
                </c:pt>
                <c:pt idx="110">
                  <c:v>-0.50000000000001998</c:v>
                </c:pt>
                <c:pt idx="111">
                  <c:v>-0.45000000000002</c:v>
                </c:pt>
                <c:pt idx="112">
                  <c:v>-0.40000000000002001</c:v>
                </c:pt>
                <c:pt idx="113">
                  <c:v>-0.35000000000002002</c:v>
                </c:pt>
                <c:pt idx="114">
                  <c:v>-0.30000000000001997</c:v>
                </c:pt>
                <c:pt idx="115">
                  <c:v>-0.25000000000001998</c:v>
                </c:pt>
                <c:pt idx="116">
                  <c:v>-0.20000000000002</c:v>
                </c:pt>
                <c:pt idx="117">
                  <c:v>-0.15000000000002001</c:v>
                </c:pt>
                <c:pt idx="118">
                  <c:v>-0.10000000000002</c:v>
                </c:pt>
                <c:pt idx="119">
                  <c:v>-5.0000000000020299E-2</c:v>
                </c:pt>
                <c:pt idx="120">
                  <c:v>-2.0428103653102899E-14</c:v>
                </c:pt>
                <c:pt idx="121">
                  <c:v>4.9999999999980303E-2</c:v>
                </c:pt>
                <c:pt idx="122">
                  <c:v>9.9999999999980105E-2</c:v>
                </c:pt>
                <c:pt idx="123">
                  <c:v>0.14999999999998001</c:v>
                </c:pt>
                <c:pt idx="124">
                  <c:v>0.19999999999998</c:v>
                </c:pt>
                <c:pt idx="125">
                  <c:v>0.24999999999997999</c:v>
                </c:pt>
                <c:pt idx="126">
                  <c:v>0.29999999999998</c:v>
                </c:pt>
                <c:pt idx="127">
                  <c:v>0.34999999999997999</c:v>
                </c:pt>
                <c:pt idx="128">
                  <c:v>0.39999999999997998</c:v>
                </c:pt>
                <c:pt idx="129">
                  <c:v>0.44999999999998003</c:v>
                </c:pt>
                <c:pt idx="130">
                  <c:v>0.49999999999998002</c:v>
                </c:pt>
                <c:pt idx="131">
                  <c:v>0.54999999999997995</c:v>
                </c:pt>
                <c:pt idx="132">
                  <c:v>0.59999999999997999</c:v>
                </c:pt>
                <c:pt idx="133">
                  <c:v>0.64999999999998004</c:v>
                </c:pt>
                <c:pt idx="134">
                  <c:v>0.69999999999997997</c:v>
                </c:pt>
                <c:pt idx="135">
                  <c:v>0.74999999999998002</c:v>
                </c:pt>
                <c:pt idx="136">
                  <c:v>0.79999999999997995</c:v>
                </c:pt>
                <c:pt idx="137">
                  <c:v>0.84999999999997999</c:v>
                </c:pt>
                <c:pt idx="138">
                  <c:v>0.89999999999998004</c:v>
                </c:pt>
                <c:pt idx="139">
                  <c:v>0.94999999999997997</c:v>
                </c:pt>
                <c:pt idx="140">
                  <c:v>0.99999999999998002</c:v>
                </c:pt>
                <c:pt idx="141">
                  <c:v>1.0499999999999701</c:v>
                </c:pt>
                <c:pt idx="142">
                  <c:v>1.0999999999999699</c:v>
                </c:pt>
                <c:pt idx="143">
                  <c:v>1.1499999999999699</c:v>
                </c:pt>
                <c:pt idx="144">
                  <c:v>1.19999999999997</c:v>
                </c:pt>
                <c:pt idx="145">
                  <c:v>1.24999999999997</c:v>
                </c:pt>
                <c:pt idx="146">
                  <c:v>1.2999999999999701</c:v>
                </c:pt>
                <c:pt idx="147">
                  <c:v>1.3499999999999699</c:v>
                </c:pt>
                <c:pt idx="148">
                  <c:v>1.3999999999999699</c:v>
                </c:pt>
                <c:pt idx="149">
                  <c:v>1.44999999999997</c:v>
                </c:pt>
                <c:pt idx="150">
                  <c:v>1.49999999999997</c:v>
                </c:pt>
                <c:pt idx="151">
                  <c:v>1.5499999999999701</c:v>
                </c:pt>
                <c:pt idx="152">
                  <c:v>1.5999999999999699</c:v>
                </c:pt>
                <c:pt idx="153">
                  <c:v>1.6499999999999699</c:v>
                </c:pt>
                <c:pt idx="154">
                  <c:v>1.69999999999997</c:v>
                </c:pt>
                <c:pt idx="155">
                  <c:v>1.74999999999997</c:v>
                </c:pt>
                <c:pt idx="156">
                  <c:v>1.7999999999999701</c:v>
                </c:pt>
                <c:pt idx="157">
                  <c:v>1.8499999999999699</c:v>
                </c:pt>
                <c:pt idx="158">
                  <c:v>1.8999999999999699</c:v>
                </c:pt>
                <c:pt idx="159">
                  <c:v>1.94999999999997</c:v>
                </c:pt>
                <c:pt idx="160">
                  <c:v>1.99999999999997</c:v>
                </c:pt>
                <c:pt idx="161">
                  <c:v>2.0499999999999701</c:v>
                </c:pt>
                <c:pt idx="162">
                  <c:v>2.0999999999999699</c:v>
                </c:pt>
                <c:pt idx="163">
                  <c:v>2.1499999999999702</c:v>
                </c:pt>
                <c:pt idx="164">
                  <c:v>2.19999999999997</c:v>
                </c:pt>
                <c:pt idx="165">
                  <c:v>2.2499999999999698</c:v>
                </c:pt>
                <c:pt idx="166">
                  <c:v>2.2999999999999701</c:v>
                </c:pt>
                <c:pt idx="167">
                  <c:v>2.3499999999999699</c:v>
                </c:pt>
                <c:pt idx="168">
                  <c:v>2.3999999999999702</c:v>
                </c:pt>
                <c:pt idx="169">
                  <c:v>2.44999999999997</c:v>
                </c:pt>
                <c:pt idx="170">
                  <c:v>2.4999999999999698</c:v>
                </c:pt>
                <c:pt idx="171">
                  <c:v>2.5499999999999701</c:v>
                </c:pt>
                <c:pt idx="172">
                  <c:v>2.5999999999999699</c:v>
                </c:pt>
                <c:pt idx="173">
                  <c:v>2.6499999999999702</c:v>
                </c:pt>
                <c:pt idx="174">
                  <c:v>2.69999999999997</c:v>
                </c:pt>
                <c:pt idx="175">
                  <c:v>2.7499999999999698</c:v>
                </c:pt>
                <c:pt idx="176">
                  <c:v>2.7999999999999701</c:v>
                </c:pt>
                <c:pt idx="177">
                  <c:v>2.8499999999999699</c:v>
                </c:pt>
                <c:pt idx="178">
                  <c:v>2.8999999999999702</c:v>
                </c:pt>
                <c:pt idx="179">
                  <c:v>2.94999999999997</c:v>
                </c:pt>
                <c:pt idx="180">
                  <c:v>2.9999999999999698</c:v>
                </c:pt>
                <c:pt idx="181">
                  <c:v>3.0499999999999701</c:v>
                </c:pt>
                <c:pt idx="182">
                  <c:v>3.0999999999999699</c:v>
                </c:pt>
                <c:pt idx="183">
                  <c:v>3.1499999999999702</c:v>
                </c:pt>
                <c:pt idx="184">
                  <c:v>3.19999999999997</c:v>
                </c:pt>
                <c:pt idx="185">
                  <c:v>3.2499999999999698</c:v>
                </c:pt>
                <c:pt idx="186">
                  <c:v>3.2999999999999701</c:v>
                </c:pt>
                <c:pt idx="187">
                  <c:v>3.3499999999999699</c:v>
                </c:pt>
                <c:pt idx="188">
                  <c:v>3.3999999999999702</c:v>
                </c:pt>
                <c:pt idx="189">
                  <c:v>3.44999999999997</c:v>
                </c:pt>
                <c:pt idx="190">
                  <c:v>3.4999999999999698</c:v>
                </c:pt>
                <c:pt idx="191">
                  <c:v>3.5499999999999701</c:v>
                </c:pt>
                <c:pt idx="192">
                  <c:v>3.5999999999999699</c:v>
                </c:pt>
                <c:pt idx="193">
                  <c:v>3.6499999999999702</c:v>
                </c:pt>
                <c:pt idx="194">
                  <c:v>3.69999999999997</c:v>
                </c:pt>
                <c:pt idx="195">
                  <c:v>3.74999999999996</c:v>
                </c:pt>
                <c:pt idx="196">
                  <c:v>3.7999999999999701</c:v>
                </c:pt>
                <c:pt idx="197">
                  <c:v>3.8499999999999699</c:v>
                </c:pt>
                <c:pt idx="198">
                  <c:v>3.8999999999999599</c:v>
                </c:pt>
                <c:pt idx="199">
                  <c:v>3.9499999999999602</c:v>
                </c:pt>
                <c:pt idx="200">
                  <c:v>3.99999999999996</c:v>
                </c:pt>
                <c:pt idx="201">
                  <c:v>4.05</c:v>
                </c:pt>
                <c:pt idx="202">
                  <c:v>4.0999999999999996</c:v>
                </c:pt>
                <c:pt idx="203">
                  <c:v>4.1500000000000004</c:v>
                </c:pt>
                <c:pt idx="204">
                  <c:v>4.2</c:v>
                </c:pt>
                <c:pt idx="205">
                  <c:v>4.25</c:v>
                </c:pt>
                <c:pt idx="206">
                  <c:v>4.3</c:v>
                </c:pt>
                <c:pt idx="207">
                  <c:v>4.3499999999999996</c:v>
                </c:pt>
                <c:pt idx="208">
                  <c:v>4.4000000000000004</c:v>
                </c:pt>
                <c:pt idx="209">
                  <c:v>4.45</c:v>
                </c:pt>
                <c:pt idx="210">
                  <c:v>4.5</c:v>
                </c:pt>
                <c:pt idx="211">
                  <c:v>4.55</c:v>
                </c:pt>
                <c:pt idx="212">
                  <c:v>4.5999999999999996</c:v>
                </c:pt>
                <c:pt idx="213">
                  <c:v>4.6500000000000004</c:v>
                </c:pt>
                <c:pt idx="214">
                  <c:v>4.7</c:v>
                </c:pt>
                <c:pt idx="215">
                  <c:v>4.75</c:v>
                </c:pt>
                <c:pt idx="216">
                  <c:v>4.8</c:v>
                </c:pt>
                <c:pt idx="217">
                  <c:v>4.8499999999999996</c:v>
                </c:pt>
                <c:pt idx="218">
                  <c:v>4.9000000000000004</c:v>
                </c:pt>
                <c:pt idx="219">
                  <c:v>4.95</c:v>
                </c:pt>
                <c:pt idx="220">
                  <c:v>5</c:v>
                </c:pt>
                <c:pt idx="221">
                  <c:v>5.05</c:v>
                </c:pt>
                <c:pt idx="222">
                  <c:v>5.0999999999999996</c:v>
                </c:pt>
                <c:pt idx="223">
                  <c:v>5.15</c:v>
                </c:pt>
                <c:pt idx="224">
                  <c:v>5.2</c:v>
                </c:pt>
                <c:pt idx="225">
                  <c:v>5.25</c:v>
                </c:pt>
                <c:pt idx="226">
                  <c:v>5.3</c:v>
                </c:pt>
                <c:pt idx="227">
                  <c:v>5.35</c:v>
                </c:pt>
                <c:pt idx="228">
                  <c:v>5.4</c:v>
                </c:pt>
                <c:pt idx="229">
                  <c:v>5.45</c:v>
                </c:pt>
                <c:pt idx="230">
                  <c:v>5.5</c:v>
                </c:pt>
                <c:pt idx="231">
                  <c:v>5.55</c:v>
                </c:pt>
                <c:pt idx="232">
                  <c:v>5.6</c:v>
                </c:pt>
                <c:pt idx="233">
                  <c:v>5.65</c:v>
                </c:pt>
                <c:pt idx="234">
                  <c:v>5.7</c:v>
                </c:pt>
                <c:pt idx="235">
                  <c:v>5.75</c:v>
                </c:pt>
                <c:pt idx="236">
                  <c:v>5.8</c:v>
                </c:pt>
                <c:pt idx="237">
                  <c:v>5.85</c:v>
                </c:pt>
                <c:pt idx="238">
                  <c:v>5.9</c:v>
                </c:pt>
                <c:pt idx="239">
                  <c:v>5.95</c:v>
                </c:pt>
                <c:pt idx="240">
                  <c:v>6</c:v>
                </c:pt>
              </c:numCache>
            </c:numRef>
          </c:cat>
          <c:val>
            <c:numRef>
              <c:f>'S-Curves'!$C$5:$C$245</c:f>
              <c:numCache>
                <c:formatCode>0.000000</c:formatCode>
                <c:ptCount val="241"/>
                <c:pt idx="0">
                  <c:v>4.7425873177566781E-2</c:v>
                </c:pt>
                <c:pt idx="1">
                  <c:v>4.8568154350256104E-2</c:v>
                </c:pt>
                <c:pt idx="2">
                  <c:v>4.9736511558556719E-2</c:v>
                </c:pt>
                <c:pt idx="3">
                  <c:v>5.0931470252943541E-2</c:v>
                </c:pt>
                <c:pt idx="4">
                  <c:v>5.2153563078417738E-2</c:v>
                </c:pt>
                <c:pt idx="5">
                  <c:v>5.3403329799824227E-2</c:v>
                </c:pt>
                <c:pt idx="6">
                  <c:v>5.4681317215940758E-2</c:v>
                </c:pt>
                <c:pt idx="7">
                  <c:v>5.5988079061821662E-2</c:v>
                </c:pt>
                <c:pt idx="8">
                  <c:v>5.7324175898868755E-2</c:v>
                </c:pt>
                <c:pt idx="9">
                  <c:v>5.8690174992091178E-2</c:v>
                </c:pt>
                <c:pt idx="10">
                  <c:v>6.0086650174007626E-2</c:v>
                </c:pt>
                <c:pt idx="11">
                  <c:v>6.1514181694634434E-2</c:v>
                </c:pt>
                <c:pt idx="12">
                  <c:v>6.2973356056996485E-2</c:v>
                </c:pt>
                <c:pt idx="13">
                  <c:v>6.4464765837589685E-2</c:v>
                </c:pt>
                <c:pt idx="14">
                  <c:v>6.5989009491218789E-2</c:v>
                </c:pt>
                <c:pt idx="15">
                  <c:v>6.7546691139629106E-2</c:v>
                </c:pt>
                <c:pt idx="16">
                  <c:v>6.9138420343346815E-2</c:v>
                </c:pt>
                <c:pt idx="17">
                  <c:v>7.076481185614078E-2</c:v>
                </c:pt>
                <c:pt idx="18">
                  <c:v>7.2426485361517731E-2</c:v>
                </c:pt>
                <c:pt idx="19">
                  <c:v>7.4124065190663169E-2</c:v>
                </c:pt>
                <c:pt idx="20">
                  <c:v>7.5858180021243546E-2</c:v>
                </c:pt>
                <c:pt idx="21">
                  <c:v>7.7629462556488379E-2</c:v>
                </c:pt>
                <c:pt idx="22">
                  <c:v>7.9438549183978358E-2</c:v>
                </c:pt>
                <c:pt idx="23">
                  <c:v>8.1286079613573023E-2</c:v>
                </c:pt>
                <c:pt idx="24">
                  <c:v>8.317269649392238E-2</c:v>
                </c:pt>
                <c:pt idx="25">
                  <c:v>8.5099045007020244E-2</c:v>
                </c:pt>
                <c:pt idx="26">
                  <c:v>8.706577244027125E-2</c:v>
                </c:pt>
                <c:pt idx="27">
                  <c:v>8.9073527735563221E-2</c:v>
                </c:pt>
                <c:pt idx="28">
                  <c:v>9.112296101485616E-2</c:v>
                </c:pt>
                <c:pt idx="29">
                  <c:v>9.3214723081823173E-2</c:v>
                </c:pt>
                <c:pt idx="30">
                  <c:v>9.5349464899109074E-2</c:v>
                </c:pt>
                <c:pt idx="31">
                  <c:v>9.7527837040792098E-2</c:v>
                </c:pt>
                <c:pt idx="32">
                  <c:v>9.975048911968469E-2</c:v>
                </c:pt>
                <c:pt idx="33">
                  <c:v>0.10201806918912992</c:v>
                </c:pt>
                <c:pt idx="34">
                  <c:v>0.10433122311900084</c:v>
                </c:pt>
                <c:pt idx="35">
                  <c:v>0.10669059394565072</c:v>
                </c:pt>
                <c:pt idx="36">
                  <c:v>0.10909682119561245</c:v>
                </c:pt>
                <c:pt idx="37">
                  <c:v>0.1115505401828959</c:v>
                </c:pt>
                <c:pt idx="38">
                  <c:v>0.11405238127979032</c:v>
                </c:pt>
                <c:pt idx="39">
                  <c:v>0.11660296916113888</c:v>
                </c:pt>
                <c:pt idx="40">
                  <c:v>0.11920292202211705</c:v>
                </c:pt>
                <c:pt idx="41">
                  <c:v>0.12185285076961752</c:v>
                </c:pt>
                <c:pt idx="42">
                  <c:v>0.12455335818741586</c:v>
                </c:pt>
                <c:pt idx="43">
                  <c:v>0.12730503807537114</c:v>
                </c:pt>
                <c:pt idx="44">
                  <c:v>0.13010847436299727</c:v>
                </c:pt>
                <c:pt idx="45">
                  <c:v>0.13296424019782865</c:v>
                </c:pt>
                <c:pt idx="46">
                  <c:v>0.13587289700909369</c:v>
                </c:pt>
                <c:pt idx="47">
                  <c:v>0.13883499354730655</c:v>
                </c:pt>
                <c:pt idx="48">
                  <c:v>0.14185106490048718</c:v>
                </c:pt>
                <c:pt idx="49">
                  <c:v>0.14492163148782225</c:v>
                </c:pt>
                <c:pt idx="50">
                  <c:v>0.14804719803168881</c:v>
                </c:pt>
                <c:pt idx="51">
                  <c:v>0.15122825250907354</c:v>
                </c:pt>
                <c:pt idx="52">
                  <c:v>0.15446526508353403</c:v>
                </c:pt>
                <c:pt idx="53">
                  <c:v>0.15775868701896925</c:v>
                </c:pt>
                <c:pt idx="54">
                  <c:v>0.16110894957658456</c:v>
                </c:pt>
                <c:pt idx="55">
                  <c:v>0.16451646289656247</c:v>
                </c:pt>
                <c:pt idx="56">
                  <c:v>0.16798161486607482</c:v>
                </c:pt>
                <c:pt idx="57">
                  <c:v>0.17150476997540015</c:v>
                </c:pt>
                <c:pt idx="58">
                  <c:v>0.17508626816403913</c:v>
                </c:pt>
                <c:pt idx="59">
                  <c:v>0.17872642365884975</c:v>
                </c:pt>
                <c:pt idx="60">
                  <c:v>0.18242552380635557</c:v>
                </c:pt>
                <c:pt idx="61">
                  <c:v>0.18618382790150778</c:v>
                </c:pt>
                <c:pt idx="62">
                  <c:v>0.19000156601531221</c:v>
                </c:pt>
                <c:pt idx="63">
                  <c:v>0.19387893782385912</c:v>
                </c:pt>
                <c:pt idx="64">
                  <c:v>0.19781611144141745</c:v>
                </c:pt>
                <c:pt idx="65">
                  <c:v>0.20181322226037801</c:v>
                </c:pt>
                <c:pt idx="66">
                  <c:v>0.20587037180094653</c:v>
                </c:pt>
                <c:pt idx="67">
                  <c:v>0.20998762657360168</c:v>
                </c:pt>
                <c:pt idx="68">
                  <c:v>0.21416501695744056</c:v>
                </c:pt>
                <c:pt idx="69">
                  <c:v>0.21840253609763358</c:v>
                </c:pt>
                <c:pt idx="70">
                  <c:v>0.22270013882530798</c:v>
                </c:pt>
                <c:pt idx="71">
                  <c:v>0.22705774060326062</c:v>
                </c:pt>
                <c:pt idx="72">
                  <c:v>0.23147521650098146</c:v>
                </c:pt>
                <c:pt idx="73">
                  <c:v>0.23595240020253311</c:v>
                </c:pt>
                <c:pt idx="74">
                  <c:v>0.24048908305088801</c:v>
                </c:pt>
                <c:pt idx="75">
                  <c:v>0.24508501313237077</c:v>
                </c:pt>
                <c:pt idx="76">
                  <c:v>0.24973989440488145</c:v>
                </c:pt>
                <c:pt idx="77">
                  <c:v>0.25445338587359639</c:v>
                </c:pt>
                <c:pt idx="78">
                  <c:v>0.25922510081784506</c:v>
                </c:pt>
                <c:pt idx="79">
                  <c:v>0.26405460607285058</c:v>
                </c:pt>
                <c:pt idx="80">
                  <c:v>0.2689414213699941</c:v>
                </c:pt>
                <c:pt idx="81">
                  <c:v>0.27388501873921989</c:v>
                </c:pt>
                <c:pt idx="82">
                  <c:v>0.27888482197713593</c:v>
                </c:pt>
                <c:pt idx="83">
                  <c:v>0.28394020618428917</c:v>
                </c:pt>
                <c:pt idx="84">
                  <c:v>0.289050497374995</c:v>
                </c:pt>
                <c:pt idx="85">
                  <c:v>0.2942149721629867</c:v>
                </c:pt>
                <c:pt idx="86">
                  <c:v>0.29943285752602494</c:v>
                </c:pt>
                <c:pt idx="87">
                  <c:v>0.30470333065243255</c:v>
                </c:pt>
                <c:pt idx="88">
                  <c:v>0.31002551887238539</c:v>
                </c:pt>
                <c:pt idx="89">
                  <c:v>0.31539849967656708</c:v>
                </c:pt>
                <c:pt idx="90">
                  <c:v>0.32082130082460486</c:v>
                </c:pt>
                <c:pt idx="91">
                  <c:v>0.32629290054547638</c:v>
                </c:pt>
                <c:pt idx="92">
                  <c:v>0.33181222783183167</c:v>
                </c:pt>
                <c:pt idx="93">
                  <c:v>0.33737816282991523</c:v>
                </c:pt>
                <c:pt idx="94">
                  <c:v>0.34298953732649895</c:v>
                </c:pt>
                <c:pt idx="95">
                  <c:v>0.34864513533394348</c:v>
                </c:pt>
                <c:pt idx="96">
                  <c:v>0.35434369377420227</c:v>
                </c:pt>
                <c:pt idx="97">
                  <c:v>0.36008390326226358</c:v>
                </c:pt>
                <c:pt idx="98">
                  <c:v>0.36586440898919698</c:v>
                </c:pt>
                <c:pt idx="99">
                  <c:v>0.37168381170463144</c:v>
                </c:pt>
                <c:pt idx="100">
                  <c:v>0.37754066879814308</c:v>
                </c:pt>
                <c:pt idx="101">
                  <c:v>0.38343349547867833</c:v>
                </c:pt>
                <c:pt idx="102">
                  <c:v>0.38936076605077563</c:v>
                </c:pt>
                <c:pt idx="103">
                  <c:v>0.39532091528598823</c:v>
                </c:pt>
                <c:pt idx="104">
                  <c:v>0.40131233988754555</c:v>
                </c:pt>
                <c:pt idx="105">
                  <c:v>0.40733340004592783</c:v>
                </c:pt>
                <c:pt idx="106">
                  <c:v>0.41338242108266754</c:v>
                </c:pt>
                <c:pt idx="107">
                  <c:v>0.41945769517933801</c:v>
                </c:pt>
                <c:pt idx="108">
                  <c:v>0.42555748318833858</c:v>
                </c:pt>
                <c:pt idx="109">
                  <c:v>0.43168001652174942</c:v>
                </c:pt>
                <c:pt idx="110">
                  <c:v>0.43782349911419943</c:v>
                </c:pt>
                <c:pt idx="111">
                  <c:v>0.44398610945537759</c:v>
                </c:pt>
                <c:pt idx="112">
                  <c:v>0.45016600268751961</c:v>
                </c:pt>
                <c:pt idx="113">
                  <c:v>0.45636131276291858</c:v>
                </c:pt>
                <c:pt idx="114">
                  <c:v>0.4625701546562479</c:v>
                </c:pt>
                <c:pt idx="115">
                  <c:v>0.46879062662624127</c:v>
                </c:pt>
                <c:pt idx="116">
                  <c:v>0.4750208125210576</c:v>
                </c:pt>
                <c:pt idx="117">
                  <c:v>0.48125878412146217</c:v>
                </c:pt>
                <c:pt idx="118">
                  <c:v>0.48750260351578717</c:v>
                </c:pt>
                <c:pt idx="119">
                  <c:v>0.49375032550048703</c:v>
                </c:pt>
                <c:pt idx="120">
                  <c:v>0.49999999999999745</c:v>
                </c:pt>
                <c:pt idx="121">
                  <c:v>0.50624967449950797</c:v>
                </c:pt>
                <c:pt idx="122">
                  <c:v>0.51249739648420778</c:v>
                </c:pt>
                <c:pt idx="123">
                  <c:v>0.51874121587853272</c:v>
                </c:pt>
                <c:pt idx="124">
                  <c:v>0.52497918747893746</c:v>
                </c:pt>
                <c:pt idx="125">
                  <c:v>0.53120937337375385</c:v>
                </c:pt>
                <c:pt idx="126">
                  <c:v>0.53742984534374716</c:v>
                </c:pt>
                <c:pt idx="127">
                  <c:v>0.54363868723707642</c:v>
                </c:pt>
                <c:pt idx="128">
                  <c:v>0.5498339973124754</c:v>
                </c:pt>
                <c:pt idx="129">
                  <c:v>0.55601389054461747</c:v>
                </c:pt>
                <c:pt idx="130">
                  <c:v>0.56217650088579563</c:v>
                </c:pt>
                <c:pt idx="131">
                  <c:v>0.56831998347824564</c:v>
                </c:pt>
                <c:pt idx="132">
                  <c:v>0.57444251681165648</c:v>
                </c:pt>
                <c:pt idx="133">
                  <c:v>0.58054230482065716</c:v>
                </c:pt>
                <c:pt idx="134">
                  <c:v>0.58661757891732769</c:v>
                </c:pt>
                <c:pt idx="135">
                  <c:v>0.59266659995406734</c:v>
                </c:pt>
                <c:pt idx="136">
                  <c:v>0.59868766011244956</c:v>
                </c:pt>
                <c:pt idx="137">
                  <c:v>0.604679084714007</c:v>
                </c:pt>
                <c:pt idx="138">
                  <c:v>0.6106392339492196</c:v>
                </c:pt>
                <c:pt idx="139">
                  <c:v>0.616566504521317</c:v>
                </c:pt>
                <c:pt idx="140">
                  <c:v>0.62245933120185226</c:v>
                </c:pt>
                <c:pt idx="141">
                  <c:v>0.62831618829536273</c:v>
                </c:pt>
                <c:pt idx="142">
                  <c:v>0.63413559101079708</c:v>
                </c:pt>
                <c:pt idx="143">
                  <c:v>0.63991609673773064</c:v>
                </c:pt>
                <c:pt idx="144">
                  <c:v>0.64565630622579195</c:v>
                </c:pt>
                <c:pt idx="145">
                  <c:v>0.65135486466605086</c:v>
                </c:pt>
                <c:pt idx="146">
                  <c:v>0.65701046267349539</c:v>
                </c:pt>
                <c:pt idx="147">
                  <c:v>0.66262183717007916</c:v>
                </c:pt>
                <c:pt idx="148">
                  <c:v>0.66818777216816283</c:v>
                </c:pt>
                <c:pt idx="149">
                  <c:v>0.67370709945451812</c:v>
                </c:pt>
                <c:pt idx="150">
                  <c:v>0.67917869917538964</c:v>
                </c:pt>
                <c:pt idx="151">
                  <c:v>0.68460150032342748</c:v>
                </c:pt>
                <c:pt idx="152">
                  <c:v>0.68997448112760928</c:v>
                </c:pt>
                <c:pt idx="153">
                  <c:v>0.69529666934756218</c:v>
                </c:pt>
                <c:pt idx="154">
                  <c:v>0.70056714247396978</c:v>
                </c:pt>
                <c:pt idx="155">
                  <c:v>0.70578502783700814</c:v>
                </c:pt>
                <c:pt idx="156">
                  <c:v>0.7109495026250009</c:v>
                </c:pt>
                <c:pt idx="157">
                  <c:v>0.71605979381570672</c:v>
                </c:pt>
                <c:pt idx="158">
                  <c:v>0.72111517802286007</c:v>
                </c:pt>
                <c:pt idx="159">
                  <c:v>0.72611498126077623</c:v>
                </c:pt>
                <c:pt idx="160">
                  <c:v>0.7310585786300019</c:v>
                </c:pt>
                <c:pt idx="161">
                  <c:v>0.73594539392714553</c:v>
                </c:pt>
                <c:pt idx="162">
                  <c:v>0.74077489918215111</c:v>
                </c:pt>
                <c:pt idx="163">
                  <c:v>0.74554661412639978</c:v>
                </c:pt>
                <c:pt idx="164">
                  <c:v>0.7502601055951148</c:v>
                </c:pt>
                <c:pt idx="165">
                  <c:v>0.75491498686762548</c:v>
                </c:pt>
                <c:pt idx="166">
                  <c:v>0.75951091694910833</c:v>
                </c:pt>
                <c:pt idx="167">
                  <c:v>0.76404759979746328</c:v>
                </c:pt>
                <c:pt idx="168">
                  <c:v>0.76852478349901499</c:v>
                </c:pt>
                <c:pt idx="169">
                  <c:v>0.77294225939673589</c:v>
                </c:pt>
                <c:pt idx="170">
                  <c:v>0.77729986117468852</c:v>
                </c:pt>
                <c:pt idx="171">
                  <c:v>0.78159746390236295</c:v>
                </c:pt>
                <c:pt idx="172">
                  <c:v>0.78583498304255606</c:v>
                </c:pt>
                <c:pt idx="173">
                  <c:v>0.79001237342639496</c:v>
                </c:pt>
                <c:pt idx="174">
                  <c:v>0.7941296281990502</c:v>
                </c:pt>
                <c:pt idx="175">
                  <c:v>0.79818677773961877</c:v>
                </c:pt>
                <c:pt idx="176">
                  <c:v>0.80218388855857936</c:v>
                </c:pt>
                <c:pt idx="177">
                  <c:v>0.80612106217613766</c:v>
                </c:pt>
                <c:pt idx="178">
                  <c:v>0.80999843398468474</c:v>
                </c:pt>
                <c:pt idx="179">
                  <c:v>0.81381617209848911</c:v>
                </c:pt>
                <c:pt idx="180">
                  <c:v>0.81757447619364143</c:v>
                </c:pt>
                <c:pt idx="181">
                  <c:v>0.82127357634114728</c:v>
                </c:pt>
                <c:pt idx="182">
                  <c:v>0.82491373183595806</c:v>
                </c:pt>
                <c:pt idx="183">
                  <c:v>0.82849523002459702</c:v>
                </c:pt>
                <c:pt idx="184">
                  <c:v>0.83201838513392246</c:v>
                </c:pt>
                <c:pt idx="185">
                  <c:v>0.8354835371034347</c:v>
                </c:pt>
                <c:pt idx="186">
                  <c:v>0.83889105042341272</c:v>
                </c:pt>
                <c:pt idx="187">
                  <c:v>0.84224131298102811</c:v>
                </c:pt>
                <c:pt idx="188">
                  <c:v>0.84553473491646336</c:v>
                </c:pt>
                <c:pt idx="189">
                  <c:v>0.84877174749092377</c:v>
                </c:pt>
                <c:pt idx="190">
                  <c:v>0.85195280196830869</c:v>
                </c:pt>
                <c:pt idx="191">
                  <c:v>0.85507836851217534</c:v>
                </c:pt>
                <c:pt idx="192">
                  <c:v>0.85814893509951029</c:v>
                </c:pt>
                <c:pt idx="193">
                  <c:v>0.86116500645269101</c:v>
                </c:pt>
                <c:pt idx="194">
                  <c:v>0.86412710299090389</c:v>
                </c:pt>
                <c:pt idx="195">
                  <c:v>0.86703575980216852</c:v>
                </c:pt>
                <c:pt idx="196">
                  <c:v>0.86989152563700045</c:v>
                </c:pt>
                <c:pt idx="197">
                  <c:v>0.87269496192462659</c:v>
                </c:pt>
                <c:pt idx="198">
                  <c:v>0.87544664181258136</c:v>
                </c:pt>
                <c:pt idx="199">
                  <c:v>0.87814714923037973</c:v>
                </c:pt>
                <c:pt idx="200">
                  <c:v>0.88079707797788032</c:v>
                </c:pt>
                <c:pt idx="201">
                  <c:v>0.88339703083886056</c:v>
                </c:pt>
                <c:pt idx="202">
                  <c:v>0.88594761872020911</c:v>
                </c:pt>
                <c:pt idx="203">
                  <c:v>0.88844945981710355</c:v>
                </c:pt>
                <c:pt idx="204">
                  <c:v>0.89090317880438707</c:v>
                </c:pt>
                <c:pt idx="205">
                  <c:v>0.89330940605434872</c:v>
                </c:pt>
                <c:pt idx="206">
                  <c:v>0.89566877688099866</c:v>
                </c:pt>
                <c:pt idx="207">
                  <c:v>0.89798193081086952</c:v>
                </c:pt>
                <c:pt idx="208">
                  <c:v>0.9002495108803148</c:v>
                </c:pt>
                <c:pt idx="209">
                  <c:v>0.90247216295920751</c:v>
                </c:pt>
                <c:pt idx="210">
                  <c:v>0.90465053510089055</c:v>
                </c:pt>
                <c:pt idx="211">
                  <c:v>0.90678527691817634</c:v>
                </c:pt>
                <c:pt idx="212">
                  <c:v>0.90887703898514383</c:v>
                </c:pt>
                <c:pt idx="213">
                  <c:v>0.91092647226443679</c:v>
                </c:pt>
                <c:pt idx="214">
                  <c:v>0.91293422755972864</c:v>
                </c:pt>
                <c:pt idx="215">
                  <c:v>0.91490095499297974</c:v>
                </c:pt>
                <c:pt idx="216">
                  <c:v>0.91682730350607766</c:v>
                </c:pt>
                <c:pt idx="217">
                  <c:v>0.91871392038642696</c:v>
                </c:pt>
                <c:pt idx="218">
                  <c:v>0.92056145081602159</c:v>
                </c:pt>
                <c:pt idx="219">
                  <c:v>0.9223705374435115</c:v>
                </c:pt>
                <c:pt idx="220">
                  <c:v>0.92414181997875655</c:v>
                </c:pt>
                <c:pt idx="221">
                  <c:v>0.92587593480933683</c:v>
                </c:pt>
                <c:pt idx="222">
                  <c:v>0.92757351463848225</c:v>
                </c:pt>
                <c:pt idx="223">
                  <c:v>0.9292351881438593</c:v>
                </c:pt>
                <c:pt idx="224">
                  <c:v>0.93086157965665328</c:v>
                </c:pt>
                <c:pt idx="225">
                  <c:v>0.93245330886037092</c:v>
                </c:pt>
                <c:pt idx="226">
                  <c:v>0.93401099050878122</c:v>
                </c:pt>
                <c:pt idx="227">
                  <c:v>0.93553523416241036</c:v>
                </c:pt>
                <c:pt idx="228">
                  <c:v>0.9370266439430035</c:v>
                </c:pt>
                <c:pt idx="229">
                  <c:v>0.93848581830536559</c:v>
                </c:pt>
                <c:pt idx="230">
                  <c:v>0.93991334982599239</c:v>
                </c:pt>
                <c:pt idx="231">
                  <c:v>0.94130982500790872</c:v>
                </c:pt>
                <c:pt idx="232">
                  <c:v>0.94267582410113127</c:v>
                </c:pt>
                <c:pt idx="233">
                  <c:v>0.94401192093817832</c:v>
                </c:pt>
                <c:pt idx="234">
                  <c:v>0.94531868278405917</c:v>
                </c:pt>
                <c:pt idx="235">
                  <c:v>0.94659667020017568</c:v>
                </c:pt>
                <c:pt idx="236">
                  <c:v>0.94784643692158232</c:v>
                </c:pt>
                <c:pt idx="237">
                  <c:v>0.94906852974705647</c:v>
                </c:pt>
                <c:pt idx="238">
                  <c:v>0.95026348844144337</c:v>
                </c:pt>
                <c:pt idx="239">
                  <c:v>0.95143184564974381</c:v>
                </c:pt>
                <c:pt idx="240">
                  <c:v>0.95257412682243336</c:v>
                </c:pt>
              </c:numCache>
            </c:numRef>
          </c:val>
        </c:ser>
        <c:ser>
          <c:idx val="2"/>
          <c:order val="2"/>
          <c:tx>
            <c:v>Beta Driven</c:v>
          </c:tx>
          <c:spPr>
            <a:ln w="381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numRef>
              <c:f>'S-Curves'!$A$5:$A$245</c:f>
              <c:numCache>
                <c:formatCode>0.00</c:formatCode>
                <c:ptCount val="241"/>
                <c:pt idx="0">
                  <c:v>-6</c:v>
                </c:pt>
                <c:pt idx="1">
                  <c:v>-5.95</c:v>
                </c:pt>
                <c:pt idx="2">
                  <c:v>-5.9</c:v>
                </c:pt>
                <c:pt idx="3">
                  <c:v>-5.85</c:v>
                </c:pt>
                <c:pt idx="4">
                  <c:v>-5.8</c:v>
                </c:pt>
                <c:pt idx="5">
                  <c:v>-5.75</c:v>
                </c:pt>
                <c:pt idx="6">
                  <c:v>-5.7</c:v>
                </c:pt>
                <c:pt idx="7">
                  <c:v>-5.65</c:v>
                </c:pt>
                <c:pt idx="8">
                  <c:v>-5.6</c:v>
                </c:pt>
                <c:pt idx="9">
                  <c:v>-5.55</c:v>
                </c:pt>
                <c:pt idx="10">
                  <c:v>-5.5</c:v>
                </c:pt>
                <c:pt idx="11">
                  <c:v>-5.45</c:v>
                </c:pt>
                <c:pt idx="12">
                  <c:v>-5.4</c:v>
                </c:pt>
                <c:pt idx="13">
                  <c:v>-5.35</c:v>
                </c:pt>
                <c:pt idx="14">
                  <c:v>-5.3</c:v>
                </c:pt>
                <c:pt idx="15">
                  <c:v>-5.25</c:v>
                </c:pt>
                <c:pt idx="16">
                  <c:v>-5.2</c:v>
                </c:pt>
                <c:pt idx="17">
                  <c:v>-5.15</c:v>
                </c:pt>
                <c:pt idx="18">
                  <c:v>-5.0999999999999996</c:v>
                </c:pt>
                <c:pt idx="19">
                  <c:v>-5.05</c:v>
                </c:pt>
                <c:pt idx="20">
                  <c:v>-5</c:v>
                </c:pt>
                <c:pt idx="21">
                  <c:v>-4.95</c:v>
                </c:pt>
                <c:pt idx="22">
                  <c:v>-4.9000000000000004</c:v>
                </c:pt>
                <c:pt idx="23">
                  <c:v>-4.8499999999999996</c:v>
                </c:pt>
                <c:pt idx="24">
                  <c:v>-4.8</c:v>
                </c:pt>
                <c:pt idx="25">
                  <c:v>-4.75</c:v>
                </c:pt>
                <c:pt idx="26">
                  <c:v>-4.7</c:v>
                </c:pt>
                <c:pt idx="27">
                  <c:v>-4.6500000000000004</c:v>
                </c:pt>
                <c:pt idx="28">
                  <c:v>-4.5999999999999996</c:v>
                </c:pt>
                <c:pt idx="29">
                  <c:v>-4.5500000000000096</c:v>
                </c:pt>
                <c:pt idx="30">
                  <c:v>-4.5000000000000098</c:v>
                </c:pt>
                <c:pt idx="31">
                  <c:v>-4.4500000000000099</c:v>
                </c:pt>
                <c:pt idx="32">
                  <c:v>-4.4000000000000101</c:v>
                </c:pt>
                <c:pt idx="33">
                  <c:v>-4.3500000000000103</c:v>
                </c:pt>
                <c:pt idx="34">
                  <c:v>-4.3000000000000096</c:v>
                </c:pt>
                <c:pt idx="35">
                  <c:v>-4.2500000000000098</c:v>
                </c:pt>
                <c:pt idx="36">
                  <c:v>-4.2000000000000099</c:v>
                </c:pt>
                <c:pt idx="37">
                  <c:v>-4.1500000000000101</c:v>
                </c:pt>
                <c:pt idx="38">
                  <c:v>-4.1000000000000103</c:v>
                </c:pt>
                <c:pt idx="39">
                  <c:v>-4.0500000000000096</c:v>
                </c:pt>
                <c:pt idx="40">
                  <c:v>-4.0000000000000098</c:v>
                </c:pt>
                <c:pt idx="41">
                  <c:v>-3.9500000000000099</c:v>
                </c:pt>
                <c:pt idx="42">
                  <c:v>-3.9000000000000101</c:v>
                </c:pt>
                <c:pt idx="43">
                  <c:v>-3.8500000000000099</c:v>
                </c:pt>
                <c:pt idx="44">
                  <c:v>-3.80000000000001</c:v>
                </c:pt>
                <c:pt idx="45">
                  <c:v>-3.7500000000000102</c:v>
                </c:pt>
                <c:pt idx="46">
                  <c:v>-3.7000000000000099</c:v>
                </c:pt>
                <c:pt idx="47">
                  <c:v>-3.6500000000000101</c:v>
                </c:pt>
                <c:pt idx="48">
                  <c:v>-3.6000000000000099</c:v>
                </c:pt>
                <c:pt idx="49">
                  <c:v>-3.55000000000001</c:v>
                </c:pt>
                <c:pt idx="50">
                  <c:v>-3.5000000000000102</c:v>
                </c:pt>
                <c:pt idx="51">
                  <c:v>-3.4500000000000099</c:v>
                </c:pt>
                <c:pt idx="52">
                  <c:v>-3.4000000000000101</c:v>
                </c:pt>
                <c:pt idx="53">
                  <c:v>-3.3500000000000099</c:v>
                </c:pt>
                <c:pt idx="54">
                  <c:v>-3.30000000000001</c:v>
                </c:pt>
                <c:pt idx="55">
                  <c:v>-3.2500000000000102</c:v>
                </c:pt>
                <c:pt idx="56">
                  <c:v>-3.2000000000000099</c:v>
                </c:pt>
                <c:pt idx="57">
                  <c:v>-3.1500000000000101</c:v>
                </c:pt>
                <c:pt idx="58">
                  <c:v>-3.1000000000000099</c:v>
                </c:pt>
                <c:pt idx="59">
                  <c:v>-3.05000000000001</c:v>
                </c:pt>
                <c:pt idx="60">
                  <c:v>-3.0000000000000102</c:v>
                </c:pt>
                <c:pt idx="61">
                  <c:v>-2.9500000000000099</c:v>
                </c:pt>
                <c:pt idx="62">
                  <c:v>-2.9000000000000101</c:v>
                </c:pt>
                <c:pt idx="63">
                  <c:v>-2.8500000000000099</c:v>
                </c:pt>
                <c:pt idx="64">
                  <c:v>-2.80000000000001</c:v>
                </c:pt>
                <c:pt idx="65">
                  <c:v>-2.7500000000000102</c:v>
                </c:pt>
                <c:pt idx="66">
                  <c:v>-2.7000000000000099</c:v>
                </c:pt>
                <c:pt idx="67">
                  <c:v>-2.6500000000000101</c:v>
                </c:pt>
                <c:pt idx="68">
                  <c:v>-2.6000000000000099</c:v>
                </c:pt>
                <c:pt idx="69">
                  <c:v>-2.55000000000001</c:v>
                </c:pt>
                <c:pt idx="70">
                  <c:v>-2.5000000000000102</c:v>
                </c:pt>
                <c:pt idx="71">
                  <c:v>-2.4500000000000099</c:v>
                </c:pt>
                <c:pt idx="72">
                  <c:v>-2.4000000000000101</c:v>
                </c:pt>
                <c:pt idx="73">
                  <c:v>-2.3500000000000099</c:v>
                </c:pt>
                <c:pt idx="74">
                  <c:v>-2.30000000000001</c:v>
                </c:pt>
                <c:pt idx="75">
                  <c:v>-2.2500000000000102</c:v>
                </c:pt>
                <c:pt idx="76">
                  <c:v>-2.2000000000000099</c:v>
                </c:pt>
                <c:pt idx="77">
                  <c:v>-2.1500000000000101</c:v>
                </c:pt>
                <c:pt idx="78">
                  <c:v>-2.1000000000000099</c:v>
                </c:pt>
                <c:pt idx="79">
                  <c:v>-2.05000000000001</c:v>
                </c:pt>
                <c:pt idx="80">
                  <c:v>-2.0000000000000102</c:v>
                </c:pt>
                <c:pt idx="81">
                  <c:v>-1.9500000000000099</c:v>
                </c:pt>
                <c:pt idx="82">
                  <c:v>-1.9000000000000099</c:v>
                </c:pt>
                <c:pt idx="83">
                  <c:v>-1.8500000000000101</c:v>
                </c:pt>
                <c:pt idx="84">
                  <c:v>-1.80000000000001</c:v>
                </c:pt>
                <c:pt idx="85">
                  <c:v>-1.75000000000002</c:v>
                </c:pt>
                <c:pt idx="86">
                  <c:v>-1.7000000000000199</c:v>
                </c:pt>
                <c:pt idx="87">
                  <c:v>-1.6500000000000199</c:v>
                </c:pt>
                <c:pt idx="88">
                  <c:v>-1.6000000000000201</c:v>
                </c:pt>
                <c:pt idx="89">
                  <c:v>-1.55000000000002</c:v>
                </c:pt>
                <c:pt idx="90">
                  <c:v>-1.50000000000002</c:v>
                </c:pt>
                <c:pt idx="91">
                  <c:v>-1.4500000000000199</c:v>
                </c:pt>
                <c:pt idx="92">
                  <c:v>-1.4000000000000199</c:v>
                </c:pt>
                <c:pt idx="93">
                  <c:v>-1.3500000000000201</c:v>
                </c:pt>
                <c:pt idx="94">
                  <c:v>-1.30000000000002</c:v>
                </c:pt>
                <c:pt idx="95">
                  <c:v>-1.25000000000002</c:v>
                </c:pt>
                <c:pt idx="96">
                  <c:v>-1.2000000000000199</c:v>
                </c:pt>
                <c:pt idx="97">
                  <c:v>-1.1500000000000199</c:v>
                </c:pt>
                <c:pt idx="98">
                  <c:v>-1.1000000000000201</c:v>
                </c:pt>
                <c:pt idx="99">
                  <c:v>-1.05000000000002</c:v>
                </c:pt>
                <c:pt idx="100">
                  <c:v>-1.00000000000002</c:v>
                </c:pt>
                <c:pt idx="101">
                  <c:v>-0.95000000000002005</c:v>
                </c:pt>
                <c:pt idx="102">
                  <c:v>-0.90000000000002001</c:v>
                </c:pt>
                <c:pt idx="103">
                  <c:v>-0.85000000000001996</c:v>
                </c:pt>
                <c:pt idx="104">
                  <c:v>-0.80000000000002003</c:v>
                </c:pt>
                <c:pt idx="105">
                  <c:v>-0.75000000000001998</c:v>
                </c:pt>
                <c:pt idx="106">
                  <c:v>-0.70000000000002005</c:v>
                </c:pt>
                <c:pt idx="107">
                  <c:v>-0.65000000000002001</c:v>
                </c:pt>
                <c:pt idx="108">
                  <c:v>-0.60000000000001996</c:v>
                </c:pt>
                <c:pt idx="109">
                  <c:v>-0.55000000000002003</c:v>
                </c:pt>
                <c:pt idx="110">
                  <c:v>-0.50000000000001998</c:v>
                </c:pt>
                <c:pt idx="111">
                  <c:v>-0.45000000000002</c:v>
                </c:pt>
                <c:pt idx="112">
                  <c:v>-0.40000000000002001</c:v>
                </c:pt>
                <c:pt idx="113">
                  <c:v>-0.35000000000002002</c:v>
                </c:pt>
                <c:pt idx="114">
                  <c:v>-0.30000000000001997</c:v>
                </c:pt>
                <c:pt idx="115">
                  <c:v>-0.25000000000001998</c:v>
                </c:pt>
                <c:pt idx="116">
                  <c:v>-0.20000000000002</c:v>
                </c:pt>
                <c:pt idx="117">
                  <c:v>-0.15000000000002001</c:v>
                </c:pt>
                <c:pt idx="118">
                  <c:v>-0.10000000000002</c:v>
                </c:pt>
                <c:pt idx="119">
                  <c:v>-5.0000000000020299E-2</c:v>
                </c:pt>
                <c:pt idx="120">
                  <c:v>-2.0428103653102899E-14</c:v>
                </c:pt>
                <c:pt idx="121">
                  <c:v>4.9999999999980303E-2</c:v>
                </c:pt>
                <c:pt idx="122">
                  <c:v>9.9999999999980105E-2</c:v>
                </c:pt>
                <c:pt idx="123">
                  <c:v>0.14999999999998001</c:v>
                </c:pt>
                <c:pt idx="124">
                  <c:v>0.19999999999998</c:v>
                </c:pt>
                <c:pt idx="125">
                  <c:v>0.24999999999997999</c:v>
                </c:pt>
                <c:pt idx="126">
                  <c:v>0.29999999999998</c:v>
                </c:pt>
                <c:pt idx="127">
                  <c:v>0.34999999999997999</c:v>
                </c:pt>
                <c:pt idx="128">
                  <c:v>0.39999999999997998</c:v>
                </c:pt>
                <c:pt idx="129">
                  <c:v>0.44999999999998003</c:v>
                </c:pt>
                <c:pt idx="130">
                  <c:v>0.49999999999998002</c:v>
                </c:pt>
                <c:pt idx="131">
                  <c:v>0.54999999999997995</c:v>
                </c:pt>
                <c:pt idx="132">
                  <c:v>0.59999999999997999</c:v>
                </c:pt>
                <c:pt idx="133">
                  <c:v>0.64999999999998004</c:v>
                </c:pt>
                <c:pt idx="134">
                  <c:v>0.69999999999997997</c:v>
                </c:pt>
                <c:pt idx="135">
                  <c:v>0.74999999999998002</c:v>
                </c:pt>
                <c:pt idx="136">
                  <c:v>0.79999999999997995</c:v>
                </c:pt>
                <c:pt idx="137">
                  <c:v>0.84999999999997999</c:v>
                </c:pt>
                <c:pt idx="138">
                  <c:v>0.89999999999998004</c:v>
                </c:pt>
                <c:pt idx="139">
                  <c:v>0.94999999999997997</c:v>
                </c:pt>
                <c:pt idx="140">
                  <c:v>0.99999999999998002</c:v>
                </c:pt>
                <c:pt idx="141">
                  <c:v>1.0499999999999701</c:v>
                </c:pt>
                <c:pt idx="142">
                  <c:v>1.0999999999999699</c:v>
                </c:pt>
                <c:pt idx="143">
                  <c:v>1.1499999999999699</c:v>
                </c:pt>
                <c:pt idx="144">
                  <c:v>1.19999999999997</c:v>
                </c:pt>
                <c:pt idx="145">
                  <c:v>1.24999999999997</c:v>
                </c:pt>
                <c:pt idx="146">
                  <c:v>1.2999999999999701</c:v>
                </c:pt>
                <c:pt idx="147">
                  <c:v>1.3499999999999699</c:v>
                </c:pt>
                <c:pt idx="148">
                  <c:v>1.3999999999999699</c:v>
                </c:pt>
                <c:pt idx="149">
                  <c:v>1.44999999999997</c:v>
                </c:pt>
                <c:pt idx="150">
                  <c:v>1.49999999999997</c:v>
                </c:pt>
                <c:pt idx="151">
                  <c:v>1.5499999999999701</c:v>
                </c:pt>
                <c:pt idx="152">
                  <c:v>1.5999999999999699</c:v>
                </c:pt>
                <c:pt idx="153">
                  <c:v>1.6499999999999699</c:v>
                </c:pt>
                <c:pt idx="154">
                  <c:v>1.69999999999997</c:v>
                </c:pt>
                <c:pt idx="155">
                  <c:v>1.74999999999997</c:v>
                </c:pt>
                <c:pt idx="156">
                  <c:v>1.7999999999999701</c:v>
                </c:pt>
                <c:pt idx="157">
                  <c:v>1.8499999999999699</c:v>
                </c:pt>
                <c:pt idx="158">
                  <c:v>1.8999999999999699</c:v>
                </c:pt>
                <c:pt idx="159">
                  <c:v>1.94999999999997</c:v>
                </c:pt>
                <c:pt idx="160">
                  <c:v>1.99999999999997</c:v>
                </c:pt>
                <c:pt idx="161">
                  <c:v>2.0499999999999701</c:v>
                </c:pt>
                <c:pt idx="162">
                  <c:v>2.0999999999999699</c:v>
                </c:pt>
                <c:pt idx="163">
                  <c:v>2.1499999999999702</c:v>
                </c:pt>
                <c:pt idx="164">
                  <c:v>2.19999999999997</c:v>
                </c:pt>
                <c:pt idx="165">
                  <c:v>2.2499999999999698</c:v>
                </c:pt>
                <c:pt idx="166">
                  <c:v>2.2999999999999701</c:v>
                </c:pt>
                <c:pt idx="167">
                  <c:v>2.3499999999999699</c:v>
                </c:pt>
                <c:pt idx="168">
                  <c:v>2.3999999999999702</c:v>
                </c:pt>
                <c:pt idx="169">
                  <c:v>2.44999999999997</c:v>
                </c:pt>
                <c:pt idx="170">
                  <c:v>2.4999999999999698</c:v>
                </c:pt>
                <c:pt idx="171">
                  <c:v>2.5499999999999701</c:v>
                </c:pt>
                <c:pt idx="172">
                  <c:v>2.5999999999999699</c:v>
                </c:pt>
                <c:pt idx="173">
                  <c:v>2.6499999999999702</c:v>
                </c:pt>
                <c:pt idx="174">
                  <c:v>2.69999999999997</c:v>
                </c:pt>
                <c:pt idx="175">
                  <c:v>2.7499999999999698</c:v>
                </c:pt>
                <c:pt idx="176">
                  <c:v>2.7999999999999701</c:v>
                </c:pt>
                <c:pt idx="177">
                  <c:v>2.8499999999999699</c:v>
                </c:pt>
                <c:pt idx="178">
                  <c:v>2.8999999999999702</c:v>
                </c:pt>
                <c:pt idx="179">
                  <c:v>2.94999999999997</c:v>
                </c:pt>
                <c:pt idx="180">
                  <c:v>2.9999999999999698</c:v>
                </c:pt>
                <c:pt idx="181">
                  <c:v>3.0499999999999701</c:v>
                </c:pt>
                <c:pt idx="182">
                  <c:v>3.0999999999999699</c:v>
                </c:pt>
                <c:pt idx="183">
                  <c:v>3.1499999999999702</c:v>
                </c:pt>
                <c:pt idx="184">
                  <c:v>3.19999999999997</c:v>
                </c:pt>
                <c:pt idx="185">
                  <c:v>3.2499999999999698</c:v>
                </c:pt>
                <c:pt idx="186">
                  <c:v>3.2999999999999701</c:v>
                </c:pt>
                <c:pt idx="187">
                  <c:v>3.3499999999999699</c:v>
                </c:pt>
                <c:pt idx="188">
                  <c:v>3.3999999999999702</c:v>
                </c:pt>
                <c:pt idx="189">
                  <c:v>3.44999999999997</c:v>
                </c:pt>
                <c:pt idx="190">
                  <c:v>3.4999999999999698</c:v>
                </c:pt>
                <c:pt idx="191">
                  <c:v>3.5499999999999701</c:v>
                </c:pt>
                <c:pt idx="192">
                  <c:v>3.5999999999999699</c:v>
                </c:pt>
                <c:pt idx="193">
                  <c:v>3.6499999999999702</c:v>
                </c:pt>
                <c:pt idx="194">
                  <c:v>3.69999999999997</c:v>
                </c:pt>
                <c:pt idx="195">
                  <c:v>3.74999999999996</c:v>
                </c:pt>
                <c:pt idx="196">
                  <c:v>3.7999999999999701</c:v>
                </c:pt>
                <c:pt idx="197">
                  <c:v>3.8499999999999699</c:v>
                </c:pt>
                <c:pt idx="198">
                  <c:v>3.8999999999999599</c:v>
                </c:pt>
                <c:pt idx="199">
                  <c:v>3.9499999999999602</c:v>
                </c:pt>
                <c:pt idx="200">
                  <c:v>3.99999999999996</c:v>
                </c:pt>
                <c:pt idx="201">
                  <c:v>4.05</c:v>
                </c:pt>
                <c:pt idx="202">
                  <c:v>4.0999999999999996</c:v>
                </c:pt>
                <c:pt idx="203">
                  <c:v>4.1500000000000004</c:v>
                </c:pt>
                <c:pt idx="204">
                  <c:v>4.2</c:v>
                </c:pt>
                <c:pt idx="205">
                  <c:v>4.25</c:v>
                </c:pt>
                <c:pt idx="206">
                  <c:v>4.3</c:v>
                </c:pt>
                <c:pt idx="207">
                  <c:v>4.3499999999999996</c:v>
                </c:pt>
                <c:pt idx="208">
                  <c:v>4.4000000000000004</c:v>
                </c:pt>
                <c:pt idx="209">
                  <c:v>4.45</c:v>
                </c:pt>
                <c:pt idx="210">
                  <c:v>4.5</c:v>
                </c:pt>
                <c:pt idx="211">
                  <c:v>4.55</c:v>
                </c:pt>
                <c:pt idx="212">
                  <c:v>4.5999999999999996</c:v>
                </c:pt>
                <c:pt idx="213">
                  <c:v>4.6500000000000004</c:v>
                </c:pt>
                <c:pt idx="214">
                  <c:v>4.7</c:v>
                </c:pt>
                <c:pt idx="215">
                  <c:v>4.75</c:v>
                </c:pt>
                <c:pt idx="216">
                  <c:v>4.8</c:v>
                </c:pt>
                <c:pt idx="217">
                  <c:v>4.8499999999999996</c:v>
                </c:pt>
                <c:pt idx="218">
                  <c:v>4.9000000000000004</c:v>
                </c:pt>
                <c:pt idx="219">
                  <c:v>4.95</c:v>
                </c:pt>
                <c:pt idx="220">
                  <c:v>5</c:v>
                </c:pt>
                <c:pt idx="221">
                  <c:v>5.05</c:v>
                </c:pt>
                <c:pt idx="222">
                  <c:v>5.0999999999999996</c:v>
                </c:pt>
                <c:pt idx="223">
                  <c:v>5.15</c:v>
                </c:pt>
                <c:pt idx="224">
                  <c:v>5.2</c:v>
                </c:pt>
                <c:pt idx="225">
                  <c:v>5.25</c:v>
                </c:pt>
                <c:pt idx="226">
                  <c:v>5.3</c:v>
                </c:pt>
                <c:pt idx="227">
                  <c:v>5.35</c:v>
                </c:pt>
                <c:pt idx="228">
                  <c:v>5.4</c:v>
                </c:pt>
                <c:pt idx="229">
                  <c:v>5.45</c:v>
                </c:pt>
                <c:pt idx="230">
                  <c:v>5.5</c:v>
                </c:pt>
                <c:pt idx="231">
                  <c:v>5.55</c:v>
                </c:pt>
                <c:pt idx="232">
                  <c:v>5.6</c:v>
                </c:pt>
                <c:pt idx="233">
                  <c:v>5.65</c:v>
                </c:pt>
                <c:pt idx="234">
                  <c:v>5.7</c:v>
                </c:pt>
                <c:pt idx="235">
                  <c:v>5.75</c:v>
                </c:pt>
                <c:pt idx="236">
                  <c:v>5.8</c:v>
                </c:pt>
                <c:pt idx="237">
                  <c:v>5.85</c:v>
                </c:pt>
                <c:pt idx="238">
                  <c:v>5.9</c:v>
                </c:pt>
                <c:pt idx="239">
                  <c:v>5.95</c:v>
                </c:pt>
                <c:pt idx="240">
                  <c:v>6</c:v>
                </c:pt>
              </c:numCache>
            </c:numRef>
          </c:cat>
          <c:val>
            <c:numRef>
              <c:f>'S-Curves'!$D$5:$D$245</c:f>
              <c:numCache>
                <c:formatCode>0.000000</c:formatCode>
                <c:ptCount val="241"/>
                <c:pt idx="0">
                  <c:v>6.1930426871556531E-4</c:v>
                </c:pt>
                <c:pt idx="1">
                  <c:v>6.5103600560153976E-4</c:v>
                </c:pt>
                <c:pt idx="2">
                  <c:v>6.8439249082634249E-4</c:v>
                </c:pt>
                <c:pt idx="3">
                  <c:v>7.1945679876479979E-4</c:v>
                </c:pt>
                <c:pt idx="4">
                  <c:v>7.5631623913925109E-4</c:v>
                </c:pt>
                <c:pt idx="5">
                  <c:v>7.9506257165614411E-4</c:v>
                </c:pt>
                <c:pt idx="6">
                  <c:v>8.3579223138385969E-4</c:v>
                </c:pt>
                <c:pt idx="7">
                  <c:v>8.78606565394951E-4</c:v>
                </c:pt>
                <c:pt idx="8">
                  <c:v>9.2361208121992096E-4</c:v>
                </c:pt>
                <c:pt idx="9">
                  <c:v>9.7092070768455018E-4</c:v>
                </c:pt>
                <c:pt idx="10">
                  <c:v>1.0206500687286301E-3</c:v>
                </c:pt>
                <c:pt idx="11">
                  <c:v>1.0729237708307251E-3</c:v>
                </c:pt>
                <c:pt idx="12">
                  <c:v>1.1278717046913863E-3</c:v>
                </c:pt>
                <c:pt idx="13">
                  <c:v>1.1856303618559745E-3</c:v>
                </c:pt>
                <c:pt idx="14">
                  <c:v>1.2463431669879901E-3</c:v>
                </c:pt>
                <c:pt idx="15">
                  <c:v>1.3101608265345644E-3</c:v>
                </c:pt>
                <c:pt idx="16">
                  <c:v>1.3772416945574469E-3</c:v>
                </c:pt>
                <c:pt idx="17">
                  <c:v>1.4477521565355582E-3</c:v>
                </c:pt>
                <c:pt idx="18">
                  <c:v>1.5218670319788123E-3</c:v>
                </c:pt>
                <c:pt idx="19">
                  <c:v>1.59976999672751E-3</c:v>
                </c:pt>
                <c:pt idx="20">
                  <c:v>1.6816540258471277E-3</c:v>
                </c:pt>
                <c:pt idx="21">
                  <c:v>1.7677218580646559E-3</c:v>
                </c:pt>
                <c:pt idx="22">
                  <c:v>1.8581864827298554E-3</c:v>
                </c:pt>
                <c:pt idx="23">
                  <c:v>1.9532716503227123E-3</c:v>
                </c:pt>
                <c:pt idx="24">
                  <c:v>2.0532124075669611E-3</c:v>
                </c:pt>
                <c:pt idx="25">
                  <c:v>2.1582556582487636E-3</c:v>
                </c:pt>
                <c:pt idx="26">
                  <c:v>2.2686607508792069E-3</c:v>
                </c:pt>
                <c:pt idx="27">
                  <c:v>2.3847000943793299E-3</c:v>
                </c:pt>
                <c:pt idx="28">
                  <c:v>2.506659803006522E-3</c:v>
                </c:pt>
                <c:pt idx="29">
                  <c:v>2.6348403717812783E-3</c:v>
                </c:pt>
                <c:pt idx="30">
                  <c:v>2.7695573837135156E-3</c:v>
                </c:pt>
                <c:pt idx="31">
                  <c:v>2.911142250166603E-3</c:v>
                </c:pt>
                <c:pt idx="32">
                  <c:v>3.0599429857371034E-3</c:v>
                </c:pt>
                <c:pt idx="33">
                  <c:v>3.2163250190651881E-3</c:v>
                </c:pt>
                <c:pt idx="34">
                  <c:v>3.3806720410278048E-3</c:v>
                </c:pt>
                <c:pt idx="35">
                  <c:v>3.5533868918013229E-3</c:v>
                </c:pt>
                <c:pt idx="36">
                  <c:v>3.7348924883132077E-3</c:v>
                </c:pt>
                <c:pt idx="37">
                  <c:v>3.9256327936322277E-3</c:v>
                </c:pt>
                <c:pt idx="38">
                  <c:v>4.1260738298737202E-3</c:v>
                </c:pt>
                <c:pt idx="39">
                  <c:v>4.3367047362195153E-3</c:v>
                </c:pt>
                <c:pt idx="40">
                  <c:v>4.5580388736707594E-3</c:v>
                </c:pt>
                <c:pt idx="41">
                  <c:v>4.7906149781653641E-3</c:v>
                </c:pt>
                <c:pt idx="42">
                  <c:v>5.0349983636991044E-3</c:v>
                </c:pt>
                <c:pt idx="43">
                  <c:v>5.2917821770897969E-3</c:v>
                </c:pt>
                <c:pt idx="44">
                  <c:v>5.5615887060163141E-3</c:v>
                </c:pt>
                <c:pt idx="45">
                  <c:v>5.8450707419473395E-3</c:v>
                </c:pt>
                <c:pt idx="46">
                  <c:v>6.1429129995474617E-3</c:v>
                </c:pt>
                <c:pt idx="47">
                  <c:v>6.4558335941090946E-3</c:v>
                </c:pt>
                <c:pt idx="48">
                  <c:v>6.7845855785063202E-3</c:v>
                </c:pt>
                <c:pt idx="49">
                  <c:v>7.1299585410991018E-3</c:v>
                </c:pt>
                <c:pt idx="50">
                  <c:v>7.4927802659321644E-3</c:v>
                </c:pt>
                <c:pt idx="51">
                  <c:v>7.8739184564694982E-3</c:v>
                </c:pt>
                <c:pt idx="52">
                  <c:v>8.2742825239812273E-3</c:v>
                </c:pt>
                <c:pt idx="53">
                  <c:v>8.6948254415520586E-3</c:v>
                </c:pt>
                <c:pt idx="54">
                  <c:v>9.1365456645066418E-3</c:v>
                </c:pt>
                <c:pt idx="55">
                  <c:v>9.6004891178450274E-3</c:v>
                </c:pt>
                <c:pt idx="56">
                  <c:v>1.0087751251046904E-2</c:v>
                </c:pt>
                <c:pt idx="57">
                  <c:v>1.0599479160334142E-2</c:v>
                </c:pt>
                <c:pt idx="58">
                  <c:v>1.1136873778173233E-2</c:v>
                </c:pt>
                <c:pt idx="59">
                  <c:v>1.1701192129448918E-2</c:v>
                </c:pt>
                <c:pt idx="60">
                  <c:v>1.2293749653343752E-2</c:v>
                </c:pt>
                <c:pt idx="61">
                  <c:v>1.2915922589511039E-2</c:v>
                </c:pt>
                <c:pt idx="62">
                  <c:v>1.3569150426625987E-2</c:v>
                </c:pt>
                <c:pt idx="63">
                  <c:v>1.4254938410837588E-2</c:v>
                </c:pt>
                <c:pt idx="64">
                  <c:v>1.4974860111015656E-2</c:v>
                </c:pt>
                <c:pt idx="65">
                  <c:v>1.5730560036989621E-2</c:v>
                </c:pt>
                <c:pt idx="66">
                  <c:v>1.6523756306201048E-2</c:v>
                </c:pt>
                <c:pt idx="67">
                  <c:v>1.735624335333592E-2</c:v>
                </c:pt>
                <c:pt idx="68">
                  <c:v>1.8229894676558677E-2</c:v>
                </c:pt>
                <c:pt idx="69">
                  <c:v>1.9146665612931917E-2</c:v>
                </c:pt>
                <c:pt idx="70">
                  <c:v>2.0108596134467908E-2</c:v>
                </c:pt>
                <c:pt idx="71">
                  <c:v>2.11178136550133E-2</c:v>
                </c:pt>
                <c:pt idx="72">
                  <c:v>2.2176535836811687E-2</c:v>
                </c:pt>
                <c:pt idx="73">
                  <c:v>2.3287073384113448E-2</c:v>
                </c:pt>
                <c:pt idx="74">
                  <c:v>2.445183280960218E-2</c:v>
                </c:pt>
                <c:pt idx="75">
                  <c:v>2.5673319157678676E-2</c:v>
                </c:pt>
                <c:pt idx="76">
                  <c:v>2.6954138666779339E-2</c:v>
                </c:pt>
                <c:pt idx="77">
                  <c:v>2.8297001350905036E-2</c:v>
                </c:pt>
                <c:pt idx="78">
                  <c:v>2.9704723478393546E-2</c:v>
                </c:pt>
                <c:pt idx="79">
                  <c:v>3.1180229923683016E-2</c:v>
                </c:pt>
                <c:pt idx="80">
                  <c:v>3.2726556365385726E-2</c:v>
                </c:pt>
                <c:pt idx="81">
                  <c:v>3.4346851301420636E-2</c:v>
                </c:pt>
                <c:pt idx="82">
                  <c:v>3.6044377849245753E-2</c:v>
                </c:pt>
                <c:pt idx="83">
                  <c:v>3.7822515296391898E-2</c:v>
                </c:pt>
                <c:pt idx="84">
                  <c:v>3.9684760363538005E-2</c:v>
                </c:pt>
                <c:pt idx="85">
                  <c:v>4.1634728139297229E-2</c:v>
                </c:pt>
                <c:pt idx="86">
                  <c:v>4.3676152642723329E-2</c:v>
                </c:pt>
                <c:pt idx="87">
                  <c:v>4.5812886966304679E-2</c:v>
                </c:pt>
                <c:pt idx="88">
                  <c:v>4.804890294894891E-2</c:v>
                </c:pt>
                <c:pt idx="89">
                  <c:v>5.0388290325157653E-2</c:v>
                </c:pt>
                <c:pt idx="90">
                  <c:v>5.2835255293335139E-2</c:v>
                </c:pt>
                <c:pt idx="91">
                  <c:v>5.5394118442980353E-2</c:v>
                </c:pt>
                <c:pt idx="92">
                  <c:v>5.80693119774464E-2</c:v>
                </c:pt>
                <c:pt idx="93">
                  <c:v>6.0865376166071031E-2</c:v>
                </c:pt>
                <c:pt idx="94">
                  <c:v>6.3786954956858752E-2</c:v>
                </c:pt>
                <c:pt idx="95">
                  <c:v>6.6838790678607388E-2</c:v>
                </c:pt>
                <c:pt idx="96">
                  <c:v>7.0025717759508749E-2</c:v>
                </c:pt>
                <c:pt idx="97">
                  <c:v>7.3352655387911067E-2</c:v>
                </c:pt>
                <c:pt idx="98">
                  <c:v>7.6824599040221139E-2</c:v>
                </c:pt>
                <c:pt idx="99">
                  <c:v>8.0446610800959953E-2</c:v>
                </c:pt>
                <c:pt idx="100">
                  <c:v>8.4223808400895842E-2</c:v>
                </c:pt>
                <c:pt idx="101">
                  <c:v>8.8161352901097556E-2</c:v>
                </c:pt>
                <c:pt idx="102">
                  <c:v>9.226443495381513E-2</c:v>
                </c:pt>
                <c:pt idx="103">
                  <c:v>9.6538259575456656E-2</c:v>
                </c:pt>
                <c:pt idx="104">
                  <c:v>0.10098802937273116</c:v>
                </c:pt>
                <c:pt idx="105">
                  <c:v>0.10561892617041937</c:v>
                </c:pt>
                <c:pt idx="106">
                  <c:v>0.11043609099836095</c:v>
                </c:pt>
                <c:pt idx="107">
                  <c:v>0.11544460240624323</c:v>
                </c:pt>
                <c:pt idx="108">
                  <c:v>0.12064945308776741</c:v>
                </c:pt>
                <c:pt idx="109">
                  <c:v>0.1260555248108596</c:v>
                </c:pt>
                <c:pt idx="110">
                  <c:v>0.13166756166786475</c:v>
                </c:pt>
                <c:pt idx="111">
                  <c:v>0.13749014167916512</c:v>
                </c:pt>
                <c:pt idx="112">
                  <c:v>0.14352764680540966</c:v>
                </c:pt>
                <c:pt idx="113">
                  <c:v>0.14978423144749511</c:v>
                </c:pt>
                <c:pt idx="114">
                  <c:v>0.15626378953951489</c:v>
                </c:pt>
                <c:pt idx="115">
                  <c:v>0.16296992036793909</c:v>
                </c:pt>
                <c:pt idx="116">
                  <c:v>0.1699058932800927</c:v>
                </c:pt>
                <c:pt idx="117">
                  <c:v>0.17707461147626383</c:v>
                </c:pt>
                <c:pt idx="118">
                  <c:v>0.1844785751121325</c:v>
                </c:pt>
                <c:pt idx="119">
                  <c:v>0.19211984397120138</c:v>
                </c:pt>
                <c:pt idx="120">
                  <c:v>0.19999999999999674</c:v>
                </c:pt>
                <c:pt idx="121">
                  <c:v>0.20812011003136019</c:v>
                </c:pt>
                <c:pt idx="122">
                  <c:v>0.21648068905246676</c:v>
                </c:pt>
                <c:pt idx="123">
                  <c:v>0.22508166440350058</c:v>
                </c:pt>
                <c:pt idx="124">
                  <c:v>0.23392234131935238</c:v>
                </c:pt>
                <c:pt idx="125">
                  <c:v>0.24300137024938939</c:v>
                </c:pt>
                <c:pt idx="126">
                  <c:v>0.2523167164083715</c:v>
                </c:pt>
                <c:pt idx="127">
                  <c:v>0.26186563202402113</c:v>
                </c:pt>
                <c:pt idx="128">
                  <c:v>0.27164463175271869</c:v>
                </c:pt>
                <c:pt idx="129">
                  <c:v>0.28164947173343347</c:v>
                </c:pt>
                <c:pt idx="130">
                  <c:v>0.29187513274057419</c:v>
                </c:pt>
                <c:pt idx="131">
                  <c:v>0.3023158078783153</c:v>
                </c:pt>
                <c:pt idx="132">
                  <c:v>0.31296489523165832</c:v>
                </c:pt>
                <c:pt idx="133">
                  <c:v>0.32381499585274359</c:v>
                </c:pt>
                <c:pt idx="134">
                  <c:v>0.3348579174146788</c:v>
                </c:pt>
                <c:pt idx="135">
                  <c:v>0.34608468380958884</c:v>
                </c:pt>
                <c:pt idx="136">
                  <c:v>0.35748555090318229</c:v>
                </c:pt>
                <c:pt idx="137">
                  <c:v>0.36905002858561031</c:v>
                </c:pt>
                <c:pt idx="138">
                  <c:v>0.38076690917878869</c:v>
                </c:pt>
                <c:pt idx="139">
                  <c:v>0.39262430217496558</c:v>
                </c:pt>
                <c:pt idx="140">
                  <c:v>0.40460967519168484</c:v>
                </c:pt>
                <c:pt idx="141">
                  <c:v>0.41670990093619881</c:v>
                </c:pt>
                <c:pt idx="142">
                  <c:v>0.42891130987978943</c:v>
                </c:pt>
                <c:pt idx="143">
                  <c:v>0.44119974825134872</c:v>
                </c:pt>
                <c:pt idx="144">
                  <c:v>0.45356064087229131</c:v>
                </c:pt>
                <c:pt idx="145">
                  <c:v>0.4659790582732562</c:v>
                </c:pt>
                <c:pt idx="146">
                  <c:v>0.47843978745944576</c:v>
                </c:pt>
                <c:pt idx="147">
                  <c:v>0.49092740562757214</c:v>
                </c:pt>
                <c:pt idx="148">
                  <c:v>0.50342635608499831</c:v>
                </c:pt>
                <c:pt idx="149">
                  <c:v>0.51592102558216324</c:v>
                </c:pt>
                <c:pt idx="150">
                  <c:v>0.52839582224385517</c:v>
                </c:pt>
                <c:pt idx="151">
                  <c:v>0.54083525327403603</c:v>
                </c:pt>
                <c:pt idx="152">
                  <c:v>0.55322400161302732</c:v>
                </c:pt>
                <c:pt idx="153">
                  <c:v>0.56554700074483699</c:v>
                </c:pt>
                <c:pt idx="154">
                  <c:v>0.57778950688570085</c:v>
                </c:pt>
                <c:pt idx="155">
                  <c:v>0.58993716783162997</c:v>
                </c:pt>
                <c:pt idx="156">
                  <c:v>0.60197608780162992</c:v>
                </c:pt>
                <c:pt idx="157">
                  <c:v>0.61389288768271044</c:v>
                </c:pt>
                <c:pt idx="158">
                  <c:v>0.62567476016103274</c:v>
                </c:pt>
                <c:pt idx="159">
                  <c:v>0.63730951930852087</c:v>
                </c:pt>
                <c:pt idx="160">
                  <c:v>0.64878564428393248</c:v>
                </c:pt>
                <c:pt idx="161">
                  <c:v>0.66009231689953973</c:v>
                </c:pt>
                <c:pt idx="162">
                  <c:v>0.67121945289716189</c:v>
                </c:pt>
                <c:pt idx="163">
                  <c:v>0.68215772686826059</c:v>
                </c:pt>
                <c:pt idx="164">
                  <c:v>0.69289859084031924</c:v>
                </c:pt>
                <c:pt idx="165">
                  <c:v>0.70343428663412932</c:v>
                </c:pt>
                <c:pt idx="166">
                  <c:v>0.71375785217246035</c:v>
                </c:pt>
                <c:pt idx="167">
                  <c:v>0.72386312198878233</c:v>
                </c:pt>
                <c:pt idx="168">
                  <c:v>0.73374472224433418</c:v>
                </c:pt>
                <c:pt idx="169">
                  <c:v>0.74339806061233349</c:v>
                </c:pt>
                <c:pt idx="170">
                  <c:v>0.75281931142916325</c:v>
                </c:pt>
                <c:pt idx="171">
                  <c:v>0.76200539654391874</c:v>
                </c:pt>
                <c:pt idx="172">
                  <c:v>0.7709539623199172</c:v>
                </c:pt>
                <c:pt idx="173">
                  <c:v>0.77966335325506353</c:v>
                </c:pt>
                <c:pt idx="174">
                  <c:v>0.78813258269288056</c:v>
                </c:pt>
                <c:pt idx="175">
                  <c:v>0.79636130109326153</c:v>
                </c:pt>
                <c:pt idx="176">
                  <c:v>0.80434976232238142</c:v>
                </c:pt>
                <c:pt idx="177">
                  <c:v>0.81209878840559191</c:v>
                </c:pt>
                <c:pt idx="178">
                  <c:v>0.81960973316643482</c:v>
                </c:pt>
                <c:pt idx="179">
                  <c:v>0.82688444515004977</c:v>
                </c:pt>
                <c:pt idx="180">
                  <c:v>0.83392523020114973</c:v>
                </c:pt>
                <c:pt idx="181">
                  <c:v>0.84073481403622863</c:v>
                </c:pt>
                <c:pt idx="182">
                  <c:v>0.84731630511758149</c:v>
                </c:pt>
                <c:pt idx="183">
                  <c:v>0.85367315810379329</c:v>
                </c:pt>
                <c:pt idx="184">
                  <c:v>0.85980913811824</c:v>
                </c:pt>
                <c:pt idx="185">
                  <c:v>0.86572828604444474</c:v>
                </c:pt>
                <c:pt idx="186">
                  <c:v>0.87143488502531941</c:v>
                </c:pt>
                <c:pt idx="187">
                  <c:v>0.87693342831281684</c:v>
                </c:pt>
                <c:pt idx="188">
                  <c:v>0.8822285885856509</c:v>
                </c:pt>
                <c:pt idx="189">
                  <c:v>0.88732518882574618</c:v>
                </c:pt>
                <c:pt idx="190">
                  <c:v>0.8922281748191585</c:v>
                </c:pt>
                <c:pt idx="191">
                  <c:v>0.89694258932445525</c:v>
                </c:pt>
                <c:pt idx="192">
                  <c:v>0.90147354793102363</c:v>
                </c:pt>
                <c:pt idx="193">
                  <c:v>0.90582621661150742</c:v>
                </c:pt>
                <c:pt idx="194">
                  <c:v>0.91000579095649692</c:v>
                </c:pt>
                <c:pt idx="195">
                  <c:v>0.91401747706567205</c:v>
                </c:pt>
                <c:pt idx="196">
                  <c:v>0.9178664740577237</c:v>
                </c:pt>
                <c:pt idx="197">
                  <c:v>0.92155795815139474</c:v>
                </c:pt>
                <c:pt idx="198">
                  <c:v>0.92509706826187632</c:v>
                </c:pt>
                <c:pt idx="199">
                  <c:v>0.92848889305023186</c:v>
                </c:pt>
                <c:pt idx="200">
                  <c:v>0.93173845935856903</c:v>
                </c:pt>
                <c:pt idx="201">
                  <c:v>0.93485072196004437</c:v>
                </c:pt>
                <c:pt idx="202">
                  <c:v>0.93783055455033415</c:v>
                </c:pt>
                <c:pt idx="203">
                  <c:v>0.94068274190592072</c:v>
                </c:pt>
                <c:pt idx="204">
                  <c:v>0.94341197313404024</c:v>
                </c:pt>
                <c:pt idx="205">
                  <c:v>0.94602283593961023</c:v>
                </c:pt>
                <c:pt idx="206">
                  <c:v>0.94851981183547451</c:v>
                </c:pt>
                <c:pt idx="207">
                  <c:v>0.95090727222395999</c:v>
                </c:pt>
                <c:pt idx="208">
                  <c:v>0.95318947527984743</c:v>
                </c:pt>
                <c:pt idx="209">
                  <c:v>0.95537056356733763</c:v>
                </c:pt>
                <c:pt idx="210">
                  <c:v>0.95745456232636827</c:v>
                </c:pt>
                <c:pt idx="211">
                  <c:v>0.95944537836662791</c:v>
                </c:pt>
                <c:pt idx="212">
                  <c:v>0.96134679951075475</c:v>
                </c:pt>
                <c:pt idx="213">
                  <c:v>0.9631624945314442</c:v>
                </c:pt>
                <c:pt idx="214">
                  <c:v>0.96489601353047472</c:v>
                </c:pt>
                <c:pt idx="215">
                  <c:v>0.96655078871094802</c:v>
                </c:pt>
                <c:pt idx="216">
                  <c:v>0.9681301354972951</c:v>
                </c:pt>
                <c:pt idx="217">
                  <c:v>0.96963725396080136</c:v>
                </c:pt>
                <c:pt idx="218">
                  <c:v>0.97107523051151601</c:v>
                </c:pt>
                <c:pt idx="219">
                  <c:v>0.9724470398204228</c:v>
                </c:pt>
                <c:pt idx="220">
                  <c:v>0.97375554693864763</c:v>
                </c:pt>
                <c:pt idx="221">
                  <c:v>0.97500350958324311</c:v>
                </c:pt>
                <c:pt idx="222">
                  <c:v>0.97619358056172756</c:v>
                </c:pt>
                <c:pt idx="223">
                  <c:v>0.97732831031004508</c:v>
                </c:pt>
                <c:pt idx="224">
                  <c:v>0.97841014952096572</c:v>
                </c:pt>
                <c:pt idx="225">
                  <c:v>0.9794414518421497</c:v>
                </c:pt>
                <c:pt idx="226">
                  <c:v>0.98042447662516863</c:v>
                </c:pt>
                <c:pt idx="227">
                  <c:v>0.98136139170869796</c:v>
                </c:pt>
                <c:pt idx="228">
                  <c:v>0.9822542762208839</c:v>
                </c:pt>
                <c:pt idx="229">
                  <c:v>0.98310512338754974</c:v>
                </c:pt>
                <c:pt idx="230">
                  <c:v>0.98391584333443416</c:v>
                </c:pt>
                <c:pt idx="231">
                  <c:v>0.98468826587306335</c:v>
                </c:pt>
                <c:pt idx="232">
                  <c:v>0.98542414326115313</c:v>
                </c:pt>
                <c:pt idx="233">
                  <c:v>0.98612515292962899</c:v>
                </c:pt>
                <c:pt idx="234">
                  <c:v>0.98679290016942078</c:v>
                </c:pt>
                <c:pt idx="235">
                  <c:v>0.98742892077219191</c:v>
                </c:pt>
                <c:pt idx="236">
                  <c:v>0.9880346836200411</c:v>
                </c:pt>
                <c:pt idx="237">
                  <c:v>0.98861159322003744</c:v>
                </c:pt>
                <c:pt idx="238">
                  <c:v>0.98916099218017695</c:v>
                </c:pt>
                <c:pt idx="239">
                  <c:v>0.98968416362400535</c:v>
                </c:pt>
                <c:pt idx="240">
                  <c:v>0.99018233354174723</c:v>
                </c:pt>
              </c:numCache>
            </c:numRef>
          </c:val>
        </c:ser>
        <c:ser>
          <c:idx val="3"/>
          <c:order val="3"/>
          <c:tx>
            <c:v>Lambda Driven</c:v>
          </c:tx>
          <c:spPr>
            <a:ln w="38100">
              <a:solidFill>
                <a:srgbClr val="00FFFF"/>
              </a:solidFill>
              <a:prstDash val="solid"/>
            </a:ln>
          </c:spPr>
          <c:marker>
            <c:symbol val="none"/>
          </c:marker>
          <c:cat>
            <c:numRef>
              <c:f>'S-Curves'!$A$5:$A$245</c:f>
              <c:numCache>
                <c:formatCode>0.00</c:formatCode>
                <c:ptCount val="241"/>
                <c:pt idx="0">
                  <c:v>-6</c:v>
                </c:pt>
                <c:pt idx="1">
                  <c:v>-5.95</c:v>
                </c:pt>
                <c:pt idx="2">
                  <c:v>-5.9</c:v>
                </c:pt>
                <c:pt idx="3">
                  <c:v>-5.85</c:v>
                </c:pt>
                <c:pt idx="4">
                  <c:v>-5.8</c:v>
                </c:pt>
                <c:pt idx="5">
                  <c:v>-5.75</c:v>
                </c:pt>
                <c:pt idx="6">
                  <c:v>-5.7</c:v>
                </c:pt>
                <c:pt idx="7">
                  <c:v>-5.65</c:v>
                </c:pt>
                <c:pt idx="8">
                  <c:v>-5.6</c:v>
                </c:pt>
                <c:pt idx="9">
                  <c:v>-5.55</c:v>
                </c:pt>
                <c:pt idx="10">
                  <c:v>-5.5</c:v>
                </c:pt>
                <c:pt idx="11">
                  <c:v>-5.45</c:v>
                </c:pt>
                <c:pt idx="12">
                  <c:v>-5.4</c:v>
                </c:pt>
                <c:pt idx="13">
                  <c:v>-5.35</c:v>
                </c:pt>
                <c:pt idx="14">
                  <c:v>-5.3</c:v>
                </c:pt>
                <c:pt idx="15">
                  <c:v>-5.25</c:v>
                </c:pt>
                <c:pt idx="16">
                  <c:v>-5.2</c:v>
                </c:pt>
                <c:pt idx="17">
                  <c:v>-5.15</c:v>
                </c:pt>
                <c:pt idx="18">
                  <c:v>-5.0999999999999996</c:v>
                </c:pt>
                <c:pt idx="19">
                  <c:v>-5.05</c:v>
                </c:pt>
                <c:pt idx="20">
                  <c:v>-5</c:v>
                </c:pt>
                <c:pt idx="21">
                  <c:v>-4.95</c:v>
                </c:pt>
                <c:pt idx="22">
                  <c:v>-4.9000000000000004</c:v>
                </c:pt>
                <c:pt idx="23">
                  <c:v>-4.8499999999999996</c:v>
                </c:pt>
                <c:pt idx="24">
                  <c:v>-4.8</c:v>
                </c:pt>
                <c:pt idx="25">
                  <c:v>-4.75</c:v>
                </c:pt>
                <c:pt idx="26">
                  <c:v>-4.7</c:v>
                </c:pt>
                <c:pt idx="27">
                  <c:v>-4.6500000000000004</c:v>
                </c:pt>
                <c:pt idx="28">
                  <c:v>-4.5999999999999996</c:v>
                </c:pt>
                <c:pt idx="29">
                  <c:v>-4.5500000000000096</c:v>
                </c:pt>
                <c:pt idx="30">
                  <c:v>-4.5000000000000098</c:v>
                </c:pt>
                <c:pt idx="31">
                  <c:v>-4.4500000000000099</c:v>
                </c:pt>
                <c:pt idx="32">
                  <c:v>-4.4000000000000101</c:v>
                </c:pt>
                <c:pt idx="33">
                  <c:v>-4.3500000000000103</c:v>
                </c:pt>
                <c:pt idx="34">
                  <c:v>-4.3000000000000096</c:v>
                </c:pt>
                <c:pt idx="35">
                  <c:v>-4.2500000000000098</c:v>
                </c:pt>
                <c:pt idx="36">
                  <c:v>-4.2000000000000099</c:v>
                </c:pt>
                <c:pt idx="37">
                  <c:v>-4.1500000000000101</c:v>
                </c:pt>
                <c:pt idx="38">
                  <c:v>-4.1000000000000103</c:v>
                </c:pt>
                <c:pt idx="39">
                  <c:v>-4.0500000000000096</c:v>
                </c:pt>
                <c:pt idx="40">
                  <c:v>-4.0000000000000098</c:v>
                </c:pt>
                <c:pt idx="41">
                  <c:v>-3.9500000000000099</c:v>
                </c:pt>
                <c:pt idx="42">
                  <c:v>-3.9000000000000101</c:v>
                </c:pt>
                <c:pt idx="43">
                  <c:v>-3.8500000000000099</c:v>
                </c:pt>
                <c:pt idx="44">
                  <c:v>-3.80000000000001</c:v>
                </c:pt>
                <c:pt idx="45">
                  <c:v>-3.7500000000000102</c:v>
                </c:pt>
                <c:pt idx="46">
                  <c:v>-3.7000000000000099</c:v>
                </c:pt>
                <c:pt idx="47">
                  <c:v>-3.6500000000000101</c:v>
                </c:pt>
                <c:pt idx="48">
                  <c:v>-3.6000000000000099</c:v>
                </c:pt>
                <c:pt idx="49">
                  <c:v>-3.55000000000001</c:v>
                </c:pt>
                <c:pt idx="50">
                  <c:v>-3.5000000000000102</c:v>
                </c:pt>
                <c:pt idx="51">
                  <c:v>-3.4500000000000099</c:v>
                </c:pt>
                <c:pt idx="52">
                  <c:v>-3.4000000000000101</c:v>
                </c:pt>
                <c:pt idx="53">
                  <c:v>-3.3500000000000099</c:v>
                </c:pt>
                <c:pt idx="54">
                  <c:v>-3.30000000000001</c:v>
                </c:pt>
                <c:pt idx="55">
                  <c:v>-3.2500000000000102</c:v>
                </c:pt>
                <c:pt idx="56">
                  <c:v>-3.2000000000000099</c:v>
                </c:pt>
                <c:pt idx="57">
                  <c:v>-3.1500000000000101</c:v>
                </c:pt>
                <c:pt idx="58">
                  <c:v>-3.1000000000000099</c:v>
                </c:pt>
                <c:pt idx="59">
                  <c:v>-3.05000000000001</c:v>
                </c:pt>
                <c:pt idx="60">
                  <c:v>-3.0000000000000102</c:v>
                </c:pt>
                <c:pt idx="61">
                  <c:v>-2.9500000000000099</c:v>
                </c:pt>
                <c:pt idx="62">
                  <c:v>-2.9000000000000101</c:v>
                </c:pt>
                <c:pt idx="63">
                  <c:v>-2.8500000000000099</c:v>
                </c:pt>
                <c:pt idx="64">
                  <c:v>-2.80000000000001</c:v>
                </c:pt>
                <c:pt idx="65">
                  <c:v>-2.7500000000000102</c:v>
                </c:pt>
                <c:pt idx="66">
                  <c:v>-2.7000000000000099</c:v>
                </c:pt>
                <c:pt idx="67">
                  <c:v>-2.6500000000000101</c:v>
                </c:pt>
                <c:pt idx="68">
                  <c:v>-2.6000000000000099</c:v>
                </c:pt>
                <c:pt idx="69">
                  <c:v>-2.55000000000001</c:v>
                </c:pt>
                <c:pt idx="70">
                  <c:v>-2.5000000000000102</c:v>
                </c:pt>
                <c:pt idx="71">
                  <c:v>-2.4500000000000099</c:v>
                </c:pt>
                <c:pt idx="72">
                  <c:v>-2.4000000000000101</c:v>
                </c:pt>
                <c:pt idx="73">
                  <c:v>-2.3500000000000099</c:v>
                </c:pt>
                <c:pt idx="74">
                  <c:v>-2.30000000000001</c:v>
                </c:pt>
                <c:pt idx="75">
                  <c:v>-2.2500000000000102</c:v>
                </c:pt>
                <c:pt idx="76">
                  <c:v>-2.2000000000000099</c:v>
                </c:pt>
                <c:pt idx="77">
                  <c:v>-2.1500000000000101</c:v>
                </c:pt>
                <c:pt idx="78">
                  <c:v>-2.1000000000000099</c:v>
                </c:pt>
                <c:pt idx="79">
                  <c:v>-2.05000000000001</c:v>
                </c:pt>
                <c:pt idx="80">
                  <c:v>-2.0000000000000102</c:v>
                </c:pt>
                <c:pt idx="81">
                  <c:v>-1.9500000000000099</c:v>
                </c:pt>
                <c:pt idx="82">
                  <c:v>-1.9000000000000099</c:v>
                </c:pt>
                <c:pt idx="83">
                  <c:v>-1.8500000000000101</c:v>
                </c:pt>
                <c:pt idx="84">
                  <c:v>-1.80000000000001</c:v>
                </c:pt>
                <c:pt idx="85">
                  <c:v>-1.75000000000002</c:v>
                </c:pt>
                <c:pt idx="86">
                  <c:v>-1.7000000000000199</c:v>
                </c:pt>
                <c:pt idx="87">
                  <c:v>-1.6500000000000199</c:v>
                </c:pt>
                <c:pt idx="88">
                  <c:v>-1.6000000000000201</c:v>
                </c:pt>
                <c:pt idx="89">
                  <c:v>-1.55000000000002</c:v>
                </c:pt>
                <c:pt idx="90">
                  <c:v>-1.50000000000002</c:v>
                </c:pt>
                <c:pt idx="91">
                  <c:v>-1.4500000000000199</c:v>
                </c:pt>
                <c:pt idx="92">
                  <c:v>-1.4000000000000199</c:v>
                </c:pt>
                <c:pt idx="93">
                  <c:v>-1.3500000000000201</c:v>
                </c:pt>
                <c:pt idx="94">
                  <c:v>-1.30000000000002</c:v>
                </c:pt>
                <c:pt idx="95">
                  <c:v>-1.25000000000002</c:v>
                </c:pt>
                <c:pt idx="96">
                  <c:v>-1.2000000000000199</c:v>
                </c:pt>
                <c:pt idx="97">
                  <c:v>-1.1500000000000199</c:v>
                </c:pt>
                <c:pt idx="98">
                  <c:v>-1.1000000000000201</c:v>
                </c:pt>
                <c:pt idx="99">
                  <c:v>-1.05000000000002</c:v>
                </c:pt>
                <c:pt idx="100">
                  <c:v>-1.00000000000002</c:v>
                </c:pt>
                <c:pt idx="101">
                  <c:v>-0.95000000000002005</c:v>
                </c:pt>
                <c:pt idx="102">
                  <c:v>-0.90000000000002001</c:v>
                </c:pt>
                <c:pt idx="103">
                  <c:v>-0.85000000000001996</c:v>
                </c:pt>
                <c:pt idx="104">
                  <c:v>-0.80000000000002003</c:v>
                </c:pt>
                <c:pt idx="105">
                  <c:v>-0.75000000000001998</c:v>
                </c:pt>
                <c:pt idx="106">
                  <c:v>-0.70000000000002005</c:v>
                </c:pt>
                <c:pt idx="107">
                  <c:v>-0.65000000000002001</c:v>
                </c:pt>
                <c:pt idx="108">
                  <c:v>-0.60000000000001996</c:v>
                </c:pt>
                <c:pt idx="109">
                  <c:v>-0.55000000000002003</c:v>
                </c:pt>
                <c:pt idx="110">
                  <c:v>-0.50000000000001998</c:v>
                </c:pt>
                <c:pt idx="111">
                  <c:v>-0.45000000000002</c:v>
                </c:pt>
                <c:pt idx="112">
                  <c:v>-0.40000000000002001</c:v>
                </c:pt>
                <c:pt idx="113">
                  <c:v>-0.35000000000002002</c:v>
                </c:pt>
                <c:pt idx="114">
                  <c:v>-0.30000000000001997</c:v>
                </c:pt>
                <c:pt idx="115">
                  <c:v>-0.25000000000001998</c:v>
                </c:pt>
                <c:pt idx="116">
                  <c:v>-0.20000000000002</c:v>
                </c:pt>
                <c:pt idx="117">
                  <c:v>-0.15000000000002001</c:v>
                </c:pt>
                <c:pt idx="118">
                  <c:v>-0.10000000000002</c:v>
                </c:pt>
                <c:pt idx="119">
                  <c:v>-5.0000000000020299E-2</c:v>
                </c:pt>
                <c:pt idx="120">
                  <c:v>-2.0428103653102899E-14</c:v>
                </c:pt>
                <c:pt idx="121">
                  <c:v>4.9999999999980303E-2</c:v>
                </c:pt>
                <c:pt idx="122">
                  <c:v>9.9999999999980105E-2</c:v>
                </c:pt>
                <c:pt idx="123">
                  <c:v>0.14999999999998001</c:v>
                </c:pt>
                <c:pt idx="124">
                  <c:v>0.19999999999998</c:v>
                </c:pt>
                <c:pt idx="125">
                  <c:v>0.24999999999997999</c:v>
                </c:pt>
                <c:pt idx="126">
                  <c:v>0.29999999999998</c:v>
                </c:pt>
                <c:pt idx="127">
                  <c:v>0.34999999999997999</c:v>
                </c:pt>
                <c:pt idx="128">
                  <c:v>0.39999999999997998</c:v>
                </c:pt>
                <c:pt idx="129">
                  <c:v>0.44999999999998003</c:v>
                </c:pt>
                <c:pt idx="130">
                  <c:v>0.49999999999998002</c:v>
                </c:pt>
                <c:pt idx="131">
                  <c:v>0.54999999999997995</c:v>
                </c:pt>
                <c:pt idx="132">
                  <c:v>0.59999999999997999</c:v>
                </c:pt>
                <c:pt idx="133">
                  <c:v>0.64999999999998004</c:v>
                </c:pt>
                <c:pt idx="134">
                  <c:v>0.69999999999997997</c:v>
                </c:pt>
                <c:pt idx="135">
                  <c:v>0.74999999999998002</c:v>
                </c:pt>
                <c:pt idx="136">
                  <c:v>0.79999999999997995</c:v>
                </c:pt>
                <c:pt idx="137">
                  <c:v>0.84999999999997999</c:v>
                </c:pt>
                <c:pt idx="138">
                  <c:v>0.89999999999998004</c:v>
                </c:pt>
                <c:pt idx="139">
                  <c:v>0.94999999999997997</c:v>
                </c:pt>
                <c:pt idx="140">
                  <c:v>0.99999999999998002</c:v>
                </c:pt>
                <c:pt idx="141">
                  <c:v>1.0499999999999701</c:v>
                </c:pt>
                <c:pt idx="142">
                  <c:v>1.0999999999999699</c:v>
                </c:pt>
                <c:pt idx="143">
                  <c:v>1.1499999999999699</c:v>
                </c:pt>
                <c:pt idx="144">
                  <c:v>1.19999999999997</c:v>
                </c:pt>
                <c:pt idx="145">
                  <c:v>1.24999999999997</c:v>
                </c:pt>
                <c:pt idx="146">
                  <c:v>1.2999999999999701</c:v>
                </c:pt>
                <c:pt idx="147">
                  <c:v>1.3499999999999699</c:v>
                </c:pt>
                <c:pt idx="148">
                  <c:v>1.3999999999999699</c:v>
                </c:pt>
                <c:pt idx="149">
                  <c:v>1.44999999999997</c:v>
                </c:pt>
                <c:pt idx="150">
                  <c:v>1.49999999999997</c:v>
                </c:pt>
                <c:pt idx="151">
                  <c:v>1.5499999999999701</c:v>
                </c:pt>
                <c:pt idx="152">
                  <c:v>1.5999999999999699</c:v>
                </c:pt>
                <c:pt idx="153">
                  <c:v>1.6499999999999699</c:v>
                </c:pt>
                <c:pt idx="154">
                  <c:v>1.69999999999997</c:v>
                </c:pt>
                <c:pt idx="155">
                  <c:v>1.74999999999997</c:v>
                </c:pt>
                <c:pt idx="156">
                  <c:v>1.7999999999999701</c:v>
                </c:pt>
                <c:pt idx="157">
                  <c:v>1.8499999999999699</c:v>
                </c:pt>
                <c:pt idx="158">
                  <c:v>1.8999999999999699</c:v>
                </c:pt>
                <c:pt idx="159">
                  <c:v>1.94999999999997</c:v>
                </c:pt>
                <c:pt idx="160">
                  <c:v>1.99999999999997</c:v>
                </c:pt>
                <c:pt idx="161">
                  <c:v>2.0499999999999701</c:v>
                </c:pt>
                <c:pt idx="162">
                  <c:v>2.0999999999999699</c:v>
                </c:pt>
                <c:pt idx="163">
                  <c:v>2.1499999999999702</c:v>
                </c:pt>
                <c:pt idx="164">
                  <c:v>2.19999999999997</c:v>
                </c:pt>
                <c:pt idx="165">
                  <c:v>2.2499999999999698</c:v>
                </c:pt>
                <c:pt idx="166">
                  <c:v>2.2999999999999701</c:v>
                </c:pt>
                <c:pt idx="167">
                  <c:v>2.3499999999999699</c:v>
                </c:pt>
                <c:pt idx="168">
                  <c:v>2.3999999999999702</c:v>
                </c:pt>
                <c:pt idx="169">
                  <c:v>2.44999999999997</c:v>
                </c:pt>
                <c:pt idx="170">
                  <c:v>2.4999999999999698</c:v>
                </c:pt>
                <c:pt idx="171">
                  <c:v>2.5499999999999701</c:v>
                </c:pt>
                <c:pt idx="172">
                  <c:v>2.5999999999999699</c:v>
                </c:pt>
                <c:pt idx="173">
                  <c:v>2.6499999999999702</c:v>
                </c:pt>
                <c:pt idx="174">
                  <c:v>2.69999999999997</c:v>
                </c:pt>
                <c:pt idx="175">
                  <c:v>2.7499999999999698</c:v>
                </c:pt>
                <c:pt idx="176">
                  <c:v>2.7999999999999701</c:v>
                </c:pt>
                <c:pt idx="177">
                  <c:v>2.8499999999999699</c:v>
                </c:pt>
                <c:pt idx="178">
                  <c:v>2.8999999999999702</c:v>
                </c:pt>
                <c:pt idx="179">
                  <c:v>2.94999999999997</c:v>
                </c:pt>
                <c:pt idx="180">
                  <c:v>2.9999999999999698</c:v>
                </c:pt>
                <c:pt idx="181">
                  <c:v>3.0499999999999701</c:v>
                </c:pt>
                <c:pt idx="182">
                  <c:v>3.0999999999999699</c:v>
                </c:pt>
                <c:pt idx="183">
                  <c:v>3.1499999999999702</c:v>
                </c:pt>
                <c:pt idx="184">
                  <c:v>3.19999999999997</c:v>
                </c:pt>
                <c:pt idx="185">
                  <c:v>3.2499999999999698</c:v>
                </c:pt>
                <c:pt idx="186">
                  <c:v>3.2999999999999701</c:v>
                </c:pt>
                <c:pt idx="187">
                  <c:v>3.3499999999999699</c:v>
                </c:pt>
                <c:pt idx="188">
                  <c:v>3.3999999999999702</c:v>
                </c:pt>
                <c:pt idx="189">
                  <c:v>3.44999999999997</c:v>
                </c:pt>
                <c:pt idx="190">
                  <c:v>3.4999999999999698</c:v>
                </c:pt>
                <c:pt idx="191">
                  <c:v>3.5499999999999701</c:v>
                </c:pt>
                <c:pt idx="192">
                  <c:v>3.5999999999999699</c:v>
                </c:pt>
                <c:pt idx="193">
                  <c:v>3.6499999999999702</c:v>
                </c:pt>
                <c:pt idx="194">
                  <c:v>3.69999999999997</c:v>
                </c:pt>
                <c:pt idx="195">
                  <c:v>3.74999999999996</c:v>
                </c:pt>
                <c:pt idx="196">
                  <c:v>3.7999999999999701</c:v>
                </c:pt>
                <c:pt idx="197">
                  <c:v>3.8499999999999699</c:v>
                </c:pt>
                <c:pt idx="198">
                  <c:v>3.8999999999999599</c:v>
                </c:pt>
                <c:pt idx="199">
                  <c:v>3.9499999999999602</c:v>
                </c:pt>
                <c:pt idx="200">
                  <c:v>3.99999999999996</c:v>
                </c:pt>
                <c:pt idx="201">
                  <c:v>4.05</c:v>
                </c:pt>
                <c:pt idx="202">
                  <c:v>4.0999999999999996</c:v>
                </c:pt>
                <c:pt idx="203">
                  <c:v>4.1500000000000004</c:v>
                </c:pt>
                <c:pt idx="204">
                  <c:v>4.2</c:v>
                </c:pt>
                <c:pt idx="205">
                  <c:v>4.25</c:v>
                </c:pt>
                <c:pt idx="206">
                  <c:v>4.3</c:v>
                </c:pt>
                <c:pt idx="207">
                  <c:v>4.3499999999999996</c:v>
                </c:pt>
                <c:pt idx="208">
                  <c:v>4.4000000000000004</c:v>
                </c:pt>
                <c:pt idx="209">
                  <c:v>4.45</c:v>
                </c:pt>
                <c:pt idx="210">
                  <c:v>4.5</c:v>
                </c:pt>
                <c:pt idx="211">
                  <c:v>4.55</c:v>
                </c:pt>
                <c:pt idx="212">
                  <c:v>4.5999999999999996</c:v>
                </c:pt>
                <c:pt idx="213">
                  <c:v>4.6500000000000004</c:v>
                </c:pt>
                <c:pt idx="214">
                  <c:v>4.7</c:v>
                </c:pt>
                <c:pt idx="215">
                  <c:v>4.75</c:v>
                </c:pt>
                <c:pt idx="216">
                  <c:v>4.8</c:v>
                </c:pt>
                <c:pt idx="217">
                  <c:v>4.8499999999999996</c:v>
                </c:pt>
                <c:pt idx="218">
                  <c:v>4.9000000000000004</c:v>
                </c:pt>
                <c:pt idx="219">
                  <c:v>4.95</c:v>
                </c:pt>
                <c:pt idx="220">
                  <c:v>5</c:v>
                </c:pt>
                <c:pt idx="221">
                  <c:v>5.05</c:v>
                </c:pt>
                <c:pt idx="222">
                  <c:v>5.0999999999999996</c:v>
                </c:pt>
                <c:pt idx="223">
                  <c:v>5.15</c:v>
                </c:pt>
                <c:pt idx="224">
                  <c:v>5.2</c:v>
                </c:pt>
                <c:pt idx="225">
                  <c:v>5.25</c:v>
                </c:pt>
                <c:pt idx="226">
                  <c:v>5.3</c:v>
                </c:pt>
                <c:pt idx="227">
                  <c:v>5.35</c:v>
                </c:pt>
                <c:pt idx="228">
                  <c:v>5.4</c:v>
                </c:pt>
                <c:pt idx="229">
                  <c:v>5.45</c:v>
                </c:pt>
                <c:pt idx="230">
                  <c:v>5.5</c:v>
                </c:pt>
                <c:pt idx="231">
                  <c:v>5.55</c:v>
                </c:pt>
                <c:pt idx="232">
                  <c:v>5.6</c:v>
                </c:pt>
                <c:pt idx="233">
                  <c:v>5.65</c:v>
                </c:pt>
                <c:pt idx="234">
                  <c:v>5.7</c:v>
                </c:pt>
                <c:pt idx="235">
                  <c:v>5.75</c:v>
                </c:pt>
                <c:pt idx="236">
                  <c:v>5.8</c:v>
                </c:pt>
                <c:pt idx="237">
                  <c:v>5.85</c:v>
                </c:pt>
                <c:pt idx="238">
                  <c:v>5.9</c:v>
                </c:pt>
                <c:pt idx="239">
                  <c:v>5.95</c:v>
                </c:pt>
                <c:pt idx="240">
                  <c:v>6</c:v>
                </c:pt>
              </c:numCache>
            </c:numRef>
          </c:cat>
          <c:val>
            <c:numRef>
              <c:f>'S-Curves'!$E$5:$E$245</c:f>
              <c:numCache>
                <c:formatCode>0.000000</c:formatCode>
                <c:ptCount val="241"/>
                <c:pt idx="0">
                  <c:v>2.4665243713577513E-3</c:v>
                </c:pt>
                <c:pt idx="1">
                  <c:v>2.5923301206773942E-3</c:v>
                </c:pt>
                <c:pt idx="2">
                  <c:v>2.7245174881353361E-3</c:v>
                </c:pt>
                <c:pt idx="3">
                  <c:v>2.8634065140699739E-3</c:v>
                </c:pt>
                <c:pt idx="4">
                  <c:v>3.0093329051410641E-3</c:v>
                </c:pt>
                <c:pt idx="5">
                  <c:v>3.1626487610242806E-3</c:v>
                </c:pt>
                <c:pt idx="6">
                  <c:v>3.3237233305627631E-3</c:v>
                </c:pt>
                <c:pt idx="7">
                  <c:v>3.4929437981048106E-3</c:v>
                </c:pt>
                <c:pt idx="8">
                  <c:v>3.6707161007182207E-3</c:v>
                </c:pt>
                <c:pt idx="9">
                  <c:v>3.8574657769241995E-3</c:v>
                </c:pt>
                <c:pt idx="10">
                  <c:v>4.0536388475361489E-3</c:v>
                </c:pt>
                <c:pt idx="11">
                  <c:v>4.2597027291196854E-3</c:v>
                </c:pt>
                <c:pt idx="12">
                  <c:v>4.4761471805090337E-3</c:v>
                </c:pt>
                <c:pt idx="13">
                  <c:v>4.7034852827197516E-3</c:v>
                </c:pt>
                <c:pt idx="14">
                  <c:v>4.9422544524873454E-3</c:v>
                </c:pt>
                <c:pt idx="15">
                  <c:v>5.1930174895341817E-3</c:v>
                </c:pt>
                <c:pt idx="16">
                  <c:v>5.4563636575211448E-3</c:v>
                </c:pt>
                <c:pt idx="17">
                  <c:v>5.7329097984744762E-3</c:v>
                </c:pt>
                <c:pt idx="18">
                  <c:v>6.0233014802895963E-3</c:v>
                </c:pt>
                <c:pt idx="19">
                  <c:v>6.3282141767007785E-3</c:v>
                </c:pt>
                <c:pt idx="20">
                  <c:v>6.6483544788660037E-3</c:v>
                </c:pt>
                <c:pt idx="21">
                  <c:v>6.9844613374475291E-3</c:v>
                </c:pt>
                <c:pt idx="22">
                  <c:v>7.3373073337687162E-3</c:v>
                </c:pt>
                <c:pt idx="23">
                  <c:v>7.7076999782932972E-3</c:v>
                </c:pt>
                <c:pt idx="24">
                  <c:v>8.0964830343020541E-3</c:v>
                </c:pt>
                <c:pt idx="25">
                  <c:v>8.5045378642311809E-3</c:v>
                </c:pt>
                <c:pt idx="26">
                  <c:v>8.9327847956827151E-3</c:v>
                </c:pt>
                <c:pt idx="27">
                  <c:v>9.3821845036184768E-3</c:v>
                </c:pt>
                <c:pt idx="28">
                  <c:v>9.8537394047006361E-3</c:v>
                </c:pt>
                <c:pt idx="29">
                  <c:v>1.0348495059142067E-2</c:v>
                </c:pt>
                <c:pt idx="30">
                  <c:v>1.0867541574775432E-2</c:v>
                </c:pt>
                <c:pt idx="31">
                  <c:v>1.14120150073347E-2</c:v>
                </c:pt>
                <c:pt idx="32">
                  <c:v>1.1983098750172515E-2</c:v>
                </c:pt>
                <c:pt idx="33">
                  <c:v>1.2582024905795668E-2</c:v>
                </c:pt>
                <c:pt idx="34">
                  <c:v>1.3210075630699246E-2</c:v>
                </c:pt>
                <c:pt idx="35">
                  <c:v>1.386858444400707E-2</c:v>
                </c:pt>
                <c:pt idx="36">
                  <c:v>1.4558937489384369E-2</c:v>
                </c:pt>
                <c:pt idx="37">
                  <c:v>1.5282574738574721E-2</c:v>
                </c:pt>
                <c:pt idx="38">
                  <c:v>1.6040991123728896E-2</c:v>
                </c:pt>
                <c:pt idx="39">
                  <c:v>1.6835737584436829E-2</c:v>
                </c:pt>
                <c:pt idx="40">
                  <c:v>1.7668422014047884E-2</c:v>
                </c:pt>
                <c:pt idx="41">
                  <c:v>1.8540710088471871E-2</c:v>
                </c:pt>
                <c:pt idx="42">
                  <c:v>1.9454325959196456E-2</c:v>
                </c:pt>
                <c:pt idx="43">
                  <c:v>2.0411052790743324E-2</c:v>
                </c:pt>
                <c:pt idx="44">
                  <c:v>2.1412733121221758E-2</c:v>
                </c:pt>
                <c:pt idx="45">
                  <c:v>2.2461269023034528E-2</c:v>
                </c:pt>
                <c:pt idx="46">
                  <c:v>2.3558622039159403E-2</c:v>
                </c:pt>
                <c:pt idx="47">
                  <c:v>2.4706812868784706E-2</c:v>
                </c:pt>
                <c:pt idx="48">
                  <c:v>2.5907920774437931E-2</c:v>
                </c:pt>
                <c:pt idx="49">
                  <c:v>2.7164082681132181E-2</c:v>
                </c:pt>
                <c:pt idx="50">
                  <c:v>2.8477491936493647E-2</c:v>
                </c:pt>
                <c:pt idx="51">
                  <c:v>2.9850396699350336E-2</c:v>
                </c:pt>
                <c:pt idx="52">
                  <c:v>3.1285097922893822E-2</c:v>
                </c:pt>
                <c:pt idx="53">
                  <c:v>3.2783946897307806E-2</c:v>
                </c:pt>
                <c:pt idx="54">
                  <c:v>3.4349342315732355E-2</c:v>
                </c:pt>
                <c:pt idx="55">
                  <c:v>3.5983726826648854E-2</c:v>
                </c:pt>
                <c:pt idx="56">
                  <c:v>3.768958303527864E-2</c:v>
                </c:pt>
                <c:pt idx="57">
                  <c:v>3.946942891644549E-2</c:v>
                </c:pt>
                <c:pt idx="58">
                  <c:v>4.1325812601620146E-2</c:v>
                </c:pt>
                <c:pt idx="59">
                  <c:v>4.3261306503607821E-2</c:v>
                </c:pt>
                <c:pt idx="60">
                  <c:v>4.5278500743628644E-2</c:v>
                </c:pt>
                <c:pt idx="61">
                  <c:v>4.7379995847445434E-2</c:v>
                </c:pt>
                <c:pt idx="62">
                  <c:v>4.9568394679788977E-2</c:v>
                </c:pt>
                <c:pt idx="63">
                  <c:v>5.1846293589691554E-2</c:v>
                </c:pt>
                <c:pt idx="64">
                  <c:v>5.4216272743536693E-2</c:v>
                </c:pt>
                <c:pt idx="65">
                  <c:v>5.6680885627740117E-2</c:v>
                </c:pt>
                <c:pt idx="66">
                  <c:v>5.9242647709054443E-2</c:v>
                </c:pt>
                <c:pt idx="67">
                  <c:v>6.1904024247598756E-2</c:v>
                </c:pt>
                <c:pt idx="68">
                  <c:v>6.4667417265897961E-2</c:v>
                </c:pt>
                <c:pt idx="69">
                  <c:v>6.7535151686506451E-2</c:v>
                </c:pt>
                <c:pt idx="70">
                  <c:v>7.0509460661204448E-2</c:v>
                </c:pt>
                <c:pt idx="71">
                  <c:v>7.3592470126280701E-2</c:v>
                </c:pt>
                <c:pt idx="72">
                  <c:v>7.678618263102456E-2</c:v>
                </c:pt>
                <c:pt idx="73">
                  <c:v>8.0092460500180415E-2</c:v>
                </c:pt>
                <c:pt idx="74">
                  <c:v>8.3513008405671968E-2</c:v>
                </c:pt>
                <c:pt idx="75">
                  <c:v>8.7049355438258369E-2</c:v>
                </c:pt>
                <c:pt idx="76">
                  <c:v>9.0702836785761645E-2</c:v>
                </c:pt>
                <c:pt idx="77">
                  <c:v>9.4474575140902128E-2</c:v>
                </c:pt>
                <c:pt idx="78">
                  <c:v>9.8365461978337523E-2</c:v>
                </c:pt>
                <c:pt idx="79">
                  <c:v>0.10237613885692691</c:v>
                </c:pt>
                <c:pt idx="80">
                  <c:v>0.10650697891919989</c:v>
                </c:pt>
                <c:pt idx="81">
                  <c:v>0.11075806877512127</c:v>
                </c:pt>
                <c:pt idx="82">
                  <c:v>0.11512919097110072</c:v>
                </c:pt>
                <c:pt idx="83">
                  <c:v>0.1196198072573655</c:v>
                </c:pt>
                <c:pt idx="84">
                  <c:v>0.12422904287683879</c:v>
                </c:pt>
                <c:pt idx="85">
                  <c:v>0.12895567210608769</c:v>
                </c:pt>
                <c:pt idx="86">
                  <c:v>0.13379810528327646</c:v>
                </c:pt>
                <c:pt idx="87">
                  <c:v>0.13875437755891346</c:v>
                </c:pt>
                <c:pt idx="88">
                  <c:v>0.14382213960220119</c:v>
                </c:pt>
                <c:pt idx="89">
                  <c:v>0.14899865048852365</c:v>
                </c:pt>
                <c:pt idx="90">
                  <c:v>0.15428077298188408</c:v>
                </c:pt>
                <c:pt idx="91">
                  <c:v>0.15966497140968086</c:v>
                </c:pt>
                <c:pt idx="92">
                  <c:v>0.16514731230603441</c:v>
                </c:pt>
                <c:pt idx="93">
                  <c:v>0.17072346797399179</c:v>
                </c:pt>
                <c:pt idx="94">
                  <c:v>0.17638872308651393</c:v>
                </c:pt>
                <c:pt idx="95">
                  <c:v>0.1821379844115025</c:v>
                </c:pt>
                <c:pt idx="96">
                  <c:v>0.18796579370770863</c:v>
                </c:pt>
                <c:pt idx="97">
                  <c:v>0.19386634379677192</c:v>
                </c:pt>
                <c:pt idx="98">
                  <c:v>0.19983349777259357</c:v>
                </c:pt>
                <c:pt idx="99">
                  <c:v>0.20586081126359418</c:v>
                </c:pt>
                <c:pt idx="100">
                  <c:v>0.211941557617083</c:v>
                </c:pt>
                <c:pt idx="101">
                  <c:v>0.21806875582899013</c:v>
                </c:pt>
                <c:pt idx="102">
                  <c:v>0.22423520099764219</c:v>
                </c:pt>
                <c:pt idx="103">
                  <c:v>0.23043349703816948</c:v>
                </c:pt>
                <c:pt idx="104">
                  <c:v>0.23665609135556434</c:v>
                </c:pt>
                <c:pt idx="105">
                  <c:v>0.24289531114035678</c:v>
                </c:pt>
                <c:pt idx="106">
                  <c:v>0.24914340092222673</c:v>
                </c:pt>
                <c:pt idx="107">
                  <c:v>0.25539256099439878</c:v>
                </c:pt>
                <c:pt idx="108">
                  <c:v>0.26163498630597765</c:v>
                </c:pt>
                <c:pt idx="109">
                  <c:v>0.26786290541090529</c:v>
                </c:pt>
                <c:pt idx="110">
                  <c:v>0.27406861906119451</c:v>
                </c:pt>
                <c:pt idx="111">
                  <c:v>0.2802445380385416</c:v>
                </c:pt>
                <c:pt idx="112">
                  <c:v>0.28638321983216741</c:v>
                </c:pt>
                <c:pt idx="113">
                  <c:v>0.29247740379140275</c:v>
                </c:pt>
                <c:pt idx="114">
                  <c:v>0.29852004440855928</c:v>
                </c:pt>
                <c:pt idx="115">
                  <c:v>0.30450434242028168</c:v>
                </c:pt>
                <c:pt idx="116">
                  <c:v>0.31042377345300326</c:v>
                </c:pt>
                <c:pt idx="117">
                  <c:v>0.31627211397935673</c:v>
                </c:pt>
                <c:pt idx="118">
                  <c:v>0.32204346439638754</c:v>
                </c:pt>
                <c:pt idx="119">
                  <c:v>0.32773226908211689</c:v>
                </c:pt>
                <c:pt idx="120">
                  <c:v>0.33333333333333104</c:v>
                </c:pt>
                <c:pt idx="121">
                  <c:v>0.33884183713340843</c:v>
                </c:pt>
                <c:pt idx="122">
                  <c:v>0.34425334574357053</c:v>
                </c:pt>
                <c:pt idx="123">
                  <c:v>0.34956381715328538</c:v>
                </c:pt>
                <c:pt idx="124">
                  <c:v>0.35476960646490263</c:v>
                </c:pt>
                <c:pt idx="125">
                  <c:v>0.35986746732333064</c:v>
                </c:pt>
                <c:pt idx="126">
                  <c:v>0.364854550533186</c:v>
                </c:pt>
                <c:pt idx="127">
                  <c:v>0.36972840003299395</c:v>
                </c:pt>
                <c:pt idx="128">
                  <c:v>0.3744869464185</c:v>
                </c:pt>
                <c:pt idx="129">
                  <c:v>0.37912849822486716</c:v>
                </c:pt>
                <c:pt idx="130">
                  <c:v>0.38365173119054891</c:v>
                </c:pt>
                <c:pt idx="131">
                  <c:v>0.38805567573407473</c:v>
                </c:pt>
                <c:pt idx="132">
                  <c:v>0.39233970287912845</c:v>
                </c:pt>
                <c:pt idx="133">
                  <c:v>0.39650350886345304</c:v>
                </c:pt>
                <c:pt idx="134">
                  <c:v>0.40054709866366589</c:v>
                </c:pt>
                <c:pt idx="135">
                  <c:v>0.40447076866144133</c:v>
                </c:pt>
                <c:pt idx="136">
                  <c:v>0.40827508866715778</c:v>
                </c:pt>
                <c:pt idx="137">
                  <c:v>0.41196088350548182</c:v>
                </c:pt>
                <c:pt idx="138">
                  <c:v>0.41552921435392204</c:v>
                </c:pt>
                <c:pt idx="139">
                  <c:v>0.41898136001057423</c:v>
                </c:pt>
                <c:pt idx="140">
                  <c:v>0.42231879825151686</c:v>
                </c:pt>
                <c:pt idx="141">
                  <c:v>0.42554318742198061</c:v>
                </c:pt>
                <c:pt idx="142">
                  <c:v>0.42865634838886613</c:v>
                </c:pt>
                <c:pt idx="143">
                  <c:v>0.43166024696570537</c:v>
                </c:pt>
                <c:pt idx="144">
                  <c:v>0.43455697690506329</c:v>
                </c:pt>
                <c:pt idx="145">
                  <c:v>0.43734874353781727</c:v>
                </c:pt>
                <c:pt idx="146">
                  <c:v>0.44003784812397106</c:v>
                </c:pt>
                <c:pt idx="147">
                  <c:v>0.44262667296576408</c:v>
                </c:pt>
                <c:pt idx="148">
                  <c:v>0.44511766732094127</c:v>
                </c:pt>
                <c:pt idx="149">
                  <c:v>0.44751333414222022</c:v>
                </c:pt>
                <c:pt idx="150">
                  <c:v>0.44981621765827279</c:v>
                </c:pt>
                <c:pt idx="151">
                  <c:v>0.45202889180194328</c:v>
                </c:pt>
                <c:pt idx="152">
                  <c:v>0.45415394948293591</c:v>
                </c:pt>
                <c:pt idx="153">
                  <c:v>0.45619399269481098</c:v>
                </c:pt>
                <c:pt idx="154">
                  <c:v>0.45815162343976945</c:v>
                </c:pt>
                <c:pt idx="155">
                  <c:v>0.46002943544934172</c:v>
                </c:pt>
                <c:pt idx="156">
                  <c:v>0.46183000667465474</c:v>
                </c:pt>
                <c:pt idx="157">
                  <c:v>0.46355589251636964</c:v>
                </c:pt>
                <c:pt idx="158">
                  <c:v>0.4652096197615852</c:v>
                </c:pt>
                <c:pt idx="159">
                  <c:v>0.4667936811929127</c:v>
                </c:pt>
                <c:pt idx="160">
                  <c:v>0.46831053083348029</c:v>
                </c:pt>
                <c:pt idx="161">
                  <c:v>0.46976257979073954</c:v>
                </c:pt>
                <c:pt idx="162">
                  <c:v>0.47115219266155189</c:v>
                </c:pt>
                <c:pt idx="163">
                  <c:v>0.47248168446107358</c:v>
                </c:pt>
                <c:pt idx="164">
                  <c:v>0.47375331803835663</c:v>
                </c:pt>
                <c:pt idx="165">
                  <c:v>0.47496930194229525</c:v>
                </c:pt>
                <c:pt idx="166">
                  <c:v>0.47613178870250739</c:v>
                </c:pt>
                <c:pt idx="167">
                  <c:v>0.47724287349091432</c:v>
                </c:pt>
                <c:pt idx="168">
                  <c:v>0.47830459313110962</c:v>
                </c:pt>
                <c:pt idx="169">
                  <c:v>0.4793189254240659</c:v>
                </c:pt>
                <c:pt idx="170">
                  <c:v>0.48028778876026834</c:v>
                </c:pt>
                <c:pt idx="171">
                  <c:v>0.48121304198996956</c:v>
                </c:pt>
                <c:pt idx="172">
                  <c:v>0.48209648452489196</c:v>
                </c:pt>
                <c:pt idx="173">
                  <c:v>0.48293985664635208</c:v>
                </c:pt>
                <c:pt idx="174">
                  <c:v>0.48374483999641582</c:v>
                </c:pt>
                <c:pt idx="175">
                  <c:v>0.48451305823030727</c:v>
                </c:pt>
                <c:pt idx="176">
                  <c:v>0.48524607780986978</c:v>
                </c:pt>
                <c:pt idx="177">
                  <c:v>0.48594540891940524</c:v>
                </c:pt>
                <c:pt idx="178">
                  <c:v>0.48661250648669102</c:v>
                </c:pt>
                <c:pt idx="179">
                  <c:v>0.48724877129338429</c:v>
                </c:pt>
                <c:pt idx="180">
                  <c:v>0.48785555116036805</c:v>
                </c:pt>
                <c:pt idx="181">
                  <c:v>0.48843414219487036</c:v>
                </c:pt>
                <c:pt idx="182">
                  <c:v>0.48898579008738935</c:v>
                </c:pt>
                <c:pt idx="183">
                  <c:v>0.48951169144759377</c:v>
                </c:pt>
                <c:pt idx="184">
                  <c:v>0.49001299516942654</c:v>
                </c:pt>
                <c:pt idx="185">
                  <c:v>0.49049080381663251</c:v>
                </c:pt>
                <c:pt idx="186">
                  <c:v>0.49094617502085336</c:v>
                </c:pt>
                <c:pt idx="187">
                  <c:v>0.49138012288528771</c:v>
                </c:pt>
                <c:pt idx="188">
                  <c:v>0.49179361938770388</c:v>
                </c:pt>
                <c:pt idx="189">
                  <c:v>0.49218759577732851</c:v>
                </c:pt>
                <c:pt idx="190">
                  <c:v>0.4925629439607947</c:v>
                </c:pt>
                <c:pt idx="191">
                  <c:v>0.49292051787295887</c:v>
                </c:pt>
                <c:pt idx="192">
                  <c:v>0.4932611348289484</c:v>
                </c:pt>
                <c:pt idx="193">
                  <c:v>0.49358557685432136</c:v>
                </c:pt>
                <c:pt idx="194">
                  <c:v>0.49389459199068031</c:v>
                </c:pt>
                <c:pt idx="195">
                  <c:v>0.49418889557450824</c:v>
                </c:pt>
                <c:pt idx="196">
                  <c:v>0.49446917148737424</c:v>
                </c:pt>
                <c:pt idx="197">
                  <c:v>0.4947360733760004</c:v>
                </c:pt>
                <c:pt idx="198">
                  <c:v>0.49499022584099378</c:v>
                </c:pt>
                <c:pt idx="199">
                  <c:v>0.49523222559331953</c:v>
                </c:pt>
                <c:pt idx="200">
                  <c:v>0.49546264257784289</c:v>
                </c:pt>
                <c:pt idx="201">
                  <c:v>0.49568202106348536</c:v>
                </c:pt>
                <c:pt idx="202">
                  <c:v>0.49589088069973492</c:v>
                </c:pt>
                <c:pt idx="203">
                  <c:v>0.49608971753942732</c:v>
                </c:pt>
                <c:pt idx="204">
                  <c:v>0.49627900502785721</c:v>
                </c:pt>
                <c:pt idx="205">
                  <c:v>0.49645919495841984</c:v>
                </c:pt>
                <c:pt idx="206">
                  <c:v>0.49663071839509226</c:v>
                </c:pt>
                <c:pt idx="207">
                  <c:v>0.49679398656216633</c:v>
                </c:pt>
                <c:pt idx="208">
                  <c:v>0.49694939170172742</c:v>
                </c:pt>
                <c:pt idx="209">
                  <c:v>0.49709730789944651</c:v>
                </c:pt>
                <c:pt idx="210">
                  <c:v>0.49723809187931522</c:v>
                </c:pt>
                <c:pt idx="211">
                  <c:v>0.49737208376800046</c:v>
                </c:pt>
                <c:pt idx="212">
                  <c:v>0.49749960782953889</c:v>
                </c:pt>
                <c:pt idx="213">
                  <c:v>0.49762097317112408</c:v>
                </c:pt>
                <c:pt idx="214">
                  <c:v>0.49773647442076108</c:v>
                </c:pt>
                <c:pt idx="215">
                  <c:v>0.49784639237758793</c:v>
                </c:pt>
                <c:pt idx="216">
                  <c:v>0.49795099463567027</c:v>
                </c:pt>
                <c:pt idx="217">
                  <c:v>0.49805053618208617</c:v>
                </c:pt>
                <c:pt idx="218">
                  <c:v>0.49814525997012266</c:v>
                </c:pt>
                <c:pt idx="219">
                  <c:v>0.49823539746840123</c:v>
                </c:pt>
                <c:pt idx="220">
                  <c:v>0.49832116918674868</c:v>
                </c:pt>
                <c:pt idx="221">
                  <c:v>0.49840278517962044</c:v>
                </c:pt>
                <c:pt idx="222">
                  <c:v>0.49848044552787563</c:v>
                </c:pt>
                <c:pt idx="223">
                  <c:v>0.49855434079968936</c:v>
                </c:pt>
                <c:pt idx="224">
                  <c:v>0.49862465249137589</c:v>
                </c:pt>
                <c:pt idx="225">
                  <c:v>0.49869155344888028</c:v>
                </c:pt>
                <c:pt idx="226">
                  <c:v>0.49875520827067815</c:v>
                </c:pt>
                <c:pt idx="227">
                  <c:v>0.49881577369280916</c:v>
                </c:pt>
                <c:pt idx="228">
                  <c:v>0.4988733989567477</c:v>
                </c:pt>
                <c:pt idx="229">
                  <c:v>0.49892822616079835</c:v>
                </c:pt>
                <c:pt idx="230">
                  <c:v>0.49898039059567995</c:v>
                </c:pt>
                <c:pt idx="231">
                  <c:v>0.49903002106494948</c:v>
                </c:pt>
                <c:pt idx="232">
                  <c:v>0.49907724019088778</c:v>
                </c:pt>
                <c:pt idx="233">
                  <c:v>0.49912216470645726</c:v>
                </c:pt>
                <c:pt idx="234">
                  <c:v>0.4991649057339162</c:v>
                </c:pt>
                <c:pt idx="235">
                  <c:v>0.49920556905065749</c:v>
                </c:pt>
                <c:pt idx="236">
                  <c:v>0.49924425534281763</c:v>
                </c:pt>
                <c:pt idx="237">
                  <c:v>0.4992810604471844</c:v>
                </c:pt>
                <c:pt idx="238">
                  <c:v>0.49931607558190966</c:v>
                </c:pt>
                <c:pt idx="239">
                  <c:v>0.49934938756651831</c:v>
                </c:pt>
                <c:pt idx="240">
                  <c:v>0.49938107903168216</c:v>
                </c:pt>
              </c:numCache>
            </c:numRef>
          </c:val>
        </c:ser>
        <c:ser>
          <c:idx val="4"/>
          <c:order val="4"/>
          <c:tx>
            <c:v>Combined</c:v>
          </c:tx>
          <c:spPr>
            <a:ln w="38100">
              <a:solidFill>
                <a:srgbClr val="800080"/>
              </a:solidFill>
              <a:prstDash val="solid"/>
            </a:ln>
          </c:spPr>
          <c:marker>
            <c:symbol val="none"/>
          </c:marker>
          <c:cat>
            <c:numRef>
              <c:f>'S-Curves'!$A$5:$A$245</c:f>
              <c:numCache>
                <c:formatCode>0.00</c:formatCode>
                <c:ptCount val="241"/>
                <c:pt idx="0">
                  <c:v>-6</c:v>
                </c:pt>
                <c:pt idx="1">
                  <c:v>-5.95</c:v>
                </c:pt>
                <c:pt idx="2">
                  <c:v>-5.9</c:v>
                </c:pt>
                <c:pt idx="3">
                  <c:v>-5.85</c:v>
                </c:pt>
                <c:pt idx="4">
                  <c:v>-5.8</c:v>
                </c:pt>
                <c:pt idx="5">
                  <c:v>-5.75</c:v>
                </c:pt>
                <c:pt idx="6">
                  <c:v>-5.7</c:v>
                </c:pt>
                <c:pt idx="7">
                  <c:v>-5.65</c:v>
                </c:pt>
                <c:pt idx="8">
                  <c:v>-5.6</c:v>
                </c:pt>
                <c:pt idx="9">
                  <c:v>-5.55</c:v>
                </c:pt>
                <c:pt idx="10">
                  <c:v>-5.5</c:v>
                </c:pt>
                <c:pt idx="11">
                  <c:v>-5.45</c:v>
                </c:pt>
                <c:pt idx="12">
                  <c:v>-5.4</c:v>
                </c:pt>
                <c:pt idx="13">
                  <c:v>-5.35</c:v>
                </c:pt>
                <c:pt idx="14">
                  <c:v>-5.3</c:v>
                </c:pt>
                <c:pt idx="15">
                  <c:v>-5.25</c:v>
                </c:pt>
                <c:pt idx="16">
                  <c:v>-5.2</c:v>
                </c:pt>
                <c:pt idx="17">
                  <c:v>-5.15</c:v>
                </c:pt>
                <c:pt idx="18">
                  <c:v>-5.0999999999999996</c:v>
                </c:pt>
                <c:pt idx="19">
                  <c:v>-5.05</c:v>
                </c:pt>
                <c:pt idx="20">
                  <c:v>-5</c:v>
                </c:pt>
                <c:pt idx="21">
                  <c:v>-4.95</c:v>
                </c:pt>
                <c:pt idx="22">
                  <c:v>-4.9000000000000004</c:v>
                </c:pt>
                <c:pt idx="23">
                  <c:v>-4.8499999999999996</c:v>
                </c:pt>
                <c:pt idx="24">
                  <c:v>-4.8</c:v>
                </c:pt>
                <c:pt idx="25">
                  <c:v>-4.75</c:v>
                </c:pt>
                <c:pt idx="26">
                  <c:v>-4.7</c:v>
                </c:pt>
                <c:pt idx="27">
                  <c:v>-4.6500000000000004</c:v>
                </c:pt>
                <c:pt idx="28">
                  <c:v>-4.5999999999999996</c:v>
                </c:pt>
                <c:pt idx="29">
                  <c:v>-4.5500000000000096</c:v>
                </c:pt>
                <c:pt idx="30">
                  <c:v>-4.5000000000000098</c:v>
                </c:pt>
                <c:pt idx="31">
                  <c:v>-4.4500000000000099</c:v>
                </c:pt>
                <c:pt idx="32">
                  <c:v>-4.4000000000000101</c:v>
                </c:pt>
                <c:pt idx="33">
                  <c:v>-4.3500000000000103</c:v>
                </c:pt>
                <c:pt idx="34">
                  <c:v>-4.3000000000000096</c:v>
                </c:pt>
                <c:pt idx="35">
                  <c:v>-4.2500000000000098</c:v>
                </c:pt>
                <c:pt idx="36">
                  <c:v>-4.2000000000000099</c:v>
                </c:pt>
                <c:pt idx="37">
                  <c:v>-4.1500000000000101</c:v>
                </c:pt>
                <c:pt idx="38">
                  <c:v>-4.1000000000000103</c:v>
                </c:pt>
                <c:pt idx="39">
                  <c:v>-4.0500000000000096</c:v>
                </c:pt>
                <c:pt idx="40">
                  <c:v>-4.0000000000000098</c:v>
                </c:pt>
                <c:pt idx="41">
                  <c:v>-3.9500000000000099</c:v>
                </c:pt>
                <c:pt idx="42">
                  <c:v>-3.9000000000000101</c:v>
                </c:pt>
                <c:pt idx="43">
                  <c:v>-3.8500000000000099</c:v>
                </c:pt>
                <c:pt idx="44">
                  <c:v>-3.80000000000001</c:v>
                </c:pt>
                <c:pt idx="45">
                  <c:v>-3.7500000000000102</c:v>
                </c:pt>
                <c:pt idx="46">
                  <c:v>-3.7000000000000099</c:v>
                </c:pt>
                <c:pt idx="47">
                  <c:v>-3.6500000000000101</c:v>
                </c:pt>
                <c:pt idx="48">
                  <c:v>-3.6000000000000099</c:v>
                </c:pt>
                <c:pt idx="49">
                  <c:v>-3.55000000000001</c:v>
                </c:pt>
                <c:pt idx="50">
                  <c:v>-3.5000000000000102</c:v>
                </c:pt>
                <c:pt idx="51">
                  <c:v>-3.4500000000000099</c:v>
                </c:pt>
                <c:pt idx="52">
                  <c:v>-3.4000000000000101</c:v>
                </c:pt>
                <c:pt idx="53">
                  <c:v>-3.3500000000000099</c:v>
                </c:pt>
                <c:pt idx="54">
                  <c:v>-3.30000000000001</c:v>
                </c:pt>
                <c:pt idx="55">
                  <c:v>-3.2500000000000102</c:v>
                </c:pt>
                <c:pt idx="56">
                  <c:v>-3.2000000000000099</c:v>
                </c:pt>
                <c:pt idx="57">
                  <c:v>-3.1500000000000101</c:v>
                </c:pt>
                <c:pt idx="58">
                  <c:v>-3.1000000000000099</c:v>
                </c:pt>
                <c:pt idx="59">
                  <c:v>-3.05000000000001</c:v>
                </c:pt>
                <c:pt idx="60">
                  <c:v>-3.0000000000000102</c:v>
                </c:pt>
                <c:pt idx="61">
                  <c:v>-2.9500000000000099</c:v>
                </c:pt>
                <c:pt idx="62">
                  <c:v>-2.9000000000000101</c:v>
                </c:pt>
                <c:pt idx="63">
                  <c:v>-2.8500000000000099</c:v>
                </c:pt>
                <c:pt idx="64">
                  <c:v>-2.80000000000001</c:v>
                </c:pt>
                <c:pt idx="65">
                  <c:v>-2.7500000000000102</c:v>
                </c:pt>
                <c:pt idx="66">
                  <c:v>-2.7000000000000099</c:v>
                </c:pt>
                <c:pt idx="67">
                  <c:v>-2.6500000000000101</c:v>
                </c:pt>
                <c:pt idx="68">
                  <c:v>-2.6000000000000099</c:v>
                </c:pt>
                <c:pt idx="69">
                  <c:v>-2.55000000000001</c:v>
                </c:pt>
                <c:pt idx="70">
                  <c:v>-2.5000000000000102</c:v>
                </c:pt>
                <c:pt idx="71">
                  <c:v>-2.4500000000000099</c:v>
                </c:pt>
                <c:pt idx="72">
                  <c:v>-2.4000000000000101</c:v>
                </c:pt>
                <c:pt idx="73">
                  <c:v>-2.3500000000000099</c:v>
                </c:pt>
                <c:pt idx="74">
                  <c:v>-2.30000000000001</c:v>
                </c:pt>
                <c:pt idx="75">
                  <c:v>-2.2500000000000102</c:v>
                </c:pt>
                <c:pt idx="76">
                  <c:v>-2.2000000000000099</c:v>
                </c:pt>
                <c:pt idx="77">
                  <c:v>-2.1500000000000101</c:v>
                </c:pt>
                <c:pt idx="78">
                  <c:v>-2.1000000000000099</c:v>
                </c:pt>
                <c:pt idx="79">
                  <c:v>-2.05000000000001</c:v>
                </c:pt>
                <c:pt idx="80">
                  <c:v>-2.0000000000000102</c:v>
                </c:pt>
                <c:pt idx="81">
                  <c:v>-1.9500000000000099</c:v>
                </c:pt>
                <c:pt idx="82">
                  <c:v>-1.9000000000000099</c:v>
                </c:pt>
                <c:pt idx="83">
                  <c:v>-1.8500000000000101</c:v>
                </c:pt>
                <c:pt idx="84">
                  <c:v>-1.80000000000001</c:v>
                </c:pt>
                <c:pt idx="85">
                  <c:v>-1.75000000000002</c:v>
                </c:pt>
                <c:pt idx="86">
                  <c:v>-1.7000000000000199</c:v>
                </c:pt>
                <c:pt idx="87">
                  <c:v>-1.6500000000000199</c:v>
                </c:pt>
                <c:pt idx="88">
                  <c:v>-1.6000000000000201</c:v>
                </c:pt>
                <c:pt idx="89">
                  <c:v>-1.55000000000002</c:v>
                </c:pt>
                <c:pt idx="90">
                  <c:v>-1.50000000000002</c:v>
                </c:pt>
                <c:pt idx="91">
                  <c:v>-1.4500000000000199</c:v>
                </c:pt>
                <c:pt idx="92">
                  <c:v>-1.4000000000000199</c:v>
                </c:pt>
                <c:pt idx="93">
                  <c:v>-1.3500000000000201</c:v>
                </c:pt>
                <c:pt idx="94">
                  <c:v>-1.30000000000002</c:v>
                </c:pt>
                <c:pt idx="95">
                  <c:v>-1.25000000000002</c:v>
                </c:pt>
                <c:pt idx="96">
                  <c:v>-1.2000000000000199</c:v>
                </c:pt>
                <c:pt idx="97">
                  <c:v>-1.1500000000000199</c:v>
                </c:pt>
                <c:pt idx="98">
                  <c:v>-1.1000000000000201</c:v>
                </c:pt>
                <c:pt idx="99">
                  <c:v>-1.05000000000002</c:v>
                </c:pt>
                <c:pt idx="100">
                  <c:v>-1.00000000000002</c:v>
                </c:pt>
                <c:pt idx="101">
                  <c:v>-0.95000000000002005</c:v>
                </c:pt>
                <c:pt idx="102">
                  <c:v>-0.90000000000002001</c:v>
                </c:pt>
                <c:pt idx="103">
                  <c:v>-0.85000000000001996</c:v>
                </c:pt>
                <c:pt idx="104">
                  <c:v>-0.80000000000002003</c:v>
                </c:pt>
                <c:pt idx="105">
                  <c:v>-0.75000000000001998</c:v>
                </c:pt>
                <c:pt idx="106">
                  <c:v>-0.70000000000002005</c:v>
                </c:pt>
                <c:pt idx="107">
                  <c:v>-0.65000000000002001</c:v>
                </c:pt>
                <c:pt idx="108">
                  <c:v>-0.60000000000001996</c:v>
                </c:pt>
                <c:pt idx="109">
                  <c:v>-0.55000000000002003</c:v>
                </c:pt>
                <c:pt idx="110">
                  <c:v>-0.50000000000001998</c:v>
                </c:pt>
                <c:pt idx="111">
                  <c:v>-0.45000000000002</c:v>
                </c:pt>
                <c:pt idx="112">
                  <c:v>-0.40000000000002001</c:v>
                </c:pt>
                <c:pt idx="113">
                  <c:v>-0.35000000000002002</c:v>
                </c:pt>
                <c:pt idx="114">
                  <c:v>-0.30000000000001997</c:v>
                </c:pt>
                <c:pt idx="115">
                  <c:v>-0.25000000000001998</c:v>
                </c:pt>
                <c:pt idx="116">
                  <c:v>-0.20000000000002</c:v>
                </c:pt>
                <c:pt idx="117">
                  <c:v>-0.15000000000002001</c:v>
                </c:pt>
                <c:pt idx="118">
                  <c:v>-0.10000000000002</c:v>
                </c:pt>
                <c:pt idx="119">
                  <c:v>-5.0000000000020299E-2</c:v>
                </c:pt>
                <c:pt idx="120">
                  <c:v>-2.0428103653102899E-14</c:v>
                </c:pt>
                <c:pt idx="121">
                  <c:v>4.9999999999980303E-2</c:v>
                </c:pt>
                <c:pt idx="122">
                  <c:v>9.9999999999980105E-2</c:v>
                </c:pt>
                <c:pt idx="123">
                  <c:v>0.14999999999998001</c:v>
                </c:pt>
                <c:pt idx="124">
                  <c:v>0.19999999999998</c:v>
                </c:pt>
                <c:pt idx="125">
                  <c:v>0.24999999999997999</c:v>
                </c:pt>
                <c:pt idx="126">
                  <c:v>0.29999999999998</c:v>
                </c:pt>
                <c:pt idx="127">
                  <c:v>0.34999999999997999</c:v>
                </c:pt>
                <c:pt idx="128">
                  <c:v>0.39999999999997998</c:v>
                </c:pt>
                <c:pt idx="129">
                  <c:v>0.44999999999998003</c:v>
                </c:pt>
                <c:pt idx="130">
                  <c:v>0.49999999999998002</c:v>
                </c:pt>
                <c:pt idx="131">
                  <c:v>0.54999999999997995</c:v>
                </c:pt>
                <c:pt idx="132">
                  <c:v>0.59999999999997999</c:v>
                </c:pt>
                <c:pt idx="133">
                  <c:v>0.64999999999998004</c:v>
                </c:pt>
                <c:pt idx="134">
                  <c:v>0.69999999999997997</c:v>
                </c:pt>
                <c:pt idx="135">
                  <c:v>0.74999999999998002</c:v>
                </c:pt>
                <c:pt idx="136">
                  <c:v>0.79999999999997995</c:v>
                </c:pt>
                <c:pt idx="137">
                  <c:v>0.84999999999997999</c:v>
                </c:pt>
                <c:pt idx="138">
                  <c:v>0.89999999999998004</c:v>
                </c:pt>
                <c:pt idx="139">
                  <c:v>0.94999999999997997</c:v>
                </c:pt>
                <c:pt idx="140">
                  <c:v>0.99999999999998002</c:v>
                </c:pt>
                <c:pt idx="141">
                  <c:v>1.0499999999999701</c:v>
                </c:pt>
                <c:pt idx="142">
                  <c:v>1.0999999999999699</c:v>
                </c:pt>
                <c:pt idx="143">
                  <c:v>1.1499999999999699</c:v>
                </c:pt>
                <c:pt idx="144">
                  <c:v>1.19999999999997</c:v>
                </c:pt>
                <c:pt idx="145">
                  <c:v>1.24999999999997</c:v>
                </c:pt>
                <c:pt idx="146">
                  <c:v>1.2999999999999701</c:v>
                </c:pt>
                <c:pt idx="147">
                  <c:v>1.3499999999999699</c:v>
                </c:pt>
                <c:pt idx="148">
                  <c:v>1.3999999999999699</c:v>
                </c:pt>
                <c:pt idx="149">
                  <c:v>1.44999999999997</c:v>
                </c:pt>
                <c:pt idx="150">
                  <c:v>1.49999999999997</c:v>
                </c:pt>
                <c:pt idx="151">
                  <c:v>1.5499999999999701</c:v>
                </c:pt>
                <c:pt idx="152">
                  <c:v>1.5999999999999699</c:v>
                </c:pt>
                <c:pt idx="153">
                  <c:v>1.6499999999999699</c:v>
                </c:pt>
                <c:pt idx="154">
                  <c:v>1.69999999999997</c:v>
                </c:pt>
                <c:pt idx="155">
                  <c:v>1.74999999999997</c:v>
                </c:pt>
                <c:pt idx="156">
                  <c:v>1.7999999999999701</c:v>
                </c:pt>
                <c:pt idx="157">
                  <c:v>1.8499999999999699</c:v>
                </c:pt>
                <c:pt idx="158">
                  <c:v>1.8999999999999699</c:v>
                </c:pt>
                <c:pt idx="159">
                  <c:v>1.94999999999997</c:v>
                </c:pt>
                <c:pt idx="160">
                  <c:v>1.99999999999997</c:v>
                </c:pt>
                <c:pt idx="161">
                  <c:v>2.0499999999999701</c:v>
                </c:pt>
                <c:pt idx="162">
                  <c:v>2.0999999999999699</c:v>
                </c:pt>
                <c:pt idx="163">
                  <c:v>2.1499999999999702</c:v>
                </c:pt>
                <c:pt idx="164">
                  <c:v>2.19999999999997</c:v>
                </c:pt>
                <c:pt idx="165">
                  <c:v>2.2499999999999698</c:v>
                </c:pt>
                <c:pt idx="166">
                  <c:v>2.2999999999999701</c:v>
                </c:pt>
                <c:pt idx="167">
                  <c:v>2.3499999999999699</c:v>
                </c:pt>
                <c:pt idx="168">
                  <c:v>2.3999999999999702</c:v>
                </c:pt>
                <c:pt idx="169">
                  <c:v>2.44999999999997</c:v>
                </c:pt>
                <c:pt idx="170">
                  <c:v>2.4999999999999698</c:v>
                </c:pt>
                <c:pt idx="171">
                  <c:v>2.5499999999999701</c:v>
                </c:pt>
                <c:pt idx="172">
                  <c:v>2.5999999999999699</c:v>
                </c:pt>
                <c:pt idx="173">
                  <c:v>2.6499999999999702</c:v>
                </c:pt>
                <c:pt idx="174">
                  <c:v>2.69999999999997</c:v>
                </c:pt>
                <c:pt idx="175">
                  <c:v>2.7499999999999698</c:v>
                </c:pt>
                <c:pt idx="176">
                  <c:v>2.7999999999999701</c:v>
                </c:pt>
                <c:pt idx="177">
                  <c:v>2.8499999999999699</c:v>
                </c:pt>
                <c:pt idx="178">
                  <c:v>2.8999999999999702</c:v>
                </c:pt>
                <c:pt idx="179">
                  <c:v>2.94999999999997</c:v>
                </c:pt>
                <c:pt idx="180">
                  <c:v>2.9999999999999698</c:v>
                </c:pt>
                <c:pt idx="181">
                  <c:v>3.0499999999999701</c:v>
                </c:pt>
                <c:pt idx="182">
                  <c:v>3.0999999999999699</c:v>
                </c:pt>
                <c:pt idx="183">
                  <c:v>3.1499999999999702</c:v>
                </c:pt>
                <c:pt idx="184">
                  <c:v>3.19999999999997</c:v>
                </c:pt>
                <c:pt idx="185">
                  <c:v>3.2499999999999698</c:v>
                </c:pt>
                <c:pt idx="186">
                  <c:v>3.2999999999999701</c:v>
                </c:pt>
                <c:pt idx="187">
                  <c:v>3.3499999999999699</c:v>
                </c:pt>
                <c:pt idx="188">
                  <c:v>3.3999999999999702</c:v>
                </c:pt>
                <c:pt idx="189">
                  <c:v>3.44999999999997</c:v>
                </c:pt>
                <c:pt idx="190">
                  <c:v>3.4999999999999698</c:v>
                </c:pt>
                <c:pt idx="191">
                  <c:v>3.5499999999999701</c:v>
                </c:pt>
                <c:pt idx="192">
                  <c:v>3.5999999999999699</c:v>
                </c:pt>
                <c:pt idx="193">
                  <c:v>3.6499999999999702</c:v>
                </c:pt>
                <c:pt idx="194">
                  <c:v>3.69999999999997</c:v>
                </c:pt>
                <c:pt idx="195">
                  <c:v>3.74999999999996</c:v>
                </c:pt>
                <c:pt idx="196">
                  <c:v>3.7999999999999701</c:v>
                </c:pt>
                <c:pt idx="197">
                  <c:v>3.8499999999999699</c:v>
                </c:pt>
                <c:pt idx="198">
                  <c:v>3.8999999999999599</c:v>
                </c:pt>
                <c:pt idx="199">
                  <c:v>3.9499999999999602</c:v>
                </c:pt>
                <c:pt idx="200">
                  <c:v>3.99999999999996</c:v>
                </c:pt>
                <c:pt idx="201">
                  <c:v>4.05</c:v>
                </c:pt>
                <c:pt idx="202">
                  <c:v>4.0999999999999996</c:v>
                </c:pt>
                <c:pt idx="203">
                  <c:v>4.1500000000000004</c:v>
                </c:pt>
                <c:pt idx="204">
                  <c:v>4.2</c:v>
                </c:pt>
                <c:pt idx="205">
                  <c:v>4.25</c:v>
                </c:pt>
                <c:pt idx="206">
                  <c:v>4.3</c:v>
                </c:pt>
                <c:pt idx="207">
                  <c:v>4.3499999999999996</c:v>
                </c:pt>
                <c:pt idx="208">
                  <c:v>4.4000000000000004</c:v>
                </c:pt>
                <c:pt idx="209">
                  <c:v>4.45</c:v>
                </c:pt>
                <c:pt idx="210">
                  <c:v>4.5</c:v>
                </c:pt>
                <c:pt idx="211">
                  <c:v>4.55</c:v>
                </c:pt>
                <c:pt idx="212">
                  <c:v>4.5999999999999996</c:v>
                </c:pt>
                <c:pt idx="213">
                  <c:v>4.6500000000000004</c:v>
                </c:pt>
                <c:pt idx="214">
                  <c:v>4.7</c:v>
                </c:pt>
                <c:pt idx="215">
                  <c:v>4.75</c:v>
                </c:pt>
                <c:pt idx="216">
                  <c:v>4.8</c:v>
                </c:pt>
                <c:pt idx="217">
                  <c:v>4.8499999999999996</c:v>
                </c:pt>
                <c:pt idx="218">
                  <c:v>4.9000000000000004</c:v>
                </c:pt>
                <c:pt idx="219">
                  <c:v>4.95</c:v>
                </c:pt>
                <c:pt idx="220">
                  <c:v>5</c:v>
                </c:pt>
                <c:pt idx="221">
                  <c:v>5.05</c:v>
                </c:pt>
                <c:pt idx="222">
                  <c:v>5.0999999999999996</c:v>
                </c:pt>
                <c:pt idx="223">
                  <c:v>5.15</c:v>
                </c:pt>
                <c:pt idx="224">
                  <c:v>5.2</c:v>
                </c:pt>
                <c:pt idx="225">
                  <c:v>5.25</c:v>
                </c:pt>
                <c:pt idx="226">
                  <c:v>5.3</c:v>
                </c:pt>
                <c:pt idx="227">
                  <c:v>5.35</c:v>
                </c:pt>
                <c:pt idx="228">
                  <c:v>5.4</c:v>
                </c:pt>
                <c:pt idx="229">
                  <c:v>5.45</c:v>
                </c:pt>
                <c:pt idx="230">
                  <c:v>5.5</c:v>
                </c:pt>
                <c:pt idx="231">
                  <c:v>5.55</c:v>
                </c:pt>
                <c:pt idx="232">
                  <c:v>5.6</c:v>
                </c:pt>
                <c:pt idx="233">
                  <c:v>5.65</c:v>
                </c:pt>
                <c:pt idx="234">
                  <c:v>5.7</c:v>
                </c:pt>
                <c:pt idx="235">
                  <c:v>5.75</c:v>
                </c:pt>
                <c:pt idx="236">
                  <c:v>5.8</c:v>
                </c:pt>
                <c:pt idx="237">
                  <c:v>5.85</c:v>
                </c:pt>
                <c:pt idx="238">
                  <c:v>5.9</c:v>
                </c:pt>
                <c:pt idx="239">
                  <c:v>5.95</c:v>
                </c:pt>
                <c:pt idx="240">
                  <c:v>6</c:v>
                </c:pt>
              </c:numCache>
            </c:numRef>
          </c:cat>
          <c:val>
            <c:numRef>
              <c:f>'S-Curves'!$F$5:$F$245</c:f>
              <c:numCache>
                <c:formatCode>0.000000</c:formatCode>
                <c:ptCount val="241"/>
                <c:pt idx="0">
                  <c:v>1.2144448839631602E-2</c:v>
                </c:pt>
                <c:pt idx="1">
                  <c:v>1.244423535941758E-2</c:v>
                </c:pt>
                <c:pt idx="2">
                  <c:v>1.2751228706615367E-2</c:v>
                </c:pt>
                <c:pt idx="3">
                  <c:v>1.3065592480617717E-2</c:v>
                </c:pt>
                <c:pt idx="4">
                  <c:v>1.3387493513308557E-2</c:v>
                </c:pt>
                <c:pt idx="5">
                  <c:v>1.3717101908515175E-2</c:v>
                </c:pt>
                <c:pt idx="6">
                  <c:v>1.4054591080594345E-2</c:v>
                </c:pt>
                <c:pt idx="7">
                  <c:v>1.4400137792056816E-2</c:v>
                </c:pt>
                <c:pt idx="8">
                  <c:v>1.47539221901298E-2</c:v>
                </c:pt>
                <c:pt idx="9">
                  <c:v>1.5116127842152161E-2</c:v>
                </c:pt>
                <c:pt idx="10">
                  <c:v>1.5486941769692271E-2</c:v>
                </c:pt>
                <c:pt idx="11">
                  <c:v>1.5866554481273033E-2</c:v>
                </c:pt>
                <c:pt idx="12">
                  <c:v>1.625516000358368E-2</c:v>
                </c:pt>
                <c:pt idx="13">
                  <c:v>1.6652955911052265E-2</c:v>
                </c:pt>
                <c:pt idx="14">
                  <c:v>1.7060143353647392E-2</c:v>
                </c:pt>
                <c:pt idx="15">
                  <c:v>1.7476927082772192E-2</c:v>
                </c:pt>
                <c:pt idx="16">
                  <c:v>1.79035154751075E-2</c:v>
                </c:pt>
                <c:pt idx="17">
                  <c:v>1.8340120554255615E-2</c:v>
                </c:pt>
                <c:pt idx="18">
                  <c:v>1.8786958010029872E-2</c:v>
                </c:pt>
                <c:pt idx="19">
                  <c:v>1.9244247215229236E-2</c:v>
                </c:pt>
                <c:pt idx="20">
                  <c:v>1.9712211239731037E-2</c:v>
                </c:pt>
                <c:pt idx="21">
                  <c:v>2.0191076861728462E-2</c:v>
                </c:pt>
                <c:pt idx="22">
                  <c:v>2.0681074575933499E-2</c:v>
                </c:pt>
                <c:pt idx="23">
                  <c:v>2.1182438598559311E-2</c:v>
                </c:pt>
                <c:pt idx="24">
                  <c:v>2.1695406868889756E-2</c:v>
                </c:pt>
                <c:pt idx="25">
                  <c:v>2.2220221047237459E-2</c:v>
                </c:pt>
                <c:pt idx="26">
                  <c:v>2.2757126509085044E-2</c:v>
                </c:pt>
                <c:pt idx="27">
                  <c:v>2.3306372335198122E-2</c:v>
                </c:pt>
                <c:pt idx="28">
                  <c:v>2.3868211297491889E-2</c:v>
                </c:pt>
                <c:pt idx="29">
                  <c:v>2.4442899840426861E-2</c:v>
                </c:pt>
                <c:pt idx="30">
                  <c:v>2.5030698057703884E-2</c:v>
                </c:pt>
                <c:pt idx="31">
                  <c:v>2.5631869664019691E-2</c:v>
                </c:pt>
                <c:pt idx="32">
                  <c:v>2.6246681961642496E-2</c:v>
                </c:pt>
                <c:pt idx="33">
                  <c:v>2.6875405801557079E-2</c:v>
                </c:pt>
                <c:pt idx="34">
                  <c:v>2.7518315538925565E-2</c:v>
                </c:pt>
                <c:pt idx="35">
                  <c:v>2.8175688982603635E-2</c:v>
                </c:pt>
                <c:pt idx="36">
                  <c:v>2.8847807338447135E-2</c:v>
                </c:pt>
                <c:pt idx="37">
                  <c:v>2.9534955146138658E-2</c:v>
                </c:pt>
                <c:pt idx="38">
                  <c:v>3.023742020925943E-2</c:v>
                </c:pt>
                <c:pt idx="39">
                  <c:v>3.0955493518327402E-2</c:v>
                </c:pt>
                <c:pt idx="40">
                  <c:v>3.1689469166518665E-2</c:v>
                </c:pt>
                <c:pt idx="41">
                  <c:v>3.2439644257786129E-2</c:v>
                </c:pt>
                <c:pt idx="42">
                  <c:v>3.3206318807086237E-2</c:v>
                </c:pt>
                <c:pt idx="43">
                  <c:v>3.3989795632422604E-2</c:v>
                </c:pt>
                <c:pt idx="44">
                  <c:v>3.4790380238413604E-2</c:v>
                </c:pt>
                <c:pt idx="45">
                  <c:v>3.5608380691090076E-2</c:v>
                </c:pt>
                <c:pt idx="46">
                  <c:v>3.6444107483629168E-2</c:v>
                </c:pt>
                <c:pt idx="47">
                  <c:v>3.7297873392730642E-2</c:v>
                </c:pt>
                <c:pt idx="48">
                  <c:v>3.816999332534407E-2</c:v>
                </c:pt>
                <c:pt idx="49">
                  <c:v>3.9060784155456794E-2</c:v>
                </c:pt>
                <c:pt idx="50">
                  <c:v>3.9970564550656965E-2</c:v>
                </c:pt>
                <c:pt idx="51">
                  <c:v>4.0899654788189521E-2</c:v>
                </c:pt>
                <c:pt idx="52">
                  <c:v>4.1848376560229189E-2</c:v>
                </c:pt>
                <c:pt idx="53">
                  <c:v>4.2817052768101091E-2</c:v>
                </c:pt>
                <c:pt idx="54">
                  <c:v>4.3806007305187619E-2</c:v>
                </c:pt>
                <c:pt idx="55">
                  <c:v>4.4815564828269892E-2</c:v>
                </c:pt>
                <c:pt idx="56">
                  <c:v>4.5846050517062614E-2</c:v>
                </c:pt>
                <c:pt idx="57">
                  <c:v>4.6897789821713887E-2</c:v>
                </c:pt>
                <c:pt idx="58">
                  <c:v>4.7971108198055196E-2</c:v>
                </c:pt>
                <c:pt idx="59">
                  <c:v>4.9066330830402322E-2</c:v>
                </c:pt>
                <c:pt idx="60">
                  <c:v>5.0183782341725609E-2</c:v>
                </c:pt>
                <c:pt idx="61">
                  <c:v>5.1323786491026445E-2</c:v>
                </c:pt>
                <c:pt idx="62">
                  <c:v>5.2486665857778184E-2</c:v>
                </c:pt>
                <c:pt idx="63">
                  <c:v>5.3672741513312576E-2</c:v>
                </c:pt>
                <c:pt idx="64">
                  <c:v>5.4882332679057011E-2</c:v>
                </c:pt>
                <c:pt idx="65">
                  <c:v>5.6115756371555477E-2</c:v>
                </c:pt>
                <c:pt idx="66">
                  <c:v>5.737332703423418E-2</c:v>
                </c:pt>
                <c:pt idx="67">
                  <c:v>5.8655356155904233E-2</c:v>
                </c:pt>
                <c:pt idx="68">
                  <c:v>5.9962151876027131E-2</c:v>
                </c:pt>
                <c:pt idx="69">
                  <c:v>6.1294018576803021E-2</c:v>
                </c:pt>
                <c:pt idx="70">
                  <c:v>6.265125646218081E-2</c:v>
                </c:pt>
                <c:pt idx="71">
                  <c:v>6.403416112392718E-2</c:v>
                </c:pt>
                <c:pt idx="72">
                  <c:v>6.5443023094934744E-2</c:v>
                </c:pt>
                <c:pt idx="73">
                  <c:v>6.6878127389993089E-2</c:v>
                </c:pt>
                <c:pt idx="74">
                  <c:v>6.8339753034292586E-2</c:v>
                </c:pt>
                <c:pt idx="75">
                  <c:v>6.9828172579979558E-2</c:v>
                </c:pt>
                <c:pt idx="76">
                  <c:v>7.1343651611131709E-2</c:v>
                </c:pt>
                <c:pt idx="77">
                  <c:v>7.2886448237574869E-2</c:v>
                </c:pt>
                <c:pt idx="78">
                  <c:v>7.4456812578017215E-2</c:v>
                </c:pt>
                <c:pt idx="79">
                  <c:v>7.6054986233032348E-2</c:v>
                </c:pt>
                <c:pt idx="80">
                  <c:v>7.7681201748481463E-2</c:v>
                </c:pt>
                <c:pt idx="81">
                  <c:v>7.9335682070023561E-2</c:v>
                </c:pt>
                <c:pt idx="82">
                  <c:v>8.1018639989424088E-2</c:v>
                </c:pt>
                <c:pt idx="83">
                  <c:v>8.2730277583434181E-2</c:v>
                </c:pt>
                <c:pt idx="84">
                  <c:v>8.4470785646076213E-2</c:v>
                </c:pt>
                <c:pt idx="85">
                  <c:v>8.6240343115234194E-2</c:v>
                </c:pt>
                <c:pt idx="86">
                  <c:v>8.8039116494515998E-2</c:v>
                </c:pt>
                <c:pt idx="87">
                  <c:v>8.9867259271410344E-2</c:v>
                </c:pt>
                <c:pt idx="88">
                  <c:v>9.1724911332839984E-2</c:v>
                </c:pt>
                <c:pt idx="89">
                  <c:v>9.3612198379264336E-2</c:v>
                </c:pt>
                <c:pt idx="90">
                  <c:v>9.5529231338556342E-2</c:v>
                </c:pt>
                <c:pt idx="91">
                  <c:v>9.7476105780939279E-2</c:v>
                </c:pt>
                <c:pt idx="92">
                  <c:v>9.9452901336331709E-2</c:v>
                </c:pt>
                <c:pt idx="93">
                  <c:v>0.10145968111550845</c:v>
                </c:pt>
                <c:pt idx="94">
                  <c:v>0.10349649113654448</c:v>
                </c:pt>
                <c:pt idx="95">
                  <c:v>0.10556335975806384</c:v>
                </c:pt>
                <c:pt idx="96">
                  <c:v>0.107660297120869</c:v>
                </c:pt>
                <c:pt idx="97">
                  <c:v>0.10978729459957548</c:v>
                </c:pt>
                <c:pt idx="98">
                  <c:v>0.11194432426592264</c:v>
                </c:pt>
                <c:pt idx="99">
                  <c:v>0.11413133836547285</c:v>
                </c:pt>
                <c:pt idx="100">
                  <c:v>0.11634826880944842</c:v>
                </c:pt>
                <c:pt idx="101">
                  <c:v>0.11859502668348805</c:v>
                </c:pt>
                <c:pt idx="102">
                  <c:v>0.12087150177513006</c:v>
                </c:pt>
                <c:pt idx="103">
                  <c:v>0.12317756212185033</c:v>
                </c:pt>
                <c:pt idx="104">
                  <c:v>0.12551305358149714</c:v>
                </c:pt>
                <c:pt idx="105">
                  <c:v>0.12787779942697175</c:v>
                </c:pt>
                <c:pt idx="106">
                  <c:v>0.13027159996700313</c:v>
                </c:pt>
                <c:pt idx="107">
                  <c:v>0.13269423219485801</c:v>
                </c:pt>
                <c:pt idx="108">
                  <c:v>0.13514544946681112</c:v>
                </c:pt>
                <c:pt idx="109">
                  <c:v>0.1376249812121762</c:v>
                </c:pt>
                <c:pt idx="110">
                  <c:v>0.14013253267666634</c:v>
                </c:pt>
                <c:pt idx="111">
                  <c:v>0.14266778470080926</c:v>
                </c:pt>
                <c:pt idx="112">
                  <c:v>0.14523039353509429</c:v>
                </c:pt>
                <c:pt idx="113">
                  <c:v>0.14781999069346594</c:v>
                </c:pt>
                <c:pt idx="114">
                  <c:v>0.15043618284671142</c:v>
                </c:pt>
                <c:pt idx="115">
                  <c:v>0.15307855175721038</c:v>
                </c:pt>
                <c:pt idx="116">
                  <c:v>0.15574665425642631</c:v>
                </c:pt>
                <c:pt idx="117">
                  <c:v>0.15844002226642384</c:v>
                </c:pt>
                <c:pt idx="118">
                  <c:v>0.16115816286658832</c:v>
                </c:pt>
                <c:pt idx="119">
                  <c:v>0.16390055840660919</c:v>
                </c:pt>
                <c:pt idx="120">
                  <c:v>0.16666666666666552</c:v>
                </c:pt>
                <c:pt idx="121">
                  <c:v>0.16945592106561894</c:v>
                </c:pt>
                <c:pt idx="122">
                  <c:v>0.17226773091787967</c:v>
                </c:pt>
                <c:pt idx="123">
                  <c:v>0.17510148173946441</c:v>
                </c:pt>
                <c:pt idx="124">
                  <c:v>0.177956535603609</c:v>
                </c:pt>
                <c:pt idx="125">
                  <c:v>0.18083223154613964</c:v>
                </c:pt>
                <c:pt idx="126">
                  <c:v>0.1837278860206398</c:v>
                </c:pt>
                <c:pt idx="127">
                  <c:v>0.18664279340327875</c:v>
                </c:pt>
                <c:pt idx="128">
                  <c:v>0.18957622654699319</c:v>
                </c:pt>
                <c:pt idx="129">
                  <c:v>0.19252743738453448</c:v>
                </c:pt>
                <c:pt idx="130">
                  <c:v>0.19549565757971479</c:v>
                </c:pt>
                <c:pt idx="131">
                  <c:v>0.19848009922600257</c:v>
                </c:pt>
                <c:pt idx="132">
                  <c:v>0.20147995559143708</c:v>
                </c:pt>
                <c:pt idx="133">
                  <c:v>0.20449440190864859</c:v>
                </c:pt>
                <c:pt idx="134">
                  <c:v>0.20752259620859359</c:v>
                </c:pt>
                <c:pt idx="135">
                  <c:v>0.21056368019643529</c:v>
                </c:pt>
                <c:pt idx="136">
                  <c:v>0.21361678016782892</c:v>
                </c:pt>
                <c:pt idx="137">
                  <c:v>0.21668100796370149</c:v>
                </c:pt>
                <c:pt idx="138">
                  <c:v>0.21975546196145468</c:v>
                </c:pt>
                <c:pt idx="139">
                  <c:v>0.22283922810036424</c:v>
                </c:pt>
                <c:pt idx="140">
                  <c:v>0.2259313809388018</c:v>
                </c:pt>
                <c:pt idx="141">
                  <c:v>0.22903098474076664</c:v>
                </c:pt>
                <c:pt idx="142">
                  <c:v>0.23213709458909035</c:v>
                </c:pt>
                <c:pt idx="143">
                  <c:v>0.23524875752254731</c:v>
                </c:pt>
                <c:pt idx="144">
                  <c:v>0.238365013694018</c:v>
                </c:pt>
                <c:pt idx="145">
                  <c:v>0.24148489754673808</c:v>
                </c:pt>
                <c:pt idx="146">
                  <c:v>0.24460743900559687</c:v>
                </c:pt>
                <c:pt idx="147">
                  <c:v>0.24773166468037627</c:v>
                </c:pt>
                <c:pt idx="148">
                  <c:v>0.25085659907776892</c:v>
                </c:pt>
                <c:pt idx="149">
                  <c:v>0.25398126581897323</c:v>
                </c:pt>
                <c:pt idx="150">
                  <c:v>0.25710468885963883</c:v>
                </c:pt>
                <c:pt idx="151">
                  <c:v>0.26022589370892391</c:v>
                </c:pt>
                <c:pt idx="152">
                  <c:v>0.2633439086444313</c:v>
                </c:pt>
                <c:pt idx="153">
                  <c:v>0.26645776591980797</c:v>
                </c:pt>
                <c:pt idx="154">
                  <c:v>0.26956650296182622</c:v>
                </c:pt>
                <c:pt idx="155">
                  <c:v>0.27266916355381277</c:v>
                </c:pt>
                <c:pt idx="156">
                  <c:v>0.27576479900235351</c:v>
                </c:pt>
                <c:pt idx="157">
                  <c:v>0.27885246928427654</c:v>
                </c:pt>
                <c:pt idx="158">
                  <c:v>0.28193124417100557</c:v>
                </c:pt>
                <c:pt idx="159">
                  <c:v>0.28500020432747497</c:v>
                </c:pt>
                <c:pt idx="160">
                  <c:v>0.28805844238291273</c:v>
                </c:pt>
                <c:pt idx="161">
                  <c:v>0.29110506397091873</c:v>
                </c:pt>
                <c:pt idx="162">
                  <c:v>0.2941391887364016</c:v>
                </c:pt>
                <c:pt idx="163">
                  <c:v>0.2971599513070794</c:v>
                </c:pt>
                <c:pt idx="164">
                  <c:v>0.30016650222740221</c:v>
                </c:pt>
                <c:pt idx="165">
                  <c:v>0.30315800885291228</c:v>
                </c:pt>
                <c:pt idx="166">
                  <c:v>0.30613365620322397</c:v>
                </c:pt>
                <c:pt idx="167">
                  <c:v>0.30909264777197654</c:v>
                </c:pt>
                <c:pt idx="168">
                  <c:v>0.31203420629228729</c:v>
                </c:pt>
                <c:pt idx="169">
                  <c:v>0.31495757445641093</c:v>
                </c:pt>
                <c:pt idx="170">
                  <c:v>0.31786201558849347</c:v>
                </c:pt>
                <c:pt idx="171">
                  <c:v>0.32074681426948765</c:v>
                </c:pt>
                <c:pt idx="172">
                  <c:v>0.32361127691348207</c:v>
                </c:pt>
                <c:pt idx="173">
                  <c:v>0.32645473229487509</c:v>
                </c:pt>
                <c:pt idx="174">
                  <c:v>0.32927653202600426</c:v>
                </c:pt>
                <c:pt idx="175">
                  <c:v>0.33207605098501985</c:v>
                </c:pt>
                <c:pt idx="176">
                  <c:v>0.33485268769396176</c:v>
                </c:pt>
                <c:pt idx="177">
                  <c:v>0.33760586464716913</c:v>
                </c:pt>
                <c:pt idx="178">
                  <c:v>0.34033502859031534</c:v>
                </c:pt>
                <c:pt idx="179">
                  <c:v>0.34303965075051612</c:v>
                </c:pt>
                <c:pt idx="180">
                  <c:v>0.3457192270181122</c:v>
                </c:pt>
                <c:pt idx="181">
                  <c:v>0.34837327808086899</c:v>
                </c:pt>
                <c:pt idx="182">
                  <c:v>0.35100134951147272</c:v>
                </c:pt>
                <c:pt idx="183">
                  <c:v>0.35360301180932974</c:v>
                </c:pt>
                <c:pt idx="184">
                  <c:v>0.3561778603977952</c:v>
                </c:pt>
                <c:pt idx="185">
                  <c:v>0.35872551557806703</c:v>
                </c:pt>
                <c:pt idx="186">
                  <c:v>0.36124562244108305</c:v>
                </c:pt>
                <c:pt idx="187">
                  <c:v>0.36373785073885023</c:v>
                </c:pt>
                <c:pt idx="188">
                  <c:v>0.36620189471672016</c:v>
                </c:pt>
                <c:pt idx="189">
                  <c:v>0.36863747290819388</c:v>
                </c:pt>
                <c:pt idx="190">
                  <c:v>0.37104432789390895</c:v>
                </c:pt>
                <c:pt idx="191">
                  <c:v>0.37342222602651054</c:v>
                </c:pt>
                <c:pt idx="192">
                  <c:v>0.37577095712315889</c:v>
                </c:pt>
                <c:pt idx="193">
                  <c:v>0.37809033412745974</c:v>
                </c:pt>
                <c:pt idx="194">
                  <c:v>0.38038019274263224</c:v>
                </c:pt>
                <c:pt idx="195">
                  <c:v>0.38264039103774877</c:v>
                </c:pt>
                <c:pt idx="196">
                  <c:v>0.38487080902889709</c:v>
                </c:pt>
                <c:pt idx="197">
                  <c:v>0.38707134823710287</c:v>
                </c:pt>
                <c:pt idx="198">
                  <c:v>0.38924193122487616</c:v>
                </c:pt>
                <c:pt idx="199">
                  <c:v>0.39138250111320216</c:v>
                </c:pt>
                <c:pt idx="200">
                  <c:v>0.39349302108079759</c:v>
                </c:pt>
                <c:pt idx="201">
                  <c:v>0.39557347384743324</c:v>
                </c:pt>
                <c:pt idx="202">
                  <c:v>0.39762386114307224</c:v>
                </c:pt>
                <c:pt idx="203">
                  <c:v>0.39964420316457977</c:v>
                </c:pt>
                <c:pt idx="204">
                  <c:v>0.40163453802166171</c:v>
                </c:pt>
                <c:pt idx="205">
                  <c:v>0.40359492117370366</c:v>
                </c:pt>
                <c:pt idx="206">
                  <c:v>0.40552542485909709</c:v>
                </c:pt>
                <c:pt idx="207">
                  <c:v>0.40742613751860185</c:v>
                </c:pt>
                <c:pt idx="208">
                  <c:v>0.40929716321423759</c:v>
                </c:pt>
                <c:pt idx="209">
                  <c:v>0.41113862104513743</c:v>
                </c:pt>
                <c:pt idx="210">
                  <c:v>0.41295064456174091</c:v>
                </c:pt>
                <c:pt idx="211">
                  <c:v>0.41473338117963965</c:v>
                </c:pt>
                <c:pt idx="212">
                  <c:v>0.41648699159432728</c:v>
                </c:pt>
                <c:pt idx="213">
                  <c:v>0.41821164919804099</c:v>
                </c:pt>
                <c:pt idx="214">
                  <c:v>0.41990753949981896</c:v>
                </c:pt>
                <c:pt idx="215">
                  <c:v>0.42157485954983065</c:v>
                </c:pt>
                <c:pt idx="216">
                  <c:v>0.42321381736897484</c:v>
                </c:pt>
                <c:pt idx="217">
                  <c:v>0.42482463138467219</c:v>
                </c:pt>
                <c:pt idx="218">
                  <c:v>0.42640752987371872</c:v>
                </c:pt>
                <c:pt idx="219">
                  <c:v>0.42796275041299819</c:v>
                </c:pt>
                <c:pt idx="220">
                  <c:v>0.42949053933879489</c:v>
                </c:pt>
                <c:pt idx="221">
                  <c:v>0.43099115121538062</c:v>
                </c:pt>
                <c:pt idx="222">
                  <c:v>0.43246484831349297</c:v>
                </c:pt>
                <c:pt idx="223">
                  <c:v>0.43391190009926461</c:v>
                </c:pt>
                <c:pt idx="224">
                  <c:v>0.43533258273410147</c:v>
                </c:pt>
                <c:pt idx="225">
                  <c:v>0.43672717858595811</c:v>
                </c:pt>
                <c:pt idx="226">
                  <c:v>0.43809597575240072</c:v>
                </c:pt>
                <c:pt idx="227">
                  <c:v>0.43943926759580004</c:v>
                </c:pt>
                <c:pt idx="228">
                  <c:v>0.44075735229094504</c:v>
                </c:pt>
                <c:pt idx="229">
                  <c:v>0.44205053238532216</c:v>
                </c:pt>
                <c:pt idx="230">
                  <c:v>0.44331911437225935</c:v>
                </c:pt>
                <c:pt idx="231">
                  <c:v>0.44456340827709145</c:v>
                </c:pt>
                <c:pt idx="232">
                  <c:v>0.44578372725646287</c:v>
                </c:pt>
                <c:pt idx="233">
                  <c:v>0.44698038721084471</c:v>
                </c:pt>
                <c:pt idx="234">
                  <c:v>0.44815370641030799</c:v>
                </c:pt>
                <c:pt idx="235">
                  <c:v>0.44930400513355856</c:v>
                </c:pt>
                <c:pt idx="236">
                  <c:v>0.45043160532021054</c:v>
                </c:pt>
                <c:pt idx="237">
                  <c:v>0.45153683023624258</c:v>
                </c:pt>
                <c:pt idx="238">
                  <c:v>0.4526200041525541</c:v>
                </c:pt>
                <c:pt idx="239">
                  <c:v>0.45368145203651422</c:v>
                </c:pt>
                <c:pt idx="240">
                  <c:v>0.45472149925637095</c:v>
                </c:pt>
              </c:numCache>
            </c:numRef>
          </c:val>
        </c:ser>
        <c:marker val="1"/>
        <c:axId val="62392960"/>
        <c:axId val="62415616"/>
      </c:lineChart>
      <c:catAx>
        <c:axId val="6239296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IE"/>
                  <a:t>t-value</a:t>
                </a:r>
              </a:p>
            </c:rich>
          </c:tx>
          <c:layout>
            <c:manualLayout>
              <c:xMode val="edge"/>
              <c:yMode val="edge"/>
              <c:x val="0.36605686978154067"/>
              <c:y val="0.88804291915881228"/>
            </c:manualLayout>
          </c:layout>
          <c:spPr>
            <a:noFill/>
            <a:ln w="25400">
              <a:noFill/>
            </a:ln>
          </c:spPr>
        </c:title>
        <c:numFmt formatCode="0.0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2415616"/>
        <c:crosses val="autoZero"/>
        <c:auto val="1"/>
        <c:lblAlgn val="ctr"/>
        <c:lblOffset val="100"/>
        <c:tickLblSkip val="17"/>
        <c:tickMarkSkip val="1"/>
      </c:catAx>
      <c:valAx>
        <c:axId val="6241561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2392960"/>
        <c:crosses val="autoZero"/>
        <c:crossBetween val="between"/>
      </c:valAx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4209710873894152"/>
          <c:y val="0.32570055487773059"/>
          <c:w val="0.2445925448085749"/>
          <c:h val="0.30788880578285471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E"/>
  <c:chart>
    <c:title>
      <c:tx>
        <c:rich>
          <a:bodyPr/>
          <a:lstStyle/>
          <a:p>
            <a:pPr>
              <a:defRPr sz="2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IE"/>
              <a:t>S-Curve</a:t>
            </a:r>
          </a:p>
        </c:rich>
      </c:tx>
      <c:layout>
        <c:manualLayout>
          <c:xMode val="edge"/>
          <c:yMode val="edge"/>
          <c:x val="0.43122728763370272"/>
          <c:y val="2.9962601611148193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9.5415233183319278E-2"/>
          <c:y val="0.19475691047246327"/>
          <c:w val="0.70136392184102225"/>
          <c:h val="0.57678008101460276"/>
        </c:manualLayout>
      </c:layout>
      <c:lineChart>
        <c:grouping val="standard"/>
        <c:ser>
          <c:idx val="0"/>
          <c:order val="0"/>
          <c:tx>
            <c:v>Standard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'S-Curves Alpha'!$A$5:$A$245</c:f>
              <c:numCache>
                <c:formatCode>0.00</c:formatCode>
                <c:ptCount val="241"/>
                <c:pt idx="0">
                  <c:v>-6</c:v>
                </c:pt>
                <c:pt idx="1">
                  <c:v>-5.95</c:v>
                </c:pt>
                <c:pt idx="2">
                  <c:v>-5.9</c:v>
                </c:pt>
                <c:pt idx="3">
                  <c:v>-5.85</c:v>
                </c:pt>
                <c:pt idx="4">
                  <c:v>-5.8</c:v>
                </c:pt>
                <c:pt idx="5">
                  <c:v>-5.75</c:v>
                </c:pt>
                <c:pt idx="6">
                  <c:v>-5.7</c:v>
                </c:pt>
                <c:pt idx="7">
                  <c:v>-5.65</c:v>
                </c:pt>
                <c:pt idx="8">
                  <c:v>-5.6</c:v>
                </c:pt>
                <c:pt idx="9">
                  <c:v>-5.55</c:v>
                </c:pt>
                <c:pt idx="10">
                  <c:v>-5.5</c:v>
                </c:pt>
                <c:pt idx="11">
                  <c:v>-5.45</c:v>
                </c:pt>
                <c:pt idx="12">
                  <c:v>-5.4</c:v>
                </c:pt>
                <c:pt idx="13">
                  <c:v>-5.35</c:v>
                </c:pt>
                <c:pt idx="14">
                  <c:v>-5.3</c:v>
                </c:pt>
                <c:pt idx="15">
                  <c:v>-5.25</c:v>
                </c:pt>
                <c:pt idx="16">
                  <c:v>-5.2</c:v>
                </c:pt>
                <c:pt idx="17">
                  <c:v>-5.15</c:v>
                </c:pt>
                <c:pt idx="18">
                  <c:v>-5.0999999999999996</c:v>
                </c:pt>
                <c:pt idx="19">
                  <c:v>-5.05</c:v>
                </c:pt>
                <c:pt idx="20">
                  <c:v>-5</c:v>
                </c:pt>
                <c:pt idx="21">
                  <c:v>-4.95</c:v>
                </c:pt>
                <c:pt idx="22">
                  <c:v>-4.9000000000000004</c:v>
                </c:pt>
                <c:pt idx="23">
                  <c:v>-4.8499999999999996</c:v>
                </c:pt>
                <c:pt idx="24">
                  <c:v>-4.8</c:v>
                </c:pt>
                <c:pt idx="25">
                  <c:v>-4.75</c:v>
                </c:pt>
                <c:pt idx="26">
                  <c:v>-4.7</c:v>
                </c:pt>
                <c:pt idx="27">
                  <c:v>-4.6500000000000004</c:v>
                </c:pt>
                <c:pt idx="28">
                  <c:v>-4.5999999999999996</c:v>
                </c:pt>
                <c:pt idx="29">
                  <c:v>-4.5500000000000096</c:v>
                </c:pt>
                <c:pt idx="30">
                  <c:v>-4.5000000000000098</c:v>
                </c:pt>
                <c:pt idx="31">
                  <c:v>-4.4500000000000099</c:v>
                </c:pt>
                <c:pt idx="32">
                  <c:v>-4.4000000000000101</c:v>
                </c:pt>
                <c:pt idx="33">
                  <c:v>-4.3500000000000103</c:v>
                </c:pt>
                <c:pt idx="34">
                  <c:v>-4.3000000000000096</c:v>
                </c:pt>
                <c:pt idx="35">
                  <c:v>-4.2500000000000098</c:v>
                </c:pt>
                <c:pt idx="36">
                  <c:v>-4.2000000000000099</c:v>
                </c:pt>
                <c:pt idx="37">
                  <c:v>-4.1500000000000101</c:v>
                </c:pt>
                <c:pt idx="38">
                  <c:v>-4.1000000000000103</c:v>
                </c:pt>
                <c:pt idx="39">
                  <c:v>-4.0500000000000096</c:v>
                </c:pt>
                <c:pt idx="40">
                  <c:v>-4.0000000000000098</c:v>
                </c:pt>
                <c:pt idx="41">
                  <c:v>-3.9500000000000099</c:v>
                </c:pt>
                <c:pt idx="42">
                  <c:v>-3.9000000000000101</c:v>
                </c:pt>
                <c:pt idx="43">
                  <c:v>-3.8500000000000099</c:v>
                </c:pt>
                <c:pt idx="44">
                  <c:v>-3.80000000000001</c:v>
                </c:pt>
                <c:pt idx="45">
                  <c:v>-3.7500000000000102</c:v>
                </c:pt>
                <c:pt idx="46">
                  <c:v>-3.7000000000000099</c:v>
                </c:pt>
                <c:pt idx="47">
                  <c:v>-3.6500000000000101</c:v>
                </c:pt>
                <c:pt idx="48">
                  <c:v>-3.6000000000000099</c:v>
                </c:pt>
                <c:pt idx="49">
                  <c:v>-3.55000000000001</c:v>
                </c:pt>
                <c:pt idx="50">
                  <c:v>-3.5000000000000102</c:v>
                </c:pt>
                <c:pt idx="51">
                  <c:v>-3.4500000000000099</c:v>
                </c:pt>
                <c:pt idx="52">
                  <c:v>-3.4000000000000101</c:v>
                </c:pt>
                <c:pt idx="53">
                  <c:v>-3.3500000000000099</c:v>
                </c:pt>
                <c:pt idx="54">
                  <c:v>-3.30000000000001</c:v>
                </c:pt>
                <c:pt idx="55">
                  <c:v>-3.2500000000000102</c:v>
                </c:pt>
                <c:pt idx="56">
                  <c:v>-3.2000000000000099</c:v>
                </c:pt>
                <c:pt idx="57">
                  <c:v>-3.1500000000000101</c:v>
                </c:pt>
                <c:pt idx="58">
                  <c:v>-3.1000000000000099</c:v>
                </c:pt>
                <c:pt idx="59">
                  <c:v>-3.05000000000001</c:v>
                </c:pt>
                <c:pt idx="60">
                  <c:v>-3.0000000000000102</c:v>
                </c:pt>
                <c:pt idx="61">
                  <c:v>-2.9500000000000099</c:v>
                </c:pt>
                <c:pt idx="62">
                  <c:v>-2.9000000000000101</c:v>
                </c:pt>
                <c:pt idx="63">
                  <c:v>-2.8500000000000099</c:v>
                </c:pt>
                <c:pt idx="64">
                  <c:v>-2.80000000000001</c:v>
                </c:pt>
                <c:pt idx="65">
                  <c:v>-2.7500000000000102</c:v>
                </c:pt>
                <c:pt idx="66">
                  <c:v>-2.7000000000000099</c:v>
                </c:pt>
                <c:pt idx="67">
                  <c:v>-2.6500000000000101</c:v>
                </c:pt>
                <c:pt idx="68">
                  <c:v>-2.6000000000000099</c:v>
                </c:pt>
                <c:pt idx="69">
                  <c:v>-2.55000000000001</c:v>
                </c:pt>
                <c:pt idx="70">
                  <c:v>-2.5000000000000102</c:v>
                </c:pt>
                <c:pt idx="71">
                  <c:v>-2.4500000000000099</c:v>
                </c:pt>
                <c:pt idx="72">
                  <c:v>-2.4000000000000101</c:v>
                </c:pt>
                <c:pt idx="73">
                  <c:v>-2.3500000000000099</c:v>
                </c:pt>
                <c:pt idx="74">
                  <c:v>-2.30000000000001</c:v>
                </c:pt>
                <c:pt idx="75">
                  <c:v>-2.2500000000000102</c:v>
                </c:pt>
                <c:pt idx="76">
                  <c:v>-2.2000000000000099</c:v>
                </c:pt>
                <c:pt idx="77">
                  <c:v>-2.1500000000000101</c:v>
                </c:pt>
                <c:pt idx="78">
                  <c:v>-2.1000000000000099</c:v>
                </c:pt>
                <c:pt idx="79">
                  <c:v>-2.05000000000001</c:v>
                </c:pt>
                <c:pt idx="80">
                  <c:v>-2.0000000000000102</c:v>
                </c:pt>
                <c:pt idx="81">
                  <c:v>-1.9500000000000099</c:v>
                </c:pt>
                <c:pt idx="82">
                  <c:v>-1.9000000000000099</c:v>
                </c:pt>
                <c:pt idx="83">
                  <c:v>-1.8500000000000101</c:v>
                </c:pt>
                <c:pt idx="84">
                  <c:v>-1.80000000000001</c:v>
                </c:pt>
                <c:pt idx="85">
                  <c:v>-1.75000000000002</c:v>
                </c:pt>
                <c:pt idx="86">
                  <c:v>-1.7000000000000199</c:v>
                </c:pt>
                <c:pt idx="87">
                  <c:v>-1.6500000000000199</c:v>
                </c:pt>
                <c:pt idx="88">
                  <c:v>-1.6000000000000201</c:v>
                </c:pt>
                <c:pt idx="89">
                  <c:v>-1.55000000000002</c:v>
                </c:pt>
                <c:pt idx="90">
                  <c:v>-1.50000000000002</c:v>
                </c:pt>
                <c:pt idx="91">
                  <c:v>-1.4500000000000199</c:v>
                </c:pt>
                <c:pt idx="92">
                  <c:v>-1.4000000000000199</c:v>
                </c:pt>
                <c:pt idx="93">
                  <c:v>-1.3500000000000201</c:v>
                </c:pt>
                <c:pt idx="94">
                  <c:v>-1.30000000000002</c:v>
                </c:pt>
                <c:pt idx="95">
                  <c:v>-1.25000000000002</c:v>
                </c:pt>
                <c:pt idx="96">
                  <c:v>-1.2000000000000199</c:v>
                </c:pt>
                <c:pt idx="97">
                  <c:v>-1.1500000000000199</c:v>
                </c:pt>
                <c:pt idx="98">
                  <c:v>-1.1000000000000201</c:v>
                </c:pt>
                <c:pt idx="99">
                  <c:v>-1.05000000000002</c:v>
                </c:pt>
                <c:pt idx="100">
                  <c:v>-1.00000000000002</c:v>
                </c:pt>
                <c:pt idx="101">
                  <c:v>-0.95000000000002005</c:v>
                </c:pt>
                <c:pt idx="102">
                  <c:v>-0.90000000000002001</c:v>
                </c:pt>
                <c:pt idx="103">
                  <c:v>-0.85000000000001996</c:v>
                </c:pt>
                <c:pt idx="104">
                  <c:v>-0.80000000000002003</c:v>
                </c:pt>
                <c:pt idx="105">
                  <c:v>-0.75000000000001998</c:v>
                </c:pt>
                <c:pt idx="106">
                  <c:v>-0.70000000000002005</c:v>
                </c:pt>
                <c:pt idx="107">
                  <c:v>-0.65000000000002001</c:v>
                </c:pt>
                <c:pt idx="108">
                  <c:v>-0.60000000000001996</c:v>
                </c:pt>
                <c:pt idx="109">
                  <c:v>-0.55000000000002003</c:v>
                </c:pt>
                <c:pt idx="110">
                  <c:v>-0.50000000000001998</c:v>
                </c:pt>
                <c:pt idx="111">
                  <c:v>-0.45000000000002</c:v>
                </c:pt>
                <c:pt idx="112">
                  <c:v>-0.40000000000002001</c:v>
                </c:pt>
                <c:pt idx="113">
                  <c:v>-0.35000000000002002</c:v>
                </c:pt>
                <c:pt idx="114">
                  <c:v>-0.30000000000001997</c:v>
                </c:pt>
                <c:pt idx="115">
                  <c:v>-0.25000000000001998</c:v>
                </c:pt>
                <c:pt idx="116">
                  <c:v>-0.20000000000002</c:v>
                </c:pt>
                <c:pt idx="117">
                  <c:v>-0.15000000000002001</c:v>
                </c:pt>
                <c:pt idx="118">
                  <c:v>-0.10000000000002</c:v>
                </c:pt>
                <c:pt idx="119">
                  <c:v>-5.0000000000020299E-2</c:v>
                </c:pt>
                <c:pt idx="120">
                  <c:v>-2.0428103653102899E-14</c:v>
                </c:pt>
                <c:pt idx="121">
                  <c:v>4.9999999999980303E-2</c:v>
                </c:pt>
                <c:pt idx="122">
                  <c:v>9.9999999999980105E-2</c:v>
                </c:pt>
                <c:pt idx="123">
                  <c:v>0.14999999999998001</c:v>
                </c:pt>
                <c:pt idx="124">
                  <c:v>0.19999999999998</c:v>
                </c:pt>
                <c:pt idx="125">
                  <c:v>0.24999999999997999</c:v>
                </c:pt>
                <c:pt idx="126">
                  <c:v>0.29999999999998</c:v>
                </c:pt>
                <c:pt idx="127">
                  <c:v>0.34999999999997999</c:v>
                </c:pt>
                <c:pt idx="128">
                  <c:v>0.39999999999997998</c:v>
                </c:pt>
                <c:pt idx="129">
                  <c:v>0.44999999999998003</c:v>
                </c:pt>
                <c:pt idx="130">
                  <c:v>0.49999999999998002</c:v>
                </c:pt>
                <c:pt idx="131">
                  <c:v>0.54999999999997995</c:v>
                </c:pt>
                <c:pt idx="132">
                  <c:v>0.59999999999997999</c:v>
                </c:pt>
                <c:pt idx="133">
                  <c:v>0.64999999999998004</c:v>
                </c:pt>
                <c:pt idx="134">
                  <c:v>0.69999999999997997</c:v>
                </c:pt>
                <c:pt idx="135">
                  <c:v>0.74999999999998002</c:v>
                </c:pt>
                <c:pt idx="136">
                  <c:v>0.79999999999997995</c:v>
                </c:pt>
                <c:pt idx="137">
                  <c:v>0.84999999999997999</c:v>
                </c:pt>
                <c:pt idx="138">
                  <c:v>0.89999999999998004</c:v>
                </c:pt>
                <c:pt idx="139">
                  <c:v>0.94999999999997997</c:v>
                </c:pt>
                <c:pt idx="140">
                  <c:v>0.99999999999998002</c:v>
                </c:pt>
                <c:pt idx="141">
                  <c:v>1.0499999999999701</c:v>
                </c:pt>
                <c:pt idx="142">
                  <c:v>1.0999999999999699</c:v>
                </c:pt>
                <c:pt idx="143">
                  <c:v>1.1499999999999699</c:v>
                </c:pt>
                <c:pt idx="144">
                  <c:v>1.19999999999997</c:v>
                </c:pt>
                <c:pt idx="145">
                  <c:v>1.24999999999997</c:v>
                </c:pt>
                <c:pt idx="146">
                  <c:v>1.2999999999999701</c:v>
                </c:pt>
                <c:pt idx="147">
                  <c:v>1.3499999999999699</c:v>
                </c:pt>
                <c:pt idx="148">
                  <c:v>1.3999999999999699</c:v>
                </c:pt>
                <c:pt idx="149">
                  <c:v>1.44999999999997</c:v>
                </c:pt>
                <c:pt idx="150">
                  <c:v>1.49999999999997</c:v>
                </c:pt>
                <c:pt idx="151">
                  <c:v>1.5499999999999701</c:v>
                </c:pt>
                <c:pt idx="152">
                  <c:v>1.5999999999999699</c:v>
                </c:pt>
                <c:pt idx="153">
                  <c:v>1.6499999999999699</c:v>
                </c:pt>
                <c:pt idx="154">
                  <c:v>1.69999999999997</c:v>
                </c:pt>
                <c:pt idx="155">
                  <c:v>1.74999999999997</c:v>
                </c:pt>
                <c:pt idx="156">
                  <c:v>1.7999999999999701</c:v>
                </c:pt>
                <c:pt idx="157">
                  <c:v>1.8499999999999699</c:v>
                </c:pt>
                <c:pt idx="158">
                  <c:v>1.8999999999999699</c:v>
                </c:pt>
                <c:pt idx="159">
                  <c:v>1.94999999999997</c:v>
                </c:pt>
                <c:pt idx="160">
                  <c:v>1.99999999999997</c:v>
                </c:pt>
                <c:pt idx="161">
                  <c:v>2.0499999999999701</c:v>
                </c:pt>
                <c:pt idx="162">
                  <c:v>2.0999999999999699</c:v>
                </c:pt>
                <c:pt idx="163">
                  <c:v>2.1499999999999702</c:v>
                </c:pt>
                <c:pt idx="164">
                  <c:v>2.19999999999997</c:v>
                </c:pt>
                <c:pt idx="165">
                  <c:v>2.2499999999999698</c:v>
                </c:pt>
                <c:pt idx="166">
                  <c:v>2.2999999999999701</c:v>
                </c:pt>
                <c:pt idx="167">
                  <c:v>2.3499999999999699</c:v>
                </c:pt>
                <c:pt idx="168">
                  <c:v>2.3999999999999702</c:v>
                </c:pt>
                <c:pt idx="169">
                  <c:v>2.44999999999997</c:v>
                </c:pt>
                <c:pt idx="170">
                  <c:v>2.4999999999999698</c:v>
                </c:pt>
                <c:pt idx="171">
                  <c:v>2.5499999999999701</c:v>
                </c:pt>
                <c:pt idx="172">
                  <c:v>2.5999999999999699</c:v>
                </c:pt>
                <c:pt idx="173">
                  <c:v>2.6499999999999702</c:v>
                </c:pt>
                <c:pt idx="174">
                  <c:v>2.69999999999997</c:v>
                </c:pt>
                <c:pt idx="175">
                  <c:v>2.7499999999999698</c:v>
                </c:pt>
                <c:pt idx="176">
                  <c:v>2.7999999999999701</c:v>
                </c:pt>
                <c:pt idx="177">
                  <c:v>2.8499999999999699</c:v>
                </c:pt>
                <c:pt idx="178">
                  <c:v>2.8999999999999702</c:v>
                </c:pt>
                <c:pt idx="179">
                  <c:v>2.94999999999997</c:v>
                </c:pt>
                <c:pt idx="180">
                  <c:v>2.9999999999999698</c:v>
                </c:pt>
                <c:pt idx="181">
                  <c:v>3.0499999999999701</c:v>
                </c:pt>
                <c:pt idx="182">
                  <c:v>3.0999999999999699</c:v>
                </c:pt>
                <c:pt idx="183">
                  <c:v>3.1499999999999702</c:v>
                </c:pt>
                <c:pt idx="184">
                  <c:v>3.19999999999997</c:v>
                </c:pt>
                <c:pt idx="185">
                  <c:v>3.2499999999999698</c:v>
                </c:pt>
                <c:pt idx="186">
                  <c:v>3.2999999999999701</c:v>
                </c:pt>
                <c:pt idx="187">
                  <c:v>3.3499999999999699</c:v>
                </c:pt>
                <c:pt idx="188">
                  <c:v>3.3999999999999702</c:v>
                </c:pt>
                <c:pt idx="189">
                  <c:v>3.44999999999997</c:v>
                </c:pt>
                <c:pt idx="190">
                  <c:v>3.4999999999999698</c:v>
                </c:pt>
                <c:pt idx="191">
                  <c:v>3.5499999999999701</c:v>
                </c:pt>
                <c:pt idx="192">
                  <c:v>3.5999999999999699</c:v>
                </c:pt>
                <c:pt idx="193">
                  <c:v>3.6499999999999702</c:v>
                </c:pt>
                <c:pt idx="194">
                  <c:v>3.69999999999997</c:v>
                </c:pt>
                <c:pt idx="195">
                  <c:v>3.74999999999996</c:v>
                </c:pt>
                <c:pt idx="196">
                  <c:v>3.7999999999999701</c:v>
                </c:pt>
                <c:pt idx="197">
                  <c:v>3.8499999999999699</c:v>
                </c:pt>
                <c:pt idx="198">
                  <c:v>3.8999999999999599</c:v>
                </c:pt>
                <c:pt idx="199">
                  <c:v>3.9499999999999602</c:v>
                </c:pt>
                <c:pt idx="200">
                  <c:v>3.99999999999996</c:v>
                </c:pt>
                <c:pt idx="201">
                  <c:v>4.05</c:v>
                </c:pt>
                <c:pt idx="202">
                  <c:v>4.0999999999999996</c:v>
                </c:pt>
                <c:pt idx="203">
                  <c:v>4.1500000000000004</c:v>
                </c:pt>
                <c:pt idx="204">
                  <c:v>4.2</c:v>
                </c:pt>
                <c:pt idx="205">
                  <c:v>4.25</c:v>
                </c:pt>
                <c:pt idx="206">
                  <c:v>4.3</c:v>
                </c:pt>
                <c:pt idx="207">
                  <c:v>4.3499999999999996</c:v>
                </c:pt>
                <c:pt idx="208">
                  <c:v>4.4000000000000004</c:v>
                </c:pt>
                <c:pt idx="209">
                  <c:v>4.45</c:v>
                </c:pt>
                <c:pt idx="210">
                  <c:v>4.5</c:v>
                </c:pt>
                <c:pt idx="211">
                  <c:v>4.55</c:v>
                </c:pt>
                <c:pt idx="212">
                  <c:v>4.5999999999999996</c:v>
                </c:pt>
                <c:pt idx="213">
                  <c:v>4.6500000000000004</c:v>
                </c:pt>
                <c:pt idx="214">
                  <c:v>4.7</c:v>
                </c:pt>
                <c:pt idx="215">
                  <c:v>4.75</c:v>
                </c:pt>
                <c:pt idx="216">
                  <c:v>4.8</c:v>
                </c:pt>
                <c:pt idx="217">
                  <c:v>4.8499999999999996</c:v>
                </c:pt>
                <c:pt idx="218">
                  <c:v>4.9000000000000004</c:v>
                </c:pt>
                <c:pt idx="219">
                  <c:v>4.95</c:v>
                </c:pt>
                <c:pt idx="220">
                  <c:v>5</c:v>
                </c:pt>
                <c:pt idx="221">
                  <c:v>5.05</c:v>
                </c:pt>
                <c:pt idx="222">
                  <c:v>5.0999999999999996</c:v>
                </c:pt>
                <c:pt idx="223">
                  <c:v>5.15</c:v>
                </c:pt>
                <c:pt idx="224">
                  <c:v>5.2</c:v>
                </c:pt>
                <c:pt idx="225">
                  <c:v>5.25</c:v>
                </c:pt>
                <c:pt idx="226">
                  <c:v>5.3</c:v>
                </c:pt>
                <c:pt idx="227">
                  <c:v>5.35</c:v>
                </c:pt>
                <c:pt idx="228">
                  <c:v>5.4</c:v>
                </c:pt>
                <c:pt idx="229">
                  <c:v>5.45</c:v>
                </c:pt>
                <c:pt idx="230">
                  <c:v>5.5</c:v>
                </c:pt>
                <c:pt idx="231">
                  <c:v>5.55</c:v>
                </c:pt>
                <c:pt idx="232">
                  <c:v>5.6</c:v>
                </c:pt>
                <c:pt idx="233">
                  <c:v>5.65</c:v>
                </c:pt>
                <c:pt idx="234">
                  <c:v>5.7</c:v>
                </c:pt>
                <c:pt idx="235">
                  <c:v>5.75</c:v>
                </c:pt>
                <c:pt idx="236">
                  <c:v>5.8</c:v>
                </c:pt>
                <c:pt idx="237">
                  <c:v>5.85</c:v>
                </c:pt>
                <c:pt idx="238">
                  <c:v>5.9</c:v>
                </c:pt>
                <c:pt idx="239">
                  <c:v>5.95</c:v>
                </c:pt>
                <c:pt idx="240">
                  <c:v>6</c:v>
                </c:pt>
              </c:numCache>
            </c:numRef>
          </c:cat>
          <c:val>
            <c:numRef>
              <c:f>'S-Curves Alpha'!$B$5:$B$245</c:f>
              <c:numCache>
                <c:formatCode>0.000000</c:formatCode>
                <c:ptCount val="241"/>
                <c:pt idx="0">
                  <c:v>2.4726231566347743E-3</c:v>
                </c:pt>
                <c:pt idx="1">
                  <c:v>2.5990677623233469E-3</c:v>
                </c:pt>
                <c:pt idx="2">
                  <c:v>2.7319607630110591E-3</c:v>
                </c:pt>
                <c:pt idx="3">
                  <c:v>2.8716291557003997E-3</c:v>
                </c:pt>
                <c:pt idx="4">
                  <c:v>3.0184163247084241E-3</c:v>
                </c:pt>
                <c:pt idx="5">
                  <c:v>3.1726828424851893E-3</c:v>
                </c:pt>
                <c:pt idx="6">
                  <c:v>3.3348073074133443E-3</c:v>
                </c:pt>
                <c:pt idx="7">
                  <c:v>3.5051872200663379E-3</c:v>
                </c:pt>
                <c:pt idx="8">
                  <c:v>3.684239899435989E-3</c:v>
                </c:pt>
                <c:pt idx="9">
                  <c:v>3.8724034406710317E-3</c:v>
                </c:pt>
                <c:pt idx="10">
                  <c:v>4.0701377158961277E-3</c:v>
                </c:pt>
                <c:pt idx="11">
                  <c:v>4.2779254197049732E-3</c:v>
                </c:pt>
                <c:pt idx="12">
                  <c:v>4.4962731609411782E-3</c:v>
                </c:pt>
                <c:pt idx="13">
                  <c:v>4.7257126023954816E-3</c:v>
                </c:pt>
                <c:pt idx="14">
                  <c:v>4.9668016500569612E-3</c:v>
                </c:pt>
                <c:pt idx="15">
                  <c:v>5.2201256935583973E-3</c:v>
                </c:pt>
                <c:pt idx="16">
                  <c:v>5.4862988994504036E-3</c:v>
                </c:pt>
                <c:pt idx="17">
                  <c:v>5.7659655589249034E-3</c:v>
                </c:pt>
                <c:pt idx="18">
                  <c:v>6.0598014915841155E-3</c:v>
                </c:pt>
                <c:pt idx="19">
                  <c:v>6.3685155068155478E-3</c:v>
                </c:pt>
                <c:pt idx="20">
                  <c:v>6.6928509242848554E-3</c:v>
                </c:pt>
                <c:pt idx="21">
                  <c:v>7.0335871549951608E-3</c:v>
                </c:pt>
                <c:pt idx="22">
                  <c:v>7.3915413442819707E-3</c:v>
                </c:pt>
                <c:pt idx="23">
                  <c:v>7.7675700780150047E-3</c:v>
                </c:pt>
                <c:pt idx="24">
                  <c:v>8.1625711531598966E-3</c:v>
                </c:pt>
                <c:pt idx="25">
                  <c:v>8.5774854137119841E-3</c:v>
                </c:pt>
                <c:pt idx="26">
                  <c:v>9.0132986528478221E-3</c:v>
                </c:pt>
                <c:pt idx="27">
                  <c:v>9.4710435819461078E-3</c:v>
                </c:pt>
                <c:pt idx="28">
                  <c:v>9.9518018669043241E-3</c:v>
                </c:pt>
                <c:pt idx="29">
                  <c:v>1.0456706231917971E-2</c:v>
                </c:pt>
                <c:pt idx="30">
                  <c:v>1.0986942630593074E-2</c:v>
                </c:pt>
                <c:pt idx="31">
                  <c:v>1.1543752483922176E-2</c:v>
                </c:pt>
                <c:pt idx="32">
                  <c:v>1.2128434984274119E-2</c:v>
                </c:pt>
                <c:pt idx="33">
                  <c:v>1.2742349464111472E-2</c:v>
                </c:pt>
                <c:pt idx="34">
                  <c:v>1.3386917827664652E-2</c:v>
                </c:pt>
                <c:pt idx="35">
                  <c:v>1.406362704324534E-2</c:v>
                </c:pt>
                <c:pt idx="36">
                  <c:v>1.4774031693272913E-2</c:v>
                </c:pt>
                <c:pt idx="37">
                  <c:v>1.5519756578408738E-2</c:v>
                </c:pt>
                <c:pt idx="38">
                  <c:v>1.6302499371440776E-2</c:v>
                </c:pt>
                <c:pt idx="39">
                  <c:v>1.7124033315727573E-2</c:v>
                </c:pt>
                <c:pt idx="40">
                  <c:v>1.7986209962091385E-2</c:v>
                </c:pt>
                <c:pt idx="41">
                  <c:v>1.8890961937038868E-2</c:v>
                </c:pt>
                <c:pt idx="42">
                  <c:v>1.9840305734077312E-2</c:v>
                </c:pt>
                <c:pt idx="43">
                  <c:v>2.0836344518680223E-2</c:v>
                </c:pt>
                <c:pt idx="44">
                  <c:v>2.1881270936130261E-2</c:v>
                </c:pt>
                <c:pt idx="45">
                  <c:v>2.2977369910025386E-2</c:v>
                </c:pt>
                <c:pt idx="46">
                  <c:v>2.4127021417668967E-2</c:v>
                </c:pt>
                <c:pt idx="47">
                  <c:v>2.5332703226871478E-2</c:v>
                </c:pt>
                <c:pt idx="48">
                  <c:v>2.65969935768656E-2</c:v>
                </c:pt>
                <c:pt idx="49">
                  <c:v>2.7922573784072747E-2</c:v>
                </c:pt>
                <c:pt idx="50">
                  <c:v>2.9312230751356028E-2</c:v>
                </c:pt>
                <c:pt idx="51">
                  <c:v>3.0768859357147713E-2</c:v>
                </c:pt>
                <c:pt idx="52">
                  <c:v>3.2295464698450196E-2</c:v>
                </c:pt>
                <c:pt idx="53">
                  <c:v>3.3895164159177829E-2</c:v>
                </c:pt>
                <c:pt idx="54">
                  <c:v>3.5571189272635827E-2</c:v>
                </c:pt>
                <c:pt idx="55">
                  <c:v>3.7326887344129096E-2</c:v>
                </c:pt>
                <c:pt idx="56">
                  <c:v>3.9165722796763981E-2</c:v>
                </c:pt>
                <c:pt idx="57">
                  <c:v>4.1091278200464612E-2</c:v>
                </c:pt>
                <c:pt idx="58">
                  <c:v>4.3107254941085714E-2</c:v>
                </c:pt>
                <c:pt idx="59">
                  <c:v>4.5217473483287057E-2</c:v>
                </c:pt>
                <c:pt idx="60">
                  <c:v>4.7425873177566316E-2</c:v>
                </c:pt>
                <c:pt idx="61">
                  <c:v>4.9736511558556254E-2</c:v>
                </c:pt>
                <c:pt idx="62">
                  <c:v>5.2153563078417231E-2</c:v>
                </c:pt>
                <c:pt idx="63">
                  <c:v>5.4681317215940245E-2</c:v>
                </c:pt>
                <c:pt idx="64">
                  <c:v>5.73241758988682E-2</c:v>
                </c:pt>
                <c:pt idx="65">
                  <c:v>6.0086650174007036E-2</c:v>
                </c:pt>
                <c:pt idx="66">
                  <c:v>6.2973356056995902E-2</c:v>
                </c:pt>
                <c:pt idx="67">
                  <c:v>6.5989009491218151E-2</c:v>
                </c:pt>
                <c:pt idx="68">
                  <c:v>6.9138420343346191E-2</c:v>
                </c:pt>
                <c:pt idx="69">
                  <c:v>7.2426485361517037E-2</c:v>
                </c:pt>
                <c:pt idx="70">
                  <c:v>7.5858180021242838E-2</c:v>
                </c:pt>
                <c:pt idx="71">
                  <c:v>7.943854918397765E-2</c:v>
                </c:pt>
                <c:pt idx="72">
                  <c:v>8.3172696493921602E-2</c:v>
                </c:pt>
                <c:pt idx="73">
                  <c:v>8.7065772440270486E-2</c:v>
                </c:pt>
                <c:pt idx="74">
                  <c:v>9.11229610148553E-2</c:v>
                </c:pt>
                <c:pt idx="75">
                  <c:v>9.5349464899108616E-2</c:v>
                </c:pt>
                <c:pt idx="76">
                  <c:v>9.9750489119684246E-2</c:v>
                </c:pt>
                <c:pt idx="77">
                  <c:v>0.10433122311900037</c:v>
                </c:pt>
                <c:pt idx="78">
                  <c:v>0.109096821195612</c:v>
                </c:pt>
                <c:pt idx="79">
                  <c:v>0.11405238127978984</c:v>
                </c:pt>
                <c:pt idx="80">
                  <c:v>0.11920292202211646</c:v>
                </c:pt>
                <c:pt idx="81">
                  <c:v>0.12455335818741534</c:v>
                </c:pt>
                <c:pt idx="82">
                  <c:v>0.13010847436299672</c:v>
                </c:pt>
                <c:pt idx="83">
                  <c:v>0.13587289700909308</c:v>
                </c:pt>
                <c:pt idx="84">
                  <c:v>0.14185106490048657</c:v>
                </c:pt>
                <c:pt idx="85">
                  <c:v>0.14804719803168695</c:v>
                </c:pt>
                <c:pt idx="86">
                  <c:v>0.15446526508353209</c:v>
                </c:pt>
                <c:pt idx="87">
                  <c:v>0.16110894957658253</c:v>
                </c:pt>
                <c:pt idx="88">
                  <c:v>0.16798161486607271</c:v>
                </c:pt>
                <c:pt idx="89">
                  <c:v>0.17508626816403691</c:v>
                </c:pt>
                <c:pt idx="90">
                  <c:v>0.18242552380635338</c:v>
                </c:pt>
                <c:pt idx="91">
                  <c:v>0.19000156601530993</c:v>
                </c:pt>
                <c:pt idx="92">
                  <c:v>0.19781611144141509</c:v>
                </c:pt>
                <c:pt idx="93">
                  <c:v>0.20587037180094406</c:v>
                </c:pt>
                <c:pt idx="94">
                  <c:v>0.21416501695743803</c:v>
                </c:pt>
                <c:pt idx="95">
                  <c:v>0.22270013882530543</c:v>
                </c:pt>
                <c:pt idx="96">
                  <c:v>0.2314752165009788</c:v>
                </c:pt>
                <c:pt idx="97">
                  <c:v>0.24048908305088529</c:v>
                </c:pt>
                <c:pt idx="98">
                  <c:v>0.24973989440487865</c:v>
                </c:pt>
                <c:pt idx="99">
                  <c:v>0.25922510081784217</c:v>
                </c:pt>
                <c:pt idx="100">
                  <c:v>0.26894142136999116</c:v>
                </c:pt>
                <c:pt idx="101">
                  <c:v>0.27888482197713288</c:v>
                </c:pt>
                <c:pt idx="102">
                  <c:v>0.28905049737499194</c:v>
                </c:pt>
                <c:pt idx="103">
                  <c:v>0.29943285752602283</c:v>
                </c:pt>
                <c:pt idx="104">
                  <c:v>0.31002551887238328</c:v>
                </c:pt>
                <c:pt idx="105">
                  <c:v>0.3208213008246027</c:v>
                </c:pt>
                <c:pt idx="106">
                  <c:v>0.33181222783182945</c:v>
                </c:pt>
                <c:pt idx="107">
                  <c:v>0.34298953732649673</c:v>
                </c:pt>
                <c:pt idx="108">
                  <c:v>0.35434369377419994</c:v>
                </c:pt>
                <c:pt idx="109">
                  <c:v>0.3658644089891947</c:v>
                </c:pt>
                <c:pt idx="110">
                  <c:v>0.37754066879814074</c:v>
                </c:pt>
                <c:pt idx="111">
                  <c:v>0.38936076605077324</c:v>
                </c:pt>
                <c:pt idx="112">
                  <c:v>0.40131233988754322</c:v>
                </c:pt>
                <c:pt idx="113">
                  <c:v>0.4133824210826651</c:v>
                </c:pt>
                <c:pt idx="114">
                  <c:v>0.42555748318833608</c:v>
                </c:pt>
                <c:pt idx="115">
                  <c:v>0.43782349911419699</c:v>
                </c:pt>
                <c:pt idx="116">
                  <c:v>0.45016600268751711</c:v>
                </c:pt>
                <c:pt idx="117">
                  <c:v>0.4625701546562454</c:v>
                </c:pt>
                <c:pt idx="118">
                  <c:v>0.47502081252105499</c:v>
                </c:pt>
                <c:pt idx="119">
                  <c:v>0.48750260351578451</c:v>
                </c:pt>
                <c:pt idx="120">
                  <c:v>0.49999999999999489</c:v>
                </c:pt>
                <c:pt idx="121">
                  <c:v>0.51249739648420534</c:v>
                </c:pt>
                <c:pt idx="122">
                  <c:v>0.52497918747893502</c:v>
                </c:pt>
                <c:pt idx="123">
                  <c:v>0.53742984534374449</c:v>
                </c:pt>
                <c:pt idx="124">
                  <c:v>0.54983399731247296</c:v>
                </c:pt>
                <c:pt idx="125">
                  <c:v>0.56217650088579318</c:v>
                </c:pt>
                <c:pt idx="126">
                  <c:v>0.57444251681165415</c:v>
                </c:pt>
                <c:pt idx="127">
                  <c:v>0.58661757891732524</c:v>
                </c:pt>
                <c:pt idx="128">
                  <c:v>0.59868766011244712</c:v>
                </c:pt>
                <c:pt idx="129">
                  <c:v>0.61063923394921726</c:v>
                </c:pt>
                <c:pt idx="130">
                  <c:v>0.62245933120184982</c:v>
                </c:pt>
                <c:pt idx="131">
                  <c:v>0.63413559101079608</c:v>
                </c:pt>
                <c:pt idx="132">
                  <c:v>0.64565630622579084</c:v>
                </c:pt>
                <c:pt idx="133">
                  <c:v>0.65701046267349428</c:v>
                </c:pt>
                <c:pt idx="134">
                  <c:v>0.66818777216816172</c:v>
                </c:pt>
                <c:pt idx="135">
                  <c:v>0.67917869917538864</c:v>
                </c:pt>
                <c:pt idx="136">
                  <c:v>0.68997448112760817</c:v>
                </c:pt>
                <c:pt idx="137">
                  <c:v>0.70056714247396878</c:v>
                </c:pt>
                <c:pt idx="138">
                  <c:v>0.7109495026249999</c:v>
                </c:pt>
                <c:pt idx="139">
                  <c:v>0.72111517802285907</c:v>
                </c:pt>
                <c:pt idx="140">
                  <c:v>0.73105857863000101</c:v>
                </c:pt>
                <c:pt idx="141">
                  <c:v>0.74077489918214834</c:v>
                </c:pt>
                <c:pt idx="142">
                  <c:v>0.75026010559511191</c:v>
                </c:pt>
                <c:pt idx="143">
                  <c:v>0.75951091694910566</c:v>
                </c:pt>
                <c:pt idx="144">
                  <c:v>0.76852478349901232</c:v>
                </c:pt>
                <c:pt idx="145">
                  <c:v>0.77729986117468597</c:v>
                </c:pt>
                <c:pt idx="146">
                  <c:v>0.78583498304255361</c:v>
                </c:pt>
                <c:pt idx="147">
                  <c:v>0.79412962819904775</c:v>
                </c:pt>
                <c:pt idx="148">
                  <c:v>0.80218388855857692</c:v>
                </c:pt>
                <c:pt idx="149">
                  <c:v>0.80999843398468241</c:v>
                </c:pt>
                <c:pt idx="150">
                  <c:v>0.81757447619363921</c:v>
                </c:pt>
                <c:pt idx="151">
                  <c:v>0.82491373183595595</c:v>
                </c:pt>
                <c:pt idx="152">
                  <c:v>0.83201838513392035</c:v>
                </c:pt>
                <c:pt idx="153">
                  <c:v>0.83889105042341072</c:v>
                </c:pt>
                <c:pt idx="154">
                  <c:v>0.84553473491646125</c:v>
                </c:pt>
                <c:pt idx="155">
                  <c:v>0.85195280196830669</c:v>
                </c:pt>
                <c:pt idx="156">
                  <c:v>0.85814893509950851</c:v>
                </c:pt>
                <c:pt idx="157">
                  <c:v>0.86412710299090223</c:v>
                </c:pt>
                <c:pt idx="158">
                  <c:v>0.86989152563699879</c:v>
                </c:pt>
                <c:pt idx="159">
                  <c:v>0.87544664181258036</c:v>
                </c:pt>
                <c:pt idx="160">
                  <c:v>0.88079707797787921</c:v>
                </c:pt>
                <c:pt idx="161">
                  <c:v>0.88594761872020611</c:v>
                </c:pt>
                <c:pt idx="162">
                  <c:v>0.89090317880438408</c:v>
                </c:pt>
                <c:pt idx="163">
                  <c:v>0.89566877688099589</c:v>
                </c:pt>
                <c:pt idx="164">
                  <c:v>0.90024951088031213</c:v>
                </c:pt>
                <c:pt idx="165">
                  <c:v>0.90465053510088789</c:v>
                </c:pt>
                <c:pt idx="166">
                  <c:v>0.90887703898514138</c:v>
                </c:pt>
                <c:pt idx="167">
                  <c:v>0.91293422755972631</c:v>
                </c:pt>
                <c:pt idx="168">
                  <c:v>0.91682730350607544</c:v>
                </c:pt>
                <c:pt idx="169">
                  <c:v>0.92056145081601948</c:v>
                </c:pt>
                <c:pt idx="170">
                  <c:v>0.92414181997875444</c:v>
                </c:pt>
                <c:pt idx="171">
                  <c:v>0.92757351463848037</c:v>
                </c:pt>
                <c:pt idx="172">
                  <c:v>0.93086157965665117</c:v>
                </c:pt>
                <c:pt idx="173">
                  <c:v>0.93401099050877934</c:v>
                </c:pt>
                <c:pt idx="174">
                  <c:v>0.93702664394300184</c:v>
                </c:pt>
                <c:pt idx="175">
                  <c:v>0.93991334982599062</c:v>
                </c:pt>
                <c:pt idx="176">
                  <c:v>0.94267582410112971</c:v>
                </c:pt>
                <c:pt idx="177">
                  <c:v>0.94531868278405762</c:v>
                </c:pt>
                <c:pt idx="178">
                  <c:v>0.94784643692158077</c:v>
                </c:pt>
                <c:pt idx="179">
                  <c:v>0.95026348844144182</c:v>
                </c:pt>
                <c:pt idx="180">
                  <c:v>0.95257412682243192</c:v>
                </c:pt>
                <c:pt idx="181">
                  <c:v>0.95478252651671125</c:v>
                </c:pt>
                <c:pt idx="182">
                  <c:v>0.95689274505891264</c:v>
                </c:pt>
                <c:pt idx="183">
                  <c:v>0.95890872179953379</c:v>
                </c:pt>
                <c:pt idx="184">
                  <c:v>0.96083427720323444</c:v>
                </c:pt>
                <c:pt idx="185">
                  <c:v>0.96267311265586941</c:v>
                </c:pt>
                <c:pt idx="186">
                  <c:v>0.96442881072736286</c:v>
                </c:pt>
                <c:pt idx="187">
                  <c:v>0.96610483584082085</c:v>
                </c:pt>
                <c:pt idx="188">
                  <c:v>0.96770453530154854</c:v>
                </c:pt>
                <c:pt idx="189">
                  <c:v>0.96923114064285121</c:v>
                </c:pt>
                <c:pt idx="190">
                  <c:v>0.97068776924864275</c:v>
                </c:pt>
                <c:pt idx="191">
                  <c:v>0.97207742621592619</c:v>
                </c:pt>
                <c:pt idx="192">
                  <c:v>0.97340300642313349</c:v>
                </c:pt>
                <c:pt idx="193">
                  <c:v>0.97466729677312747</c:v>
                </c:pt>
                <c:pt idx="194">
                  <c:v>0.97587297858233013</c:v>
                </c:pt>
                <c:pt idx="195">
                  <c:v>0.97702263008997348</c:v>
                </c:pt>
                <c:pt idx="196">
                  <c:v>0.97811872906386887</c:v>
                </c:pt>
                <c:pt idx="197">
                  <c:v>0.9791636554813189</c:v>
                </c:pt>
                <c:pt idx="198">
                  <c:v>0.98015969426592164</c:v>
                </c:pt>
                <c:pt idx="199">
                  <c:v>0.98110903806296024</c:v>
                </c:pt>
                <c:pt idx="200">
                  <c:v>0.98201379003790779</c:v>
                </c:pt>
                <c:pt idx="201">
                  <c:v>0.98287596668427235</c:v>
                </c:pt>
                <c:pt idx="202">
                  <c:v>0.9836975006285591</c:v>
                </c:pt>
                <c:pt idx="203">
                  <c:v>0.98448024342159113</c:v>
                </c:pt>
                <c:pt idx="204">
                  <c:v>0.98522596830672693</c:v>
                </c:pt>
                <c:pt idx="205">
                  <c:v>0.9859363729567544</c:v>
                </c:pt>
                <c:pt idx="206">
                  <c:v>0.98661308217233512</c:v>
                </c:pt>
                <c:pt idx="207">
                  <c:v>0.98725765053588843</c:v>
                </c:pt>
                <c:pt idx="208">
                  <c:v>0.98787156501572571</c:v>
                </c:pt>
                <c:pt idx="209">
                  <c:v>0.98845624751607775</c:v>
                </c:pt>
                <c:pt idx="210">
                  <c:v>0.98901305736940681</c:v>
                </c:pt>
                <c:pt idx="211">
                  <c:v>0.98954329376808181</c:v>
                </c:pt>
                <c:pt idx="212">
                  <c:v>0.99004819813309575</c:v>
                </c:pt>
                <c:pt idx="213">
                  <c:v>0.99052895641805383</c:v>
                </c:pt>
                <c:pt idx="214">
                  <c:v>0.99098670134715205</c:v>
                </c:pt>
                <c:pt idx="215">
                  <c:v>0.99142251458628805</c:v>
                </c:pt>
                <c:pt idx="216">
                  <c:v>0.99183742884684012</c:v>
                </c:pt>
                <c:pt idx="217">
                  <c:v>0.9922324299219849</c:v>
                </c:pt>
                <c:pt idx="218">
                  <c:v>0.99260845865571812</c:v>
                </c:pt>
                <c:pt idx="219">
                  <c:v>0.99296641284500486</c:v>
                </c:pt>
                <c:pt idx="220">
                  <c:v>0.99330714907571527</c:v>
                </c:pt>
                <c:pt idx="221">
                  <c:v>0.99363148449318439</c:v>
                </c:pt>
                <c:pt idx="222">
                  <c:v>0.99394019850841575</c:v>
                </c:pt>
                <c:pt idx="223">
                  <c:v>0.99423403444107505</c:v>
                </c:pt>
                <c:pt idx="224">
                  <c:v>0.99451370110054949</c:v>
                </c:pt>
                <c:pt idx="225">
                  <c:v>0.99477987430644166</c:v>
                </c:pt>
                <c:pt idx="226">
                  <c:v>0.99503319834994297</c:v>
                </c:pt>
                <c:pt idx="227">
                  <c:v>0.9952742873976046</c:v>
                </c:pt>
                <c:pt idx="228">
                  <c:v>0.99550372683905886</c:v>
                </c:pt>
                <c:pt idx="229">
                  <c:v>0.99572207458029516</c:v>
                </c:pt>
                <c:pt idx="230">
                  <c:v>0.99592986228410396</c:v>
                </c:pt>
                <c:pt idx="231">
                  <c:v>0.99612759655932892</c:v>
                </c:pt>
                <c:pt idx="232">
                  <c:v>0.99631576010056411</c:v>
                </c:pt>
                <c:pt idx="233">
                  <c:v>0.99649481277993357</c:v>
                </c:pt>
                <c:pt idx="234">
                  <c:v>0.99666519269258669</c:v>
                </c:pt>
                <c:pt idx="235">
                  <c:v>0.99682731715751483</c:v>
                </c:pt>
                <c:pt idx="236">
                  <c:v>0.99698158367529166</c:v>
                </c:pt>
                <c:pt idx="237">
                  <c:v>0.99712837084429951</c:v>
                </c:pt>
                <c:pt idx="238">
                  <c:v>0.99726803923698903</c:v>
                </c:pt>
                <c:pt idx="239">
                  <c:v>0.99740093223767678</c:v>
                </c:pt>
                <c:pt idx="240">
                  <c:v>0.99752737684336534</c:v>
                </c:pt>
              </c:numCache>
            </c:numRef>
          </c:val>
        </c:ser>
        <c:ser>
          <c:idx val="1"/>
          <c:order val="1"/>
          <c:tx>
            <c:v>Alpha 0.25</c:v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'S-Curves Alpha'!$A$5:$A$245</c:f>
              <c:numCache>
                <c:formatCode>0.00</c:formatCode>
                <c:ptCount val="241"/>
                <c:pt idx="0">
                  <c:v>-6</c:v>
                </c:pt>
                <c:pt idx="1">
                  <c:v>-5.95</c:v>
                </c:pt>
                <c:pt idx="2">
                  <c:v>-5.9</c:v>
                </c:pt>
                <c:pt idx="3">
                  <c:v>-5.85</c:v>
                </c:pt>
                <c:pt idx="4">
                  <c:v>-5.8</c:v>
                </c:pt>
                <c:pt idx="5">
                  <c:v>-5.75</c:v>
                </c:pt>
                <c:pt idx="6">
                  <c:v>-5.7</c:v>
                </c:pt>
                <c:pt idx="7">
                  <c:v>-5.65</c:v>
                </c:pt>
                <c:pt idx="8">
                  <c:v>-5.6</c:v>
                </c:pt>
                <c:pt idx="9">
                  <c:v>-5.55</c:v>
                </c:pt>
                <c:pt idx="10">
                  <c:v>-5.5</c:v>
                </c:pt>
                <c:pt idx="11">
                  <c:v>-5.45</c:v>
                </c:pt>
                <c:pt idx="12">
                  <c:v>-5.4</c:v>
                </c:pt>
                <c:pt idx="13">
                  <c:v>-5.35</c:v>
                </c:pt>
                <c:pt idx="14">
                  <c:v>-5.3</c:v>
                </c:pt>
                <c:pt idx="15">
                  <c:v>-5.25</c:v>
                </c:pt>
                <c:pt idx="16">
                  <c:v>-5.2</c:v>
                </c:pt>
                <c:pt idx="17">
                  <c:v>-5.15</c:v>
                </c:pt>
                <c:pt idx="18">
                  <c:v>-5.0999999999999996</c:v>
                </c:pt>
                <c:pt idx="19">
                  <c:v>-5.05</c:v>
                </c:pt>
                <c:pt idx="20">
                  <c:v>-5</c:v>
                </c:pt>
                <c:pt idx="21">
                  <c:v>-4.95</c:v>
                </c:pt>
                <c:pt idx="22">
                  <c:v>-4.9000000000000004</c:v>
                </c:pt>
                <c:pt idx="23">
                  <c:v>-4.8499999999999996</c:v>
                </c:pt>
                <c:pt idx="24">
                  <c:v>-4.8</c:v>
                </c:pt>
                <c:pt idx="25">
                  <c:v>-4.75</c:v>
                </c:pt>
                <c:pt idx="26">
                  <c:v>-4.7</c:v>
                </c:pt>
                <c:pt idx="27">
                  <c:v>-4.6500000000000004</c:v>
                </c:pt>
                <c:pt idx="28">
                  <c:v>-4.5999999999999996</c:v>
                </c:pt>
                <c:pt idx="29">
                  <c:v>-4.5500000000000096</c:v>
                </c:pt>
                <c:pt idx="30">
                  <c:v>-4.5000000000000098</c:v>
                </c:pt>
                <c:pt idx="31">
                  <c:v>-4.4500000000000099</c:v>
                </c:pt>
                <c:pt idx="32">
                  <c:v>-4.4000000000000101</c:v>
                </c:pt>
                <c:pt idx="33">
                  <c:v>-4.3500000000000103</c:v>
                </c:pt>
                <c:pt idx="34">
                  <c:v>-4.3000000000000096</c:v>
                </c:pt>
                <c:pt idx="35">
                  <c:v>-4.2500000000000098</c:v>
                </c:pt>
                <c:pt idx="36">
                  <c:v>-4.2000000000000099</c:v>
                </c:pt>
                <c:pt idx="37">
                  <c:v>-4.1500000000000101</c:v>
                </c:pt>
                <c:pt idx="38">
                  <c:v>-4.1000000000000103</c:v>
                </c:pt>
                <c:pt idx="39">
                  <c:v>-4.0500000000000096</c:v>
                </c:pt>
                <c:pt idx="40">
                  <c:v>-4.0000000000000098</c:v>
                </c:pt>
                <c:pt idx="41">
                  <c:v>-3.9500000000000099</c:v>
                </c:pt>
                <c:pt idx="42">
                  <c:v>-3.9000000000000101</c:v>
                </c:pt>
                <c:pt idx="43">
                  <c:v>-3.8500000000000099</c:v>
                </c:pt>
                <c:pt idx="44">
                  <c:v>-3.80000000000001</c:v>
                </c:pt>
                <c:pt idx="45">
                  <c:v>-3.7500000000000102</c:v>
                </c:pt>
                <c:pt idx="46">
                  <c:v>-3.7000000000000099</c:v>
                </c:pt>
                <c:pt idx="47">
                  <c:v>-3.6500000000000101</c:v>
                </c:pt>
                <c:pt idx="48">
                  <c:v>-3.6000000000000099</c:v>
                </c:pt>
                <c:pt idx="49">
                  <c:v>-3.55000000000001</c:v>
                </c:pt>
                <c:pt idx="50">
                  <c:v>-3.5000000000000102</c:v>
                </c:pt>
                <c:pt idx="51">
                  <c:v>-3.4500000000000099</c:v>
                </c:pt>
                <c:pt idx="52">
                  <c:v>-3.4000000000000101</c:v>
                </c:pt>
                <c:pt idx="53">
                  <c:v>-3.3500000000000099</c:v>
                </c:pt>
                <c:pt idx="54">
                  <c:v>-3.30000000000001</c:v>
                </c:pt>
                <c:pt idx="55">
                  <c:v>-3.2500000000000102</c:v>
                </c:pt>
                <c:pt idx="56">
                  <c:v>-3.2000000000000099</c:v>
                </c:pt>
                <c:pt idx="57">
                  <c:v>-3.1500000000000101</c:v>
                </c:pt>
                <c:pt idx="58">
                  <c:v>-3.1000000000000099</c:v>
                </c:pt>
                <c:pt idx="59">
                  <c:v>-3.05000000000001</c:v>
                </c:pt>
                <c:pt idx="60">
                  <c:v>-3.0000000000000102</c:v>
                </c:pt>
                <c:pt idx="61">
                  <c:v>-2.9500000000000099</c:v>
                </c:pt>
                <c:pt idx="62">
                  <c:v>-2.9000000000000101</c:v>
                </c:pt>
                <c:pt idx="63">
                  <c:v>-2.8500000000000099</c:v>
                </c:pt>
                <c:pt idx="64">
                  <c:v>-2.80000000000001</c:v>
                </c:pt>
                <c:pt idx="65">
                  <c:v>-2.7500000000000102</c:v>
                </c:pt>
                <c:pt idx="66">
                  <c:v>-2.7000000000000099</c:v>
                </c:pt>
                <c:pt idx="67">
                  <c:v>-2.6500000000000101</c:v>
                </c:pt>
                <c:pt idx="68">
                  <c:v>-2.6000000000000099</c:v>
                </c:pt>
                <c:pt idx="69">
                  <c:v>-2.55000000000001</c:v>
                </c:pt>
                <c:pt idx="70">
                  <c:v>-2.5000000000000102</c:v>
                </c:pt>
                <c:pt idx="71">
                  <c:v>-2.4500000000000099</c:v>
                </c:pt>
                <c:pt idx="72">
                  <c:v>-2.4000000000000101</c:v>
                </c:pt>
                <c:pt idx="73">
                  <c:v>-2.3500000000000099</c:v>
                </c:pt>
                <c:pt idx="74">
                  <c:v>-2.30000000000001</c:v>
                </c:pt>
                <c:pt idx="75">
                  <c:v>-2.2500000000000102</c:v>
                </c:pt>
                <c:pt idx="76">
                  <c:v>-2.2000000000000099</c:v>
                </c:pt>
                <c:pt idx="77">
                  <c:v>-2.1500000000000101</c:v>
                </c:pt>
                <c:pt idx="78">
                  <c:v>-2.1000000000000099</c:v>
                </c:pt>
                <c:pt idx="79">
                  <c:v>-2.05000000000001</c:v>
                </c:pt>
                <c:pt idx="80">
                  <c:v>-2.0000000000000102</c:v>
                </c:pt>
                <c:pt idx="81">
                  <c:v>-1.9500000000000099</c:v>
                </c:pt>
                <c:pt idx="82">
                  <c:v>-1.9000000000000099</c:v>
                </c:pt>
                <c:pt idx="83">
                  <c:v>-1.8500000000000101</c:v>
                </c:pt>
                <c:pt idx="84">
                  <c:v>-1.80000000000001</c:v>
                </c:pt>
                <c:pt idx="85">
                  <c:v>-1.75000000000002</c:v>
                </c:pt>
                <c:pt idx="86">
                  <c:v>-1.7000000000000199</c:v>
                </c:pt>
                <c:pt idx="87">
                  <c:v>-1.6500000000000199</c:v>
                </c:pt>
                <c:pt idx="88">
                  <c:v>-1.6000000000000201</c:v>
                </c:pt>
                <c:pt idx="89">
                  <c:v>-1.55000000000002</c:v>
                </c:pt>
                <c:pt idx="90">
                  <c:v>-1.50000000000002</c:v>
                </c:pt>
                <c:pt idx="91">
                  <c:v>-1.4500000000000199</c:v>
                </c:pt>
                <c:pt idx="92">
                  <c:v>-1.4000000000000199</c:v>
                </c:pt>
                <c:pt idx="93">
                  <c:v>-1.3500000000000201</c:v>
                </c:pt>
                <c:pt idx="94">
                  <c:v>-1.30000000000002</c:v>
                </c:pt>
                <c:pt idx="95">
                  <c:v>-1.25000000000002</c:v>
                </c:pt>
                <c:pt idx="96">
                  <c:v>-1.2000000000000199</c:v>
                </c:pt>
                <c:pt idx="97">
                  <c:v>-1.1500000000000199</c:v>
                </c:pt>
                <c:pt idx="98">
                  <c:v>-1.1000000000000201</c:v>
                </c:pt>
                <c:pt idx="99">
                  <c:v>-1.05000000000002</c:v>
                </c:pt>
                <c:pt idx="100">
                  <c:v>-1.00000000000002</c:v>
                </c:pt>
                <c:pt idx="101">
                  <c:v>-0.95000000000002005</c:v>
                </c:pt>
                <c:pt idx="102">
                  <c:v>-0.90000000000002001</c:v>
                </c:pt>
                <c:pt idx="103">
                  <c:v>-0.85000000000001996</c:v>
                </c:pt>
                <c:pt idx="104">
                  <c:v>-0.80000000000002003</c:v>
                </c:pt>
                <c:pt idx="105">
                  <c:v>-0.75000000000001998</c:v>
                </c:pt>
                <c:pt idx="106">
                  <c:v>-0.70000000000002005</c:v>
                </c:pt>
                <c:pt idx="107">
                  <c:v>-0.65000000000002001</c:v>
                </c:pt>
                <c:pt idx="108">
                  <c:v>-0.60000000000001996</c:v>
                </c:pt>
                <c:pt idx="109">
                  <c:v>-0.55000000000002003</c:v>
                </c:pt>
                <c:pt idx="110">
                  <c:v>-0.50000000000001998</c:v>
                </c:pt>
                <c:pt idx="111">
                  <c:v>-0.45000000000002</c:v>
                </c:pt>
                <c:pt idx="112">
                  <c:v>-0.40000000000002001</c:v>
                </c:pt>
                <c:pt idx="113">
                  <c:v>-0.35000000000002002</c:v>
                </c:pt>
                <c:pt idx="114">
                  <c:v>-0.30000000000001997</c:v>
                </c:pt>
                <c:pt idx="115">
                  <c:v>-0.25000000000001998</c:v>
                </c:pt>
                <c:pt idx="116">
                  <c:v>-0.20000000000002</c:v>
                </c:pt>
                <c:pt idx="117">
                  <c:v>-0.15000000000002001</c:v>
                </c:pt>
                <c:pt idx="118">
                  <c:v>-0.10000000000002</c:v>
                </c:pt>
                <c:pt idx="119">
                  <c:v>-5.0000000000020299E-2</c:v>
                </c:pt>
                <c:pt idx="120">
                  <c:v>-2.0428103653102899E-14</c:v>
                </c:pt>
                <c:pt idx="121">
                  <c:v>4.9999999999980303E-2</c:v>
                </c:pt>
                <c:pt idx="122">
                  <c:v>9.9999999999980105E-2</c:v>
                </c:pt>
                <c:pt idx="123">
                  <c:v>0.14999999999998001</c:v>
                </c:pt>
                <c:pt idx="124">
                  <c:v>0.19999999999998</c:v>
                </c:pt>
                <c:pt idx="125">
                  <c:v>0.24999999999997999</c:v>
                </c:pt>
                <c:pt idx="126">
                  <c:v>0.29999999999998</c:v>
                </c:pt>
                <c:pt idx="127">
                  <c:v>0.34999999999997999</c:v>
                </c:pt>
                <c:pt idx="128">
                  <c:v>0.39999999999997998</c:v>
                </c:pt>
                <c:pt idx="129">
                  <c:v>0.44999999999998003</c:v>
                </c:pt>
                <c:pt idx="130">
                  <c:v>0.49999999999998002</c:v>
                </c:pt>
                <c:pt idx="131">
                  <c:v>0.54999999999997995</c:v>
                </c:pt>
                <c:pt idx="132">
                  <c:v>0.59999999999997999</c:v>
                </c:pt>
                <c:pt idx="133">
                  <c:v>0.64999999999998004</c:v>
                </c:pt>
                <c:pt idx="134">
                  <c:v>0.69999999999997997</c:v>
                </c:pt>
                <c:pt idx="135">
                  <c:v>0.74999999999998002</c:v>
                </c:pt>
                <c:pt idx="136">
                  <c:v>0.79999999999997995</c:v>
                </c:pt>
                <c:pt idx="137">
                  <c:v>0.84999999999997999</c:v>
                </c:pt>
                <c:pt idx="138">
                  <c:v>0.89999999999998004</c:v>
                </c:pt>
                <c:pt idx="139">
                  <c:v>0.94999999999997997</c:v>
                </c:pt>
                <c:pt idx="140">
                  <c:v>0.99999999999998002</c:v>
                </c:pt>
                <c:pt idx="141">
                  <c:v>1.0499999999999701</c:v>
                </c:pt>
                <c:pt idx="142">
                  <c:v>1.0999999999999699</c:v>
                </c:pt>
                <c:pt idx="143">
                  <c:v>1.1499999999999699</c:v>
                </c:pt>
                <c:pt idx="144">
                  <c:v>1.19999999999997</c:v>
                </c:pt>
                <c:pt idx="145">
                  <c:v>1.24999999999997</c:v>
                </c:pt>
                <c:pt idx="146">
                  <c:v>1.2999999999999701</c:v>
                </c:pt>
                <c:pt idx="147">
                  <c:v>1.3499999999999699</c:v>
                </c:pt>
                <c:pt idx="148">
                  <c:v>1.3999999999999699</c:v>
                </c:pt>
                <c:pt idx="149">
                  <c:v>1.44999999999997</c:v>
                </c:pt>
                <c:pt idx="150">
                  <c:v>1.49999999999997</c:v>
                </c:pt>
                <c:pt idx="151">
                  <c:v>1.5499999999999701</c:v>
                </c:pt>
                <c:pt idx="152">
                  <c:v>1.5999999999999699</c:v>
                </c:pt>
                <c:pt idx="153">
                  <c:v>1.6499999999999699</c:v>
                </c:pt>
                <c:pt idx="154">
                  <c:v>1.69999999999997</c:v>
                </c:pt>
                <c:pt idx="155">
                  <c:v>1.74999999999997</c:v>
                </c:pt>
                <c:pt idx="156">
                  <c:v>1.7999999999999701</c:v>
                </c:pt>
                <c:pt idx="157">
                  <c:v>1.8499999999999699</c:v>
                </c:pt>
                <c:pt idx="158">
                  <c:v>1.8999999999999699</c:v>
                </c:pt>
                <c:pt idx="159">
                  <c:v>1.94999999999997</c:v>
                </c:pt>
                <c:pt idx="160">
                  <c:v>1.99999999999997</c:v>
                </c:pt>
                <c:pt idx="161">
                  <c:v>2.0499999999999701</c:v>
                </c:pt>
                <c:pt idx="162">
                  <c:v>2.0999999999999699</c:v>
                </c:pt>
                <c:pt idx="163">
                  <c:v>2.1499999999999702</c:v>
                </c:pt>
                <c:pt idx="164">
                  <c:v>2.19999999999997</c:v>
                </c:pt>
                <c:pt idx="165">
                  <c:v>2.2499999999999698</c:v>
                </c:pt>
                <c:pt idx="166">
                  <c:v>2.2999999999999701</c:v>
                </c:pt>
                <c:pt idx="167">
                  <c:v>2.3499999999999699</c:v>
                </c:pt>
                <c:pt idx="168">
                  <c:v>2.3999999999999702</c:v>
                </c:pt>
                <c:pt idx="169">
                  <c:v>2.44999999999997</c:v>
                </c:pt>
                <c:pt idx="170">
                  <c:v>2.4999999999999698</c:v>
                </c:pt>
                <c:pt idx="171">
                  <c:v>2.5499999999999701</c:v>
                </c:pt>
                <c:pt idx="172">
                  <c:v>2.5999999999999699</c:v>
                </c:pt>
                <c:pt idx="173">
                  <c:v>2.6499999999999702</c:v>
                </c:pt>
                <c:pt idx="174">
                  <c:v>2.69999999999997</c:v>
                </c:pt>
                <c:pt idx="175">
                  <c:v>2.7499999999999698</c:v>
                </c:pt>
                <c:pt idx="176">
                  <c:v>2.7999999999999701</c:v>
                </c:pt>
                <c:pt idx="177">
                  <c:v>2.8499999999999699</c:v>
                </c:pt>
                <c:pt idx="178">
                  <c:v>2.8999999999999702</c:v>
                </c:pt>
                <c:pt idx="179">
                  <c:v>2.94999999999997</c:v>
                </c:pt>
                <c:pt idx="180">
                  <c:v>2.9999999999999698</c:v>
                </c:pt>
                <c:pt idx="181">
                  <c:v>3.0499999999999701</c:v>
                </c:pt>
                <c:pt idx="182">
                  <c:v>3.0999999999999699</c:v>
                </c:pt>
                <c:pt idx="183">
                  <c:v>3.1499999999999702</c:v>
                </c:pt>
                <c:pt idx="184">
                  <c:v>3.19999999999997</c:v>
                </c:pt>
                <c:pt idx="185">
                  <c:v>3.2499999999999698</c:v>
                </c:pt>
                <c:pt idx="186">
                  <c:v>3.2999999999999701</c:v>
                </c:pt>
                <c:pt idx="187">
                  <c:v>3.3499999999999699</c:v>
                </c:pt>
                <c:pt idx="188">
                  <c:v>3.3999999999999702</c:v>
                </c:pt>
                <c:pt idx="189">
                  <c:v>3.44999999999997</c:v>
                </c:pt>
                <c:pt idx="190">
                  <c:v>3.4999999999999698</c:v>
                </c:pt>
                <c:pt idx="191">
                  <c:v>3.5499999999999701</c:v>
                </c:pt>
                <c:pt idx="192">
                  <c:v>3.5999999999999699</c:v>
                </c:pt>
                <c:pt idx="193">
                  <c:v>3.6499999999999702</c:v>
                </c:pt>
                <c:pt idx="194">
                  <c:v>3.69999999999997</c:v>
                </c:pt>
                <c:pt idx="195">
                  <c:v>3.74999999999996</c:v>
                </c:pt>
                <c:pt idx="196">
                  <c:v>3.7999999999999701</c:v>
                </c:pt>
                <c:pt idx="197">
                  <c:v>3.8499999999999699</c:v>
                </c:pt>
                <c:pt idx="198">
                  <c:v>3.8999999999999599</c:v>
                </c:pt>
                <c:pt idx="199">
                  <c:v>3.9499999999999602</c:v>
                </c:pt>
                <c:pt idx="200">
                  <c:v>3.99999999999996</c:v>
                </c:pt>
                <c:pt idx="201">
                  <c:v>4.05</c:v>
                </c:pt>
                <c:pt idx="202">
                  <c:v>4.0999999999999996</c:v>
                </c:pt>
                <c:pt idx="203">
                  <c:v>4.1500000000000004</c:v>
                </c:pt>
                <c:pt idx="204">
                  <c:v>4.2</c:v>
                </c:pt>
                <c:pt idx="205">
                  <c:v>4.25</c:v>
                </c:pt>
                <c:pt idx="206">
                  <c:v>4.3</c:v>
                </c:pt>
                <c:pt idx="207">
                  <c:v>4.3499999999999996</c:v>
                </c:pt>
                <c:pt idx="208">
                  <c:v>4.4000000000000004</c:v>
                </c:pt>
                <c:pt idx="209">
                  <c:v>4.45</c:v>
                </c:pt>
                <c:pt idx="210">
                  <c:v>4.5</c:v>
                </c:pt>
                <c:pt idx="211">
                  <c:v>4.55</c:v>
                </c:pt>
                <c:pt idx="212">
                  <c:v>4.5999999999999996</c:v>
                </c:pt>
                <c:pt idx="213">
                  <c:v>4.6500000000000004</c:v>
                </c:pt>
                <c:pt idx="214">
                  <c:v>4.7</c:v>
                </c:pt>
                <c:pt idx="215">
                  <c:v>4.75</c:v>
                </c:pt>
                <c:pt idx="216">
                  <c:v>4.8</c:v>
                </c:pt>
                <c:pt idx="217">
                  <c:v>4.8499999999999996</c:v>
                </c:pt>
                <c:pt idx="218">
                  <c:v>4.9000000000000004</c:v>
                </c:pt>
                <c:pt idx="219">
                  <c:v>4.95</c:v>
                </c:pt>
                <c:pt idx="220">
                  <c:v>5</c:v>
                </c:pt>
                <c:pt idx="221">
                  <c:v>5.05</c:v>
                </c:pt>
                <c:pt idx="222">
                  <c:v>5.0999999999999996</c:v>
                </c:pt>
                <c:pt idx="223">
                  <c:v>5.15</c:v>
                </c:pt>
                <c:pt idx="224">
                  <c:v>5.2</c:v>
                </c:pt>
                <c:pt idx="225">
                  <c:v>5.25</c:v>
                </c:pt>
                <c:pt idx="226">
                  <c:v>5.3</c:v>
                </c:pt>
                <c:pt idx="227">
                  <c:v>5.35</c:v>
                </c:pt>
                <c:pt idx="228">
                  <c:v>5.4</c:v>
                </c:pt>
                <c:pt idx="229">
                  <c:v>5.45</c:v>
                </c:pt>
                <c:pt idx="230">
                  <c:v>5.5</c:v>
                </c:pt>
                <c:pt idx="231">
                  <c:v>5.55</c:v>
                </c:pt>
                <c:pt idx="232">
                  <c:v>5.6</c:v>
                </c:pt>
                <c:pt idx="233">
                  <c:v>5.65</c:v>
                </c:pt>
                <c:pt idx="234">
                  <c:v>5.7</c:v>
                </c:pt>
                <c:pt idx="235">
                  <c:v>5.75</c:v>
                </c:pt>
                <c:pt idx="236">
                  <c:v>5.8</c:v>
                </c:pt>
                <c:pt idx="237">
                  <c:v>5.85</c:v>
                </c:pt>
                <c:pt idx="238">
                  <c:v>5.9</c:v>
                </c:pt>
                <c:pt idx="239">
                  <c:v>5.95</c:v>
                </c:pt>
                <c:pt idx="240">
                  <c:v>6</c:v>
                </c:pt>
              </c:numCache>
            </c:numRef>
          </c:cat>
          <c:val>
            <c:numRef>
              <c:f>'S-Curves Alpha'!$C$5:$C$245</c:f>
              <c:numCache>
                <c:formatCode>0.000000</c:formatCode>
                <c:ptCount val="241"/>
                <c:pt idx="0">
                  <c:v>0.18242552380635635</c:v>
                </c:pt>
                <c:pt idx="1">
                  <c:v>0.18429726028236704</c:v>
                </c:pt>
                <c:pt idx="2">
                  <c:v>0.18618382790150853</c:v>
                </c:pt>
                <c:pt idx="3">
                  <c:v>0.18808525450024158</c:v>
                </c:pt>
                <c:pt idx="4">
                  <c:v>0.19000156601531298</c:v>
                </c:pt>
                <c:pt idx="5">
                  <c:v>0.19193278644723683</c:v>
                </c:pt>
                <c:pt idx="6">
                  <c:v>0.1938789378238599</c:v>
                </c:pt>
                <c:pt idx="7">
                  <c:v>0.19584004016403417</c:v>
                </c:pt>
                <c:pt idx="8">
                  <c:v>0.19781611144141825</c:v>
                </c:pt>
                <c:pt idx="9">
                  <c:v>0.19980716754843067</c:v>
                </c:pt>
                <c:pt idx="10">
                  <c:v>0.20181322226037884</c:v>
                </c:pt>
                <c:pt idx="11">
                  <c:v>0.20383428719978697</c:v>
                </c:pt>
                <c:pt idx="12">
                  <c:v>0.20587037180094733</c:v>
                </c:pt>
                <c:pt idx="13">
                  <c:v>0.20792148327471954</c:v>
                </c:pt>
                <c:pt idx="14">
                  <c:v>0.20998762657360251</c:v>
                </c:pt>
                <c:pt idx="15">
                  <c:v>0.21206880435710532</c:v>
                </c:pt>
                <c:pt idx="16">
                  <c:v>0.21416501695744139</c:v>
                </c:pt>
                <c:pt idx="17">
                  <c:v>0.21627626234557334</c:v>
                </c:pt>
                <c:pt idx="18">
                  <c:v>0.21840253609763446</c:v>
                </c:pt>
                <c:pt idx="19">
                  <c:v>0.22054383136175329</c:v>
                </c:pt>
                <c:pt idx="20">
                  <c:v>0.22270013882530884</c:v>
                </c:pt>
                <c:pt idx="21">
                  <c:v>0.22487144668264356</c:v>
                </c:pt>
                <c:pt idx="22">
                  <c:v>0.22705774060326145</c:v>
                </c:pt>
                <c:pt idx="23">
                  <c:v>0.22925900370053998</c:v>
                </c:pt>
                <c:pt idx="24">
                  <c:v>0.23147521650098238</c:v>
                </c:pt>
                <c:pt idx="25">
                  <c:v>0.23370635691404029</c:v>
                </c:pt>
                <c:pt idx="26">
                  <c:v>0.235952400202534</c:v>
                </c:pt>
                <c:pt idx="27">
                  <c:v>0.23821331895369913</c:v>
                </c:pt>
                <c:pt idx="28">
                  <c:v>0.24048908305088898</c:v>
                </c:pt>
                <c:pt idx="29">
                  <c:v>0.24277965964595957</c:v>
                </c:pt>
                <c:pt idx="30">
                  <c:v>0.2450850131323713</c:v>
                </c:pt>
                <c:pt idx="31">
                  <c:v>0.24740510511902616</c:v>
                </c:pt>
                <c:pt idx="32">
                  <c:v>0.2497398944048819</c:v>
                </c:pt>
                <c:pt idx="33">
                  <c:v>0.25208933695436225</c:v>
                </c:pt>
                <c:pt idx="34">
                  <c:v>0.25445338587359689</c:v>
                </c:pt>
                <c:pt idx="35">
                  <c:v>0.25683199138751839</c:v>
                </c:pt>
                <c:pt idx="36">
                  <c:v>0.2592251008178455</c:v>
                </c:pt>
                <c:pt idx="37">
                  <c:v>0.26163265856198081</c:v>
                </c:pt>
                <c:pt idx="38">
                  <c:v>0.26405460607285103</c:v>
                </c:pt>
                <c:pt idx="39">
                  <c:v>0.26649088183971914</c:v>
                </c:pt>
                <c:pt idx="40">
                  <c:v>0.26894142136999466</c:v>
                </c:pt>
                <c:pt idx="41">
                  <c:v>0.27140615717207173</c:v>
                </c:pt>
                <c:pt idx="42">
                  <c:v>0.27388501873922039</c:v>
                </c:pt>
                <c:pt idx="43">
                  <c:v>0.27637793253455933</c:v>
                </c:pt>
                <c:pt idx="44">
                  <c:v>0.27888482197713643</c:v>
                </c:pt>
                <c:pt idx="45">
                  <c:v>0.28140560742914333</c:v>
                </c:pt>
                <c:pt idx="46">
                  <c:v>0.28394020618428972</c:v>
                </c:pt>
                <c:pt idx="47">
                  <c:v>0.28648853245736255</c:v>
                </c:pt>
                <c:pt idx="48">
                  <c:v>0.28905049737499555</c:v>
                </c:pt>
                <c:pt idx="49">
                  <c:v>0.29162600896767249</c:v>
                </c:pt>
                <c:pt idx="50">
                  <c:v>0.29421497216298825</c:v>
                </c:pt>
                <c:pt idx="51">
                  <c:v>0.29681728878019092</c:v>
                </c:pt>
                <c:pt idx="52">
                  <c:v>0.2994328575260265</c:v>
                </c:pt>
                <c:pt idx="53">
                  <c:v>0.30206157399190869</c:v>
                </c:pt>
                <c:pt idx="54">
                  <c:v>0.3047033306524341</c:v>
                </c:pt>
                <c:pt idx="55">
                  <c:v>0.30735801686526332</c:v>
                </c:pt>
                <c:pt idx="56">
                  <c:v>0.310025518872387</c:v>
                </c:pt>
                <c:pt idx="57">
                  <c:v>0.31270571980279532</c:v>
                </c:pt>
                <c:pt idx="58">
                  <c:v>0.31539849967656874</c:v>
                </c:pt>
                <c:pt idx="59">
                  <c:v>0.31810373541040599</c:v>
                </c:pt>
                <c:pt idx="60">
                  <c:v>0.32082130082460647</c:v>
                </c:pt>
                <c:pt idx="61">
                  <c:v>0.32355106665151984</c:v>
                </c:pt>
                <c:pt idx="62">
                  <c:v>0.32629290054547805</c:v>
                </c:pt>
                <c:pt idx="63">
                  <c:v>0.32904666709422181</c:v>
                </c:pt>
                <c:pt idx="64">
                  <c:v>0.33181222783183334</c:v>
                </c:pt>
                <c:pt idx="65">
                  <c:v>0.3345894412531854</c:v>
                </c:pt>
                <c:pt idx="66">
                  <c:v>0.33737816282991695</c:v>
                </c:pt>
                <c:pt idx="67">
                  <c:v>0.34017824502794192</c:v>
                </c:pt>
                <c:pt idx="68">
                  <c:v>0.34298953732650062</c:v>
                </c:pt>
                <c:pt idx="69">
                  <c:v>0.34581188623875647</c:v>
                </c:pt>
                <c:pt idx="70">
                  <c:v>0.3486451353339452</c:v>
                </c:pt>
                <c:pt idx="71">
                  <c:v>0.35148912526107851</c:v>
                </c:pt>
                <c:pt idx="72">
                  <c:v>0.35434369377420399</c:v>
                </c:pt>
                <c:pt idx="73">
                  <c:v>0.35720867575922322</c:v>
                </c:pt>
                <c:pt idx="74">
                  <c:v>0.3600839032622653</c:v>
                </c:pt>
                <c:pt idx="75">
                  <c:v>0.36296920551961626</c:v>
                </c:pt>
                <c:pt idx="76">
                  <c:v>0.36586440898919875</c:v>
                </c:pt>
                <c:pt idx="77">
                  <c:v>0.36876933738359885</c:v>
                </c:pt>
                <c:pt idx="78">
                  <c:v>0.37168381170463322</c:v>
                </c:pt>
                <c:pt idx="79">
                  <c:v>0.37460765027944831</c:v>
                </c:pt>
                <c:pt idx="80">
                  <c:v>0.3775406687981448</c:v>
                </c:pt>
                <c:pt idx="81">
                  <c:v>0.38048268035291477</c:v>
                </c:pt>
                <c:pt idx="82">
                  <c:v>0.38343349547868016</c:v>
                </c:pt>
                <c:pt idx="83">
                  <c:v>0.38639292219522114</c:v>
                </c:pt>
                <c:pt idx="84">
                  <c:v>0.38936076605077741</c:v>
                </c:pt>
                <c:pt idx="85">
                  <c:v>0.39233683016710713</c:v>
                </c:pt>
                <c:pt idx="86">
                  <c:v>0.39532091528598939</c:v>
                </c:pt>
                <c:pt idx="87">
                  <c:v>0.39831281981714201</c:v>
                </c:pt>
                <c:pt idx="88">
                  <c:v>0.40131233988754678</c:v>
                </c:pt>
                <c:pt idx="89">
                  <c:v>0.40431926939215163</c:v>
                </c:pt>
                <c:pt idx="90">
                  <c:v>0.40733340004592899</c:v>
                </c:pt>
                <c:pt idx="91">
                  <c:v>0.41035452143726753</c:v>
                </c:pt>
                <c:pt idx="92">
                  <c:v>0.41338242108266876</c:v>
                </c:pt>
                <c:pt idx="93">
                  <c:v>0.41641688448272351</c:v>
                </c:pt>
                <c:pt idx="94">
                  <c:v>0.41945769517933917</c:v>
                </c:pt>
                <c:pt idx="95">
                  <c:v>0.42250463481418704</c:v>
                </c:pt>
                <c:pt idx="96">
                  <c:v>0.4255574831883398</c:v>
                </c:pt>
                <c:pt idx="97">
                  <c:v>0.42861601832306639</c:v>
                </c:pt>
                <c:pt idx="98">
                  <c:v>0.4316800165217507</c:v>
                </c:pt>
                <c:pt idx="99">
                  <c:v>0.43474925243289897</c:v>
                </c:pt>
                <c:pt idx="100">
                  <c:v>0.43782349911420065</c:v>
                </c:pt>
                <c:pt idx="101">
                  <c:v>0.44090252809760572</c:v>
                </c:pt>
                <c:pt idx="102">
                  <c:v>0.44398610945537881</c:v>
                </c:pt>
                <c:pt idx="103">
                  <c:v>0.44707401186709289</c:v>
                </c:pt>
                <c:pt idx="104">
                  <c:v>0.45016600268752088</c:v>
                </c:pt>
                <c:pt idx="105">
                  <c:v>0.45326184801538488</c:v>
                </c:pt>
                <c:pt idx="106">
                  <c:v>0.45636131276291991</c:v>
                </c:pt>
                <c:pt idx="107">
                  <c:v>0.45946416072620938</c:v>
                </c:pt>
                <c:pt idx="108">
                  <c:v>0.46257015465624923</c:v>
                </c:pt>
                <c:pt idx="109">
                  <c:v>0.46567905633069412</c:v>
                </c:pt>
                <c:pt idx="110">
                  <c:v>0.46879062662624255</c:v>
                </c:pt>
                <c:pt idx="111">
                  <c:v>0.47190462559161173</c:v>
                </c:pt>
                <c:pt idx="112">
                  <c:v>0.47502081252105877</c:v>
                </c:pt>
                <c:pt idx="113">
                  <c:v>0.47813894602839724</c:v>
                </c:pt>
                <c:pt idx="114">
                  <c:v>0.48125878412146356</c:v>
                </c:pt>
                <c:pt idx="115">
                  <c:v>0.4843800842769832</c:v>
                </c:pt>
                <c:pt idx="116">
                  <c:v>0.48750260351578845</c:v>
                </c:pt>
                <c:pt idx="117">
                  <c:v>0.49062609847833805</c:v>
                </c:pt>
                <c:pt idx="118">
                  <c:v>0.49375032550048831</c:v>
                </c:pt>
                <c:pt idx="119">
                  <c:v>0.49687504068946714</c:v>
                </c:pt>
                <c:pt idx="120">
                  <c:v>0.49999999999999867</c:v>
                </c:pt>
                <c:pt idx="121">
                  <c:v>0.50312495931053036</c:v>
                </c:pt>
                <c:pt idx="122">
                  <c:v>0.50624967449950919</c:v>
                </c:pt>
                <c:pt idx="123">
                  <c:v>0.50937390152165951</c:v>
                </c:pt>
                <c:pt idx="124">
                  <c:v>0.51249739648420911</c:v>
                </c:pt>
                <c:pt idx="125">
                  <c:v>0.51561991572301435</c:v>
                </c:pt>
                <c:pt idx="126">
                  <c:v>0.51874121587853406</c:v>
                </c:pt>
                <c:pt idx="127">
                  <c:v>0.52186105397160021</c:v>
                </c:pt>
                <c:pt idx="128">
                  <c:v>0.52497918747893868</c:v>
                </c:pt>
                <c:pt idx="129">
                  <c:v>0.52809537440838583</c:v>
                </c:pt>
                <c:pt idx="130">
                  <c:v>0.53120937337375507</c:v>
                </c:pt>
                <c:pt idx="131">
                  <c:v>0.53432094366930327</c:v>
                </c:pt>
                <c:pt idx="132">
                  <c:v>0.53742984534374827</c:v>
                </c:pt>
                <c:pt idx="133">
                  <c:v>0.54053583927378812</c:v>
                </c:pt>
                <c:pt idx="134">
                  <c:v>0.54363868723707764</c:v>
                </c:pt>
                <c:pt idx="135">
                  <c:v>0.54673815198461262</c:v>
                </c:pt>
                <c:pt idx="136">
                  <c:v>0.54983399731247673</c:v>
                </c:pt>
                <c:pt idx="137">
                  <c:v>0.55292598813290472</c:v>
                </c:pt>
                <c:pt idx="138">
                  <c:v>0.55601389054461869</c:v>
                </c:pt>
                <c:pt idx="139">
                  <c:v>0.55909747190239178</c:v>
                </c:pt>
                <c:pt idx="140">
                  <c:v>0.56217650088579685</c:v>
                </c:pt>
                <c:pt idx="141">
                  <c:v>0.56525074756709803</c:v>
                </c:pt>
                <c:pt idx="142">
                  <c:v>0.5683199834782463</c:v>
                </c:pt>
                <c:pt idx="143">
                  <c:v>0.5713839816769305</c:v>
                </c:pt>
                <c:pt idx="144">
                  <c:v>0.57444251681165714</c:v>
                </c:pt>
                <c:pt idx="145">
                  <c:v>0.57749536518580991</c:v>
                </c:pt>
                <c:pt idx="146">
                  <c:v>0.58054230482065783</c:v>
                </c:pt>
                <c:pt idx="147">
                  <c:v>0.58358311551727349</c:v>
                </c:pt>
                <c:pt idx="148">
                  <c:v>0.58661757891732824</c:v>
                </c:pt>
                <c:pt idx="149">
                  <c:v>0.58964547856272942</c:v>
                </c:pt>
                <c:pt idx="150">
                  <c:v>0.59266659995406801</c:v>
                </c:pt>
                <c:pt idx="151">
                  <c:v>0.59568073060784543</c:v>
                </c:pt>
                <c:pt idx="152">
                  <c:v>0.59868766011245012</c:v>
                </c:pt>
                <c:pt idx="153">
                  <c:v>0.60168718018285494</c:v>
                </c:pt>
                <c:pt idx="154">
                  <c:v>0.60467908471400755</c:v>
                </c:pt>
                <c:pt idx="155">
                  <c:v>0.60766316983288982</c:v>
                </c:pt>
                <c:pt idx="156">
                  <c:v>0.61063923394922015</c:v>
                </c:pt>
                <c:pt idx="157">
                  <c:v>0.61360707780477652</c:v>
                </c:pt>
                <c:pt idx="158">
                  <c:v>0.61656650452131745</c:v>
                </c:pt>
                <c:pt idx="159">
                  <c:v>0.6195173196470829</c:v>
                </c:pt>
                <c:pt idx="160">
                  <c:v>0.62245933120185271</c:v>
                </c:pt>
                <c:pt idx="161">
                  <c:v>0.62539234972054936</c:v>
                </c:pt>
                <c:pt idx="162">
                  <c:v>0.62831618829536451</c:v>
                </c:pt>
                <c:pt idx="163">
                  <c:v>0.63123066261639882</c:v>
                </c:pt>
                <c:pt idx="164">
                  <c:v>0.63413559101079886</c:v>
                </c:pt>
                <c:pt idx="165">
                  <c:v>0.63703079448038147</c:v>
                </c:pt>
                <c:pt idx="166">
                  <c:v>0.63991609673773242</c:v>
                </c:pt>
                <c:pt idx="167">
                  <c:v>0.64279132424077456</c:v>
                </c:pt>
                <c:pt idx="168">
                  <c:v>0.64565630622579373</c:v>
                </c:pt>
                <c:pt idx="169">
                  <c:v>0.64851087473891922</c:v>
                </c:pt>
                <c:pt idx="170">
                  <c:v>0.65135486466605252</c:v>
                </c:pt>
                <c:pt idx="171">
                  <c:v>0.65418811376124131</c:v>
                </c:pt>
                <c:pt idx="172">
                  <c:v>0.65701046267349716</c:v>
                </c:pt>
                <c:pt idx="173">
                  <c:v>0.65982175497205575</c:v>
                </c:pt>
                <c:pt idx="174">
                  <c:v>0.66262183717008083</c:v>
                </c:pt>
                <c:pt idx="175">
                  <c:v>0.66541055874681221</c:v>
                </c:pt>
                <c:pt idx="176">
                  <c:v>0.6681877721681645</c:v>
                </c:pt>
                <c:pt idx="177">
                  <c:v>0.67095333290577597</c:v>
                </c:pt>
                <c:pt idx="178">
                  <c:v>0.67370709945451979</c:v>
                </c:pt>
                <c:pt idx="179">
                  <c:v>0.67644893334847789</c:v>
                </c:pt>
                <c:pt idx="180">
                  <c:v>0.67917869917539131</c:v>
                </c:pt>
                <c:pt idx="181">
                  <c:v>0.68189626458959185</c:v>
                </c:pt>
                <c:pt idx="182">
                  <c:v>0.68460150032342904</c:v>
                </c:pt>
                <c:pt idx="183">
                  <c:v>0.68729428019720251</c:v>
                </c:pt>
                <c:pt idx="184">
                  <c:v>0.68997448112761084</c:v>
                </c:pt>
                <c:pt idx="185">
                  <c:v>0.69264198313473457</c:v>
                </c:pt>
                <c:pt idx="186">
                  <c:v>0.69529666934756384</c:v>
                </c:pt>
                <c:pt idx="187">
                  <c:v>0.69793842600808931</c:v>
                </c:pt>
                <c:pt idx="188">
                  <c:v>0.70056714247397134</c:v>
                </c:pt>
                <c:pt idx="189">
                  <c:v>0.70318271121980702</c:v>
                </c:pt>
                <c:pt idx="190">
                  <c:v>0.70578502783700969</c:v>
                </c:pt>
                <c:pt idx="191">
                  <c:v>0.70837399103232546</c:v>
                </c:pt>
                <c:pt idx="192">
                  <c:v>0.71094950262500245</c:v>
                </c:pt>
                <c:pt idx="193">
                  <c:v>0.7135114675426355</c:v>
                </c:pt>
                <c:pt idx="194">
                  <c:v>0.71605979381570828</c:v>
                </c:pt>
                <c:pt idx="195">
                  <c:v>0.71859439257085411</c:v>
                </c:pt>
                <c:pt idx="196">
                  <c:v>0.72111517802286162</c:v>
                </c:pt>
                <c:pt idx="197">
                  <c:v>0.72362206746543878</c:v>
                </c:pt>
                <c:pt idx="198">
                  <c:v>0.72611498126077711</c:v>
                </c:pt>
                <c:pt idx="199">
                  <c:v>0.72859384282792583</c:v>
                </c:pt>
                <c:pt idx="200">
                  <c:v>0.73105857863000301</c:v>
                </c:pt>
                <c:pt idx="201">
                  <c:v>0.73350911816028053</c:v>
                </c:pt>
                <c:pt idx="202">
                  <c:v>0.73594539392714842</c:v>
                </c:pt>
                <c:pt idx="203">
                  <c:v>0.73836734143801874</c:v>
                </c:pt>
                <c:pt idx="204">
                  <c:v>0.740774899182154</c:v>
                </c:pt>
                <c:pt idx="205">
                  <c:v>0.74316800861248111</c:v>
                </c:pt>
                <c:pt idx="206">
                  <c:v>0.74554661412640266</c:v>
                </c:pt>
                <c:pt idx="207">
                  <c:v>0.74791066304563725</c:v>
                </c:pt>
                <c:pt idx="208">
                  <c:v>0.75026010559511769</c:v>
                </c:pt>
                <c:pt idx="209">
                  <c:v>0.75259489488097331</c:v>
                </c:pt>
                <c:pt idx="210">
                  <c:v>0.75491498686762826</c:v>
                </c:pt>
                <c:pt idx="211">
                  <c:v>0.75722034035403996</c:v>
                </c:pt>
                <c:pt idx="212">
                  <c:v>0.75951091694911099</c:v>
                </c:pt>
                <c:pt idx="213">
                  <c:v>0.76178668104630087</c:v>
                </c:pt>
                <c:pt idx="214">
                  <c:v>0.76404759979746606</c:v>
                </c:pt>
                <c:pt idx="215">
                  <c:v>0.76629364308595971</c:v>
                </c:pt>
                <c:pt idx="216">
                  <c:v>0.76852478349901754</c:v>
                </c:pt>
                <c:pt idx="217">
                  <c:v>0.77074099629946002</c:v>
                </c:pt>
                <c:pt idx="218">
                  <c:v>0.77294225939673855</c:v>
                </c:pt>
                <c:pt idx="219">
                  <c:v>0.77512855331735653</c:v>
                </c:pt>
                <c:pt idx="220">
                  <c:v>0.77729986117469108</c:v>
                </c:pt>
                <c:pt idx="221">
                  <c:v>0.77945616863824674</c:v>
                </c:pt>
                <c:pt idx="222">
                  <c:v>0.78159746390236551</c:v>
                </c:pt>
                <c:pt idx="223">
                  <c:v>0.78372373765442671</c:v>
                </c:pt>
                <c:pt idx="224">
                  <c:v>0.78583498304255861</c:v>
                </c:pt>
                <c:pt idx="225">
                  <c:v>0.78793119564289471</c:v>
                </c:pt>
                <c:pt idx="226">
                  <c:v>0.79001237342639752</c:v>
                </c:pt>
                <c:pt idx="227">
                  <c:v>0.79207851672528051</c:v>
                </c:pt>
                <c:pt idx="228">
                  <c:v>0.79412962819905275</c:v>
                </c:pt>
                <c:pt idx="229">
                  <c:v>0.79616571280021309</c:v>
                </c:pt>
                <c:pt idx="230">
                  <c:v>0.79818677773962121</c:v>
                </c:pt>
                <c:pt idx="231">
                  <c:v>0.80019283245156936</c:v>
                </c:pt>
                <c:pt idx="232">
                  <c:v>0.80218388855858169</c:v>
                </c:pt>
                <c:pt idx="233">
                  <c:v>0.80415995983596589</c:v>
                </c:pt>
                <c:pt idx="234">
                  <c:v>0.80612106217614021</c:v>
                </c:pt>
                <c:pt idx="235">
                  <c:v>0.80806721355276323</c:v>
                </c:pt>
                <c:pt idx="236">
                  <c:v>0.80999843398468707</c:v>
                </c:pt>
                <c:pt idx="237">
                  <c:v>0.81191474549975839</c:v>
                </c:pt>
                <c:pt idx="238">
                  <c:v>0.81381617209849144</c:v>
                </c:pt>
                <c:pt idx="239">
                  <c:v>0.81570273971763307</c:v>
                </c:pt>
                <c:pt idx="240">
                  <c:v>0.81757447619364365</c:v>
                </c:pt>
              </c:numCache>
            </c:numRef>
          </c:val>
        </c:ser>
        <c:ser>
          <c:idx val="2"/>
          <c:order val="2"/>
          <c:tx>
            <c:v>Alpha 0.50</c:v>
          </c:tx>
          <c:spPr>
            <a:ln w="381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numRef>
              <c:f>'S-Curves Alpha'!$A$5:$A$245</c:f>
              <c:numCache>
                <c:formatCode>0.00</c:formatCode>
                <c:ptCount val="241"/>
                <c:pt idx="0">
                  <c:v>-6</c:v>
                </c:pt>
                <c:pt idx="1">
                  <c:v>-5.95</c:v>
                </c:pt>
                <c:pt idx="2">
                  <c:v>-5.9</c:v>
                </c:pt>
                <c:pt idx="3">
                  <c:v>-5.85</c:v>
                </c:pt>
                <c:pt idx="4">
                  <c:v>-5.8</c:v>
                </c:pt>
                <c:pt idx="5">
                  <c:v>-5.75</c:v>
                </c:pt>
                <c:pt idx="6">
                  <c:v>-5.7</c:v>
                </c:pt>
                <c:pt idx="7">
                  <c:v>-5.65</c:v>
                </c:pt>
                <c:pt idx="8">
                  <c:v>-5.6</c:v>
                </c:pt>
                <c:pt idx="9">
                  <c:v>-5.55</c:v>
                </c:pt>
                <c:pt idx="10">
                  <c:v>-5.5</c:v>
                </c:pt>
                <c:pt idx="11">
                  <c:v>-5.45</c:v>
                </c:pt>
                <c:pt idx="12">
                  <c:v>-5.4</c:v>
                </c:pt>
                <c:pt idx="13">
                  <c:v>-5.35</c:v>
                </c:pt>
                <c:pt idx="14">
                  <c:v>-5.3</c:v>
                </c:pt>
                <c:pt idx="15">
                  <c:v>-5.25</c:v>
                </c:pt>
                <c:pt idx="16">
                  <c:v>-5.2</c:v>
                </c:pt>
                <c:pt idx="17">
                  <c:v>-5.15</c:v>
                </c:pt>
                <c:pt idx="18">
                  <c:v>-5.0999999999999996</c:v>
                </c:pt>
                <c:pt idx="19">
                  <c:v>-5.05</c:v>
                </c:pt>
                <c:pt idx="20">
                  <c:v>-5</c:v>
                </c:pt>
                <c:pt idx="21">
                  <c:v>-4.95</c:v>
                </c:pt>
                <c:pt idx="22">
                  <c:v>-4.9000000000000004</c:v>
                </c:pt>
                <c:pt idx="23">
                  <c:v>-4.8499999999999996</c:v>
                </c:pt>
                <c:pt idx="24">
                  <c:v>-4.8</c:v>
                </c:pt>
                <c:pt idx="25">
                  <c:v>-4.75</c:v>
                </c:pt>
                <c:pt idx="26">
                  <c:v>-4.7</c:v>
                </c:pt>
                <c:pt idx="27">
                  <c:v>-4.6500000000000004</c:v>
                </c:pt>
                <c:pt idx="28">
                  <c:v>-4.5999999999999996</c:v>
                </c:pt>
                <c:pt idx="29">
                  <c:v>-4.5500000000000096</c:v>
                </c:pt>
                <c:pt idx="30">
                  <c:v>-4.5000000000000098</c:v>
                </c:pt>
                <c:pt idx="31">
                  <c:v>-4.4500000000000099</c:v>
                </c:pt>
                <c:pt idx="32">
                  <c:v>-4.4000000000000101</c:v>
                </c:pt>
                <c:pt idx="33">
                  <c:v>-4.3500000000000103</c:v>
                </c:pt>
                <c:pt idx="34">
                  <c:v>-4.3000000000000096</c:v>
                </c:pt>
                <c:pt idx="35">
                  <c:v>-4.2500000000000098</c:v>
                </c:pt>
                <c:pt idx="36">
                  <c:v>-4.2000000000000099</c:v>
                </c:pt>
                <c:pt idx="37">
                  <c:v>-4.1500000000000101</c:v>
                </c:pt>
                <c:pt idx="38">
                  <c:v>-4.1000000000000103</c:v>
                </c:pt>
                <c:pt idx="39">
                  <c:v>-4.0500000000000096</c:v>
                </c:pt>
                <c:pt idx="40">
                  <c:v>-4.0000000000000098</c:v>
                </c:pt>
                <c:pt idx="41">
                  <c:v>-3.9500000000000099</c:v>
                </c:pt>
                <c:pt idx="42">
                  <c:v>-3.9000000000000101</c:v>
                </c:pt>
                <c:pt idx="43">
                  <c:v>-3.8500000000000099</c:v>
                </c:pt>
                <c:pt idx="44">
                  <c:v>-3.80000000000001</c:v>
                </c:pt>
                <c:pt idx="45">
                  <c:v>-3.7500000000000102</c:v>
                </c:pt>
                <c:pt idx="46">
                  <c:v>-3.7000000000000099</c:v>
                </c:pt>
                <c:pt idx="47">
                  <c:v>-3.6500000000000101</c:v>
                </c:pt>
                <c:pt idx="48">
                  <c:v>-3.6000000000000099</c:v>
                </c:pt>
                <c:pt idx="49">
                  <c:v>-3.55000000000001</c:v>
                </c:pt>
                <c:pt idx="50">
                  <c:v>-3.5000000000000102</c:v>
                </c:pt>
                <c:pt idx="51">
                  <c:v>-3.4500000000000099</c:v>
                </c:pt>
                <c:pt idx="52">
                  <c:v>-3.4000000000000101</c:v>
                </c:pt>
                <c:pt idx="53">
                  <c:v>-3.3500000000000099</c:v>
                </c:pt>
                <c:pt idx="54">
                  <c:v>-3.30000000000001</c:v>
                </c:pt>
                <c:pt idx="55">
                  <c:v>-3.2500000000000102</c:v>
                </c:pt>
                <c:pt idx="56">
                  <c:v>-3.2000000000000099</c:v>
                </c:pt>
                <c:pt idx="57">
                  <c:v>-3.1500000000000101</c:v>
                </c:pt>
                <c:pt idx="58">
                  <c:v>-3.1000000000000099</c:v>
                </c:pt>
                <c:pt idx="59">
                  <c:v>-3.05000000000001</c:v>
                </c:pt>
                <c:pt idx="60">
                  <c:v>-3.0000000000000102</c:v>
                </c:pt>
                <c:pt idx="61">
                  <c:v>-2.9500000000000099</c:v>
                </c:pt>
                <c:pt idx="62">
                  <c:v>-2.9000000000000101</c:v>
                </c:pt>
                <c:pt idx="63">
                  <c:v>-2.8500000000000099</c:v>
                </c:pt>
                <c:pt idx="64">
                  <c:v>-2.80000000000001</c:v>
                </c:pt>
                <c:pt idx="65">
                  <c:v>-2.7500000000000102</c:v>
                </c:pt>
                <c:pt idx="66">
                  <c:v>-2.7000000000000099</c:v>
                </c:pt>
                <c:pt idx="67">
                  <c:v>-2.6500000000000101</c:v>
                </c:pt>
                <c:pt idx="68">
                  <c:v>-2.6000000000000099</c:v>
                </c:pt>
                <c:pt idx="69">
                  <c:v>-2.55000000000001</c:v>
                </c:pt>
                <c:pt idx="70">
                  <c:v>-2.5000000000000102</c:v>
                </c:pt>
                <c:pt idx="71">
                  <c:v>-2.4500000000000099</c:v>
                </c:pt>
                <c:pt idx="72">
                  <c:v>-2.4000000000000101</c:v>
                </c:pt>
                <c:pt idx="73">
                  <c:v>-2.3500000000000099</c:v>
                </c:pt>
                <c:pt idx="74">
                  <c:v>-2.30000000000001</c:v>
                </c:pt>
                <c:pt idx="75">
                  <c:v>-2.2500000000000102</c:v>
                </c:pt>
                <c:pt idx="76">
                  <c:v>-2.2000000000000099</c:v>
                </c:pt>
                <c:pt idx="77">
                  <c:v>-2.1500000000000101</c:v>
                </c:pt>
                <c:pt idx="78">
                  <c:v>-2.1000000000000099</c:v>
                </c:pt>
                <c:pt idx="79">
                  <c:v>-2.05000000000001</c:v>
                </c:pt>
                <c:pt idx="80">
                  <c:v>-2.0000000000000102</c:v>
                </c:pt>
                <c:pt idx="81">
                  <c:v>-1.9500000000000099</c:v>
                </c:pt>
                <c:pt idx="82">
                  <c:v>-1.9000000000000099</c:v>
                </c:pt>
                <c:pt idx="83">
                  <c:v>-1.8500000000000101</c:v>
                </c:pt>
                <c:pt idx="84">
                  <c:v>-1.80000000000001</c:v>
                </c:pt>
                <c:pt idx="85">
                  <c:v>-1.75000000000002</c:v>
                </c:pt>
                <c:pt idx="86">
                  <c:v>-1.7000000000000199</c:v>
                </c:pt>
                <c:pt idx="87">
                  <c:v>-1.6500000000000199</c:v>
                </c:pt>
                <c:pt idx="88">
                  <c:v>-1.6000000000000201</c:v>
                </c:pt>
                <c:pt idx="89">
                  <c:v>-1.55000000000002</c:v>
                </c:pt>
                <c:pt idx="90">
                  <c:v>-1.50000000000002</c:v>
                </c:pt>
                <c:pt idx="91">
                  <c:v>-1.4500000000000199</c:v>
                </c:pt>
                <c:pt idx="92">
                  <c:v>-1.4000000000000199</c:v>
                </c:pt>
                <c:pt idx="93">
                  <c:v>-1.3500000000000201</c:v>
                </c:pt>
                <c:pt idx="94">
                  <c:v>-1.30000000000002</c:v>
                </c:pt>
                <c:pt idx="95">
                  <c:v>-1.25000000000002</c:v>
                </c:pt>
                <c:pt idx="96">
                  <c:v>-1.2000000000000199</c:v>
                </c:pt>
                <c:pt idx="97">
                  <c:v>-1.1500000000000199</c:v>
                </c:pt>
                <c:pt idx="98">
                  <c:v>-1.1000000000000201</c:v>
                </c:pt>
                <c:pt idx="99">
                  <c:v>-1.05000000000002</c:v>
                </c:pt>
                <c:pt idx="100">
                  <c:v>-1.00000000000002</c:v>
                </c:pt>
                <c:pt idx="101">
                  <c:v>-0.95000000000002005</c:v>
                </c:pt>
                <c:pt idx="102">
                  <c:v>-0.90000000000002001</c:v>
                </c:pt>
                <c:pt idx="103">
                  <c:v>-0.85000000000001996</c:v>
                </c:pt>
                <c:pt idx="104">
                  <c:v>-0.80000000000002003</c:v>
                </c:pt>
                <c:pt idx="105">
                  <c:v>-0.75000000000001998</c:v>
                </c:pt>
                <c:pt idx="106">
                  <c:v>-0.70000000000002005</c:v>
                </c:pt>
                <c:pt idx="107">
                  <c:v>-0.65000000000002001</c:v>
                </c:pt>
                <c:pt idx="108">
                  <c:v>-0.60000000000001996</c:v>
                </c:pt>
                <c:pt idx="109">
                  <c:v>-0.55000000000002003</c:v>
                </c:pt>
                <c:pt idx="110">
                  <c:v>-0.50000000000001998</c:v>
                </c:pt>
                <c:pt idx="111">
                  <c:v>-0.45000000000002</c:v>
                </c:pt>
                <c:pt idx="112">
                  <c:v>-0.40000000000002001</c:v>
                </c:pt>
                <c:pt idx="113">
                  <c:v>-0.35000000000002002</c:v>
                </c:pt>
                <c:pt idx="114">
                  <c:v>-0.30000000000001997</c:v>
                </c:pt>
                <c:pt idx="115">
                  <c:v>-0.25000000000001998</c:v>
                </c:pt>
                <c:pt idx="116">
                  <c:v>-0.20000000000002</c:v>
                </c:pt>
                <c:pt idx="117">
                  <c:v>-0.15000000000002001</c:v>
                </c:pt>
                <c:pt idx="118">
                  <c:v>-0.10000000000002</c:v>
                </c:pt>
                <c:pt idx="119">
                  <c:v>-5.0000000000020299E-2</c:v>
                </c:pt>
                <c:pt idx="120">
                  <c:v>-2.0428103653102899E-14</c:v>
                </c:pt>
                <c:pt idx="121">
                  <c:v>4.9999999999980303E-2</c:v>
                </c:pt>
                <c:pt idx="122">
                  <c:v>9.9999999999980105E-2</c:v>
                </c:pt>
                <c:pt idx="123">
                  <c:v>0.14999999999998001</c:v>
                </c:pt>
                <c:pt idx="124">
                  <c:v>0.19999999999998</c:v>
                </c:pt>
                <c:pt idx="125">
                  <c:v>0.24999999999997999</c:v>
                </c:pt>
                <c:pt idx="126">
                  <c:v>0.29999999999998</c:v>
                </c:pt>
                <c:pt idx="127">
                  <c:v>0.34999999999997999</c:v>
                </c:pt>
                <c:pt idx="128">
                  <c:v>0.39999999999997998</c:v>
                </c:pt>
                <c:pt idx="129">
                  <c:v>0.44999999999998003</c:v>
                </c:pt>
                <c:pt idx="130">
                  <c:v>0.49999999999998002</c:v>
                </c:pt>
                <c:pt idx="131">
                  <c:v>0.54999999999997995</c:v>
                </c:pt>
                <c:pt idx="132">
                  <c:v>0.59999999999997999</c:v>
                </c:pt>
                <c:pt idx="133">
                  <c:v>0.64999999999998004</c:v>
                </c:pt>
                <c:pt idx="134">
                  <c:v>0.69999999999997997</c:v>
                </c:pt>
                <c:pt idx="135">
                  <c:v>0.74999999999998002</c:v>
                </c:pt>
                <c:pt idx="136">
                  <c:v>0.79999999999997995</c:v>
                </c:pt>
                <c:pt idx="137">
                  <c:v>0.84999999999997999</c:v>
                </c:pt>
                <c:pt idx="138">
                  <c:v>0.89999999999998004</c:v>
                </c:pt>
                <c:pt idx="139">
                  <c:v>0.94999999999997997</c:v>
                </c:pt>
                <c:pt idx="140">
                  <c:v>0.99999999999998002</c:v>
                </c:pt>
                <c:pt idx="141">
                  <c:v>1.0499999999999701</c:v>
                </c:pt>
                <c:pt idx="142">
                  <c:v>1.0999999999999699</c:v>
                </c:pt>
                <c:pt idx="143">
                  <c:v>1.1499999999999699</c:v>
                </c:pt>
                <c:pt idx="144">
                  <c:v>1.19999999999997</c:v>
                </c:pt>
                <c:pt idx="145">
                  <c:v>1.24999999999997</c:v>
                </c:pt>
                <c:pt idx="146">
                  <c:v>1.2999999999999701</c:v>
                </c:pt>
                <c:pt idx="147">
                  <c:v>1.3499999999999699</c:v>
                </c:pt>
                <c:pt idx="148">
                  <c:v>1.3999999999999699</c:v>
                </c:pt>
                <c:pt idx="149">
                  <c:v>1.44999999999997</c:v>
                </c:pt>
                <c:pt idx="150">
                  <c:v>1.49999999999997</c:v>
                </c:pt>
                <c:pt idx="151">
                  <c:v>1.5499999999999701</c:v>
                </c:pt>
                <c:pt idx="152">
                  <c:v>1.5999999999999699</c:v>
                </c:pt>
                <c:pt idx="153">
                  <c:v>1.6499999999999699</c:v>
                </c:pt>
                <c:pt idx="154">
                  <c:v>1.69999999999997</c:v>
                </c:pt>
                <c:pt idx="155">
                  <c:v>1.74999999999997</c:v>
                </c:pt>
                <c:pt idx="156">
                  <c:v>1.7999999999999701</c:v>
                </c:pt>
                <c:pt idx="157">
                  <c:v>1.8499999999999699</c:v>
                </c:pt>
                <c:pt idx="158">
                  <c:v>1.8999999999999699</c:v>
                </c:pt>
                <c:pt idx="159">
                  <c:v>1.94999999999997</c:v>
                </c:pt>
                <c:pt idx="160">
                  <c:v>1.99999999999997</c:v>
                </c:pt>
                <c:pt idx="161">
                  <c:v>2.0499999999999701</c:v>
                </c:pt>
                <c:pt idx="162">
                  <c:v>2.0999999999999699</c:v>
                </c:pt>
                <c:pt idx="163">
                  <c:v>2.1499999999999702</c:v>
                </c:pt>
                <c:pt idx="164">
                  <c:v>2.19999999999997</c:v>
                </c:pt>
                <c:pt idx="165">
                  <c:v>2.2499999999999698</c:v>
                </c:pt>
                <c:pt idx="166">
                  <c:v>2.2999999999999701</c:v>
                </c:pt>
                <c:pt idx="167">
                  <c:v>2.3499999999999699</c:v>
                </c:pt>
                <c:pt idx="168">
                  <c:v>2.3999999999999702</c:v>
                </c:pt>
                <c:pt idx="169">
                  <c:v>2.44999999999997</c:v>
                </c:pt>
                <c:pt idx="170">
                  <c:v>2.4999999999999698</c:v>
                </c:pt>
                <c:pt idx="171">
                  <c:v>2.5499999999999701</c:v>
                </c:pt>
                <c:pt idx="172">
                  <c:v>2.5999999999999699</c:v>
                </c:pt>
                <c:pt idx="173">
                  <c:v>2.6499999999999702</c:v>
                </c:pt>
                <c:pt idx="174">
                  <c:v>2.69999999999997</c:v>
                </c:pt>
                <c:pt idx="175">
                  <c:v>2.7499999999999698</c:v>
                </c:pt>
                <c:pt idx="176">
                  <c:v>2.7999999999999701</c:v>
                </c:pt>
                <c:pt idx="177">
                  <c:v>2.8499999999999699</c:v>
                </c:pt>
                <c:pt idx="178">
                  <c:v>2.8999999999999702</c:v>
                </c:pt>
                <c:pt idx="179">
                  <c:v>2.94999999999997</c:v>
                </c:pt>
                <c:pt idx="180">
                  <c:v>2.9999999999999698</c:v>
                </c:pt>
                <c:pt idx="181">
                  <c:v>3.0499999999999701</c:v>
                </c:pt>
                <c:pt idx="182">
                  <c:v>3.0999999999999699</c:v>
                </c:pt>
                <c:pt idx="183">
                  <c:v>3.1499999999999702</c:v>
                </c:pt>
                <c:pt idx="184">
                  <c:v>3.19999999999997</c:v>
                </c:pt>
                <c:pt idx="185">
                  <c:v>3.2499999999999698</c:v>
                </c:pt>
                <c:pt idx="186">
                  <c:v>3.2999999999999701</c:v>
                </c:pt>
                <c:pt idx="187">
                  <c:v>3.3499999999999699</c:v>
                </c:pt>
                <c:pt idx="188">
                  <c:v>3.3999999999999702</c:v>
                </c:pt>
                <c:pt idx="189">
                  <c:v>3.44999999999997</c:v>
                </c:pt>
                <c:pt idx="190">
                  <c:v>3.4999999999999698</c:v>
                </c:pt>
                <c:pt idx="191">
                  <c:v>3.5499999999999701</c:v>
                </c:pt>
                <c:pt idx="192">
                  <c:v>3.5999999999999699</c:v>
                </c:pt>
                <c:pt idx="193">
                  <c:v>3.6499999999999702</c:v>
                </c:pt>
                <c:pt idx="194">
                  <c:v>3.69999999999997</c:v>
                </c:pt>
                <c:pt idx="195">
                  <c:v>3.74999999999996</c:v>
                </c:pt>
                <c:pt idx="196">
                  <c:v>3.7999999999999701</c:v>
                </c:pt>
                <c:pt idx="197">
                  <c:v>3.8499999999999699</c:v>
                </c:pt>
                <c:pt idx="198">
                  <c:v>3.8999999999999599</c:v>
                </c:pt>
                <c:pt idx="199">
                  <c:v>3.9499999999999602</c:v>
                </c:pt>
                <c:pt idx="200">
                  <c:v>3.99999999999996</c:v>
                </c:pt>
                <c:pt idx="201">
                  <c:v>4.05</c:v>
                </c:pt>
                <c:pt idx="202">
                  <c:v>4.0999999999999996</c:v>
                </c:pt>
                <c:pt idx="203">
                  <c:v>4.1500000000000004</c:v>
                </c:pt>
                <c:pt idx="204">
                  <c:v>4.2</c:v>
                </c:pt>
                <c:pt idx="205">
                  <c:v>4.25</c:v>
                </c:pt>
                <c:pt idx="206">
                  <c:v>4.3</c:v>
                </c:pt>
                <c:pt idx="207">
                  <c:v>4.3499999999999996</c:v>
                </c:pt>
                <c:pt idx="208">
                  <c:v>4.4000000000000004</c:v>
                </c:pt>
                <c:pt idx="209">
                  <c:v>4.45</c:v>
                </c:pt>
                <c:pt idx="210">
                  <c:v>4.5</c:v>
                </c:pt>
                <c:pt idx="211">
                  <c:v>4.55</c:v>
                </c:pt>
                <c:pt idx="212">
                  <c:v>4.5999999999999996</c:v>
                </c:pt>
                <c:pt idx="213">
                  <c:v>4.6500000000000004</c:v>
                </c:pt>
                <c:pt idx="214">
                  <c:v>4.7</c:v>
                </c:pt>
                <c:pt idx="215">
                  <c:v>4.75</c:v>
                </c:pt>
                <c:pt idx="216">
                  <c:v>4.8</c:v>
                </c:pt>
                <c:pt idx="217">
                  <c:v>4.8499999999999996</c:v>
                </c:pt>
                <c:pt idx="218">
                  <c:v>4.9000000000000004</c:v>
                </c:pt>
                <c:pt idx="219">
                  <c:v>4.95</c:v>
                </c:pt>
                <c:pt idx="220">
                  <c:v>5</c:v>
                </c:pt>
                <c:pt idx="221">
                  <c:v>5.05</c:v>
                </c:pt>
                <c:pt idx="222">
                  <c:v>5.0999999999999996</c:v>
                </c:pt>
                <c:pt idx="223">
                  <c:v>5.15</c:v>
                </c:pt>
                <c:pt idx="224">
                  <c:v>5.2</c:v>
                </c:pt>
                <c:pt idx="225">
                  <c:v>5.25</c:v>
                </c:pt>
                <c:pt idx="226">
                  <c:v>5.3</c:v>
                </c:pt>
                <c:pt idx="227">
                  <c:v>5.35</c:v>
                </c:pt>
                <c:pt idx="228">
                  <c:v>5.4</c:v>
                </c:pt>
                <c:pt idx="229">
                  <c:v>5.45</c:v>
                </c:pt>
                <c:pt idx="230">
                  <c:v>5.5</c:v>
                </c:pt>
                <c:pt idx="231">
                  <c:v>5.55</c:v>
                </c:pt>
                <c:pt idx="232">
                  <c:v>5.6</c:v>
                </c:pt>
                <c:pt idx="233">
                  <c:v>5.65</c:v>
                </c:pt>
                <c:pt idx="234">
                  <c:v>5.7</c:v>
                </c:pt>
                <c:pt idx="235">
                  <c:v>5.75</c:v>
                </c:pt>
                <c:pt idx="236">
                  <c:v>5.8</c:v>
                </c:pt>
                <c:pt idx="237">
                  <c:v>5.85</c:v>
                </c:pt>
                <c:pt idx="238">
                  <c:v>5.9</c:v>
                </c:pt>
                <c:pt idx="239">
                  <c:v>5.95</c:v>
                </c:pt>
                <c:pt idx="240">
                  <c:v>6</c:v>
                </c:pt>
              </c:numCache>
            </c:numRef>
          </c:cat>
          <c:val>
            <c:numRef>
              <c:f>'S-Curves Alpha'!$D$5:$D$245</c:f>
              <c:numCache>
                <c:formatCode>0.000000</c:formatCode>
                <c:ptCount val="241"/>
                <c:pt idx="0">
                  <c:v>4.7425873177566781E-2</c:v>
                </c:pt>
                <c:pt idx="1">
                  <c:v>4.8568154350256104E-2</c:v>
                </c:pt>
                <c:pt idx="2">
                  <c:v>4.9736511558556719E-2</c:v>
                </c:pt>
                <c:pt idx="3">
                  <c:v>5.0931470252943541E-2</c:v>
                </c:pt>
                <c:pt idx="4">
                  <c:v>5.2153563078417738E-2</c:v>
                </c:pt>
                <c:pt idx="5">
                  <c:v>5.3403329799824227E-2</c:v>
                </c:pt>
                <c:pt idx="6">
                  <c:v>5.4681317215940758E-2</c:v>
                </c:pt>
                <c:pt idx="7">
                  <c:v>5.5988079061821662E-2</c:v>
                </c:pt>
                <c:pt idx="8">
                  <c:v>5.7324175898868755E-2</c:v>
                </c:pt>
                <c:pt idx="9">
                  <c:v>5.8690174992091178E-2</c:v>
                </c:pt>
                <c:pt idx="10">
                  <c:v>6.0086650174007626E-2</c:v>
                </c:pt>
                <c:pt idx="11">
                  <c:v>6.1514181694634434E-2</c:v>
                </c:pt>
                <c:pt idx="12">
                  <c:v>6.2973356056996485E-2</c:v>
                </c:pt>
                <c:pt idx="13">
                  <c:v>6.4464765837589685E-2</c:v>
                </c:pt>
                <c:pt idx="14">
                  <c:v>6.5989009491218789E-2</c:v>
                </c:pt>
                <c:pt idx="15">
                  <c:v>6.7546691139629106E-2</c:v>
                </c:pt>
                <c:pt idx="16">
                  <c:v>6.9138420343346815E-2</c:v>
                </c:pt>
                <c:pt idx="17">
                  <c:v>7.076481185614078E-2</c:v>
                </c:pt>
                <c:pt idx="18">
                  <c:v>7.2426485361517731E-2</c:v>
                </c:pt>
                <c:pt idx="19">
                  <c:v>7.4124065190663169E-2</c:v>
                </c:pt>
                <c:pt idx="20">
                  <c:v>7.5858180021243546E-2</c:v>
                </c:pt>
                <c:pt idx="21">
                  <c:v>7.7629462556488379E-2</c:v>
                </c:pt>
                <c:pt idx="22">
                  <c:v>7.9438549183978358E-2</c:v>
                </c:pt>
                <c:pt idx="23">
                  <c:v>8.1286079613573023E-2</c:v>
                </c:pt>
                <c:pt idx="24">
                  <c:v>8.317269649392238E-2</c:v>
                </c:pt>
                <c:pt idx="25">
                  <c:v>8.5099045007020244E-2</c:v>
                </c:pt>
                <c:pt idx="26">
                  <c:v>8.706577244027125E-2</c:v>
                </c:pt>
                <c:pt idx="27">
                  <c:v>8.9073527735563221E-2</c:v>
                </c:pt>
                <c:pt idx="28">
                  <c:v>9.112296101485616E-2</c:v>
                </c:pt>
                <c:pt idx="29">
                  <c:v>9.3214723081823173E-2</c:v>
                </c:pt>
                <c:pt idx="30">
                  <c:v>9.5349464899109074E-2</c:v>
                </c:pt>
                <c:pt idx="31">
                  <c:v>9.7527837040792098E-2</c:v>
                </c:pt>
                <c:pt idx="32">
                  <c:v>9.975048911968469E-2</c:v>
                </c:pt>
                <c:pt idx="33">
                  <c:v>0.10201806918912992</c:v>
                </c:pt>
                <c:pt idx="34">
                  <c:v>0.10433122311900084</c:v>
                </c:pt>
                <c:pt idx="35">
                  <c:v>0.10669059394565072</c:v>
                </c:pt>
                <c:pt idx="36">
                  <c:v>0.10909682119561245</c:v>
                </c:pt>
                <c:pt idx="37">
                  <c:v>0.1115505401828959</c:v>
                </c:pt>
                <c:pt idx="38">
                  <c:v>0.11405238127979032</c:v>
                </c:pt>
                <c:pt idx="39">
                  <c:v>0.11660296916113888</c:v>
                </c:pt>
                <c:pt idx="40">
                  <c:v>0.11920292202211705</c:v>
                </c:pt>
                <c:pt idx="41">
                  <c:v>0.12185285076961752</c:v>
                </c:pt>
                <c:pt idx="42">
                  <c:v>0.12455335818741586</c:v>
                </c:pt>
                <c:pt idx="43">
                  <c:v>0.12730503807537114</c:v>
                </c:pt>
                <c:pt idx="44">
                  <c:v>0.13010847436299727</c:v>
                </c:pt>
                <c:pt idx="45">
                  <c:v>0.13296424019782865</c:v>
                </c:pt>
                <c:pt idx="46">
                  <c:v>0.13587289700909369</c:v>
                </c:pt>
                <c:pt idx="47">
                  <c:v>0.13883499354730655</c:v>
                </c:pt>
                <c:pt idx="48">
                  <c:v>0.14185106490048718</c:v>
                </c:pt>
                <c:pt idx="49">
                  <c:v>0.14492163148782225</c:v>
                </c:pt>
                <c:pt idx="50">
                  <c:v>0.14804719803168881</c:v>
                </c:pt>
                <c:pt idx="51">
                  <c:v>0.15122825250907354</c:v>
                </c:pt>
                <c:pt idx="52">
                  <c:v>0.15446526508353403</c:v>
                </c:pt>
                <c:pt idx="53">
                  <c:v>0.15775868701896925</c:v>
                </c:pt>
                <c:pt idx="54">
                  <c:v>0.16110894957658456</c:v>
                </c:pt>
                <c:pt idx="55">
                  <c:v>0.16451646289656247</c:v>
                </c:pt>
                <c:pt idx="56">
                  <c:v>0.16798161486607482</c:v>
                </c:pt>
                <c:pt idx="57">
                  <c:v>0.17150476997540015</c:v>
                </c:pt>
                <c:pt idx="58">
                  <c:v>0.17508626816403913</c:v>
                </c:pt>
                <c:pt idx="59">
                  <c:v>0.17872642365884975</c:v>
                </c:pt>
                <c:pt idx="60">
                  <c:v>0.18242552380635557</c:v>
                </c:pt>
                <c:pt idx="61">
                  <c:v>0.18618382790150778</c:v>
                </c:pt>
                <c:pt idx="62">
                  <c:v>0.19000156601531221</c:v>
                </c:pt>
                <c:pt idx="63">
                  <c:v>0.19387893782385912</c:v>
                </c:pt>
                <c:pt idx="64">
                  <c:v>0.19781611144141745</c:v>
                </c:pt>
                <c:pt idx="65">
                  <c:v>0.20181322226037801</c:v>
                </c:pt>
                <c:pt idx="66">
                  <c:v>0.20587037180094653</c:v>
                </c:pt>
                <c:pt idx="67">
                  <c:v>0.20998762657360168</c:v>
                </c:pt>
                <c:pt idx="68">
                  <c:v>0.21416501695744056</c:v>
                </c:pt>
                <c:pt idx="69">
                  <c:v>0.21840253609763358</c:v>
                </c:pt>
                <c:pt idx="70">
                  <c:v>0.22270013882530798</c:v>
                </c:pt>
                <c:pt idx="71">
                  <c:v>0.22705774060326062</c:v>
                </c:pt>
                <c:pt idx="72">
                  <c:v>0.23147521650098146</c:v>
                </c:pt>
                <c:pt idx="73">
                  <c:v>0.23595240020253311</c:v>
                </c:pt>
                <c:pt idx="74">
                  <c:v>0.24048908305088801</c:v>
                </c:pt>
                <c:pt idx="75">
                  <c:v>0.24508501313237077</c:v>
                </c:pt>
                <c:pt idx="76">
                  <c:v>0.24973989440488145</c:v>
                </c:pt>
                <c:pt idx="77">
                  <c:v>0.25445338587359639</c:v>
                </c:pt>
                <c:pt idx="78">
                  <c:v>0.25922510081784506</c:v>
                </c:pt>
                <c:pt idx="79">
                  <c:v>0.26405460607285058</c:v>
                </c:pt>
                <c:pt idx="80">
                  <c:v>0.2689414213699941</c:v>
                </c:pt>
                <c:pt idx="81">
                  <c:v>0.27388501873921989</c:v>
                </c:pt>
                <c:pt idx="82">
                  <c:v>0.27888482197713593</c:v>
                </c:pt>
                <c:pt idx="83">
                  <c:v>0.28394020618428917</c:v>
                </c:pt>
                <c:pt idx="84">
                  <c:v>0.289050497374995</c:v>
                </c:pt>
                <c:pt idx="85">
                  <c:v>0.2942149721629867</c:v>
                </c:pt>
                <c:pt idx="86">
                  <c:v>0.29943285752602494</c:v>
                </c:pt>
                <c:pt idx="87">
                  <c:v>0.30470333065243255</c:v>
                </c:pt>
                <c:pt idx="88">
                  <c:v>0.31002551887238539</c:v>
                </c:pt>
                <c:pt idx="89">
                  <c:v>0.31539849967656708</c:v>
                </c:pt>
                <c:pt idx="90">
                  <c:v>0.32082130082460486</c:v>
                </c:pt>
                <c:pt idx="91">
                  <c:v>0.32629290054547638</c:v>
                </c:pt>
                <c:pt idx="92">
                  <c:v>0.33181222783183167</c:v>
                </c:pt>
                <c:pt idx="93">
                  <c:v>0.33737816282991523</c:v>
                </c:pt>
                <c:pt idx="94">
                  <c:v>0.34298953732649895</c:v>
                </c:pt>
                <c:pt idx="95">
                  <c:v>0.34864513533394348</c:v>
                </c:pt>
                <c:pt idx="96">
                  <c:v>0.35434369377420227</c:v>
                </c:pt>
                <c:pt idx="97">
                  <c:v>0.36008390326226358</c:v>
                </c:pt>
                <c:pt idx="98">
                  <c:v>0.36586440898919698</c:v>
                </c:pt>
                <c:pt idx="99">
                  <c:v>0.37168381170463144</c:v>
                </c:pt>
                <c:pt idx="100">
                  <c:v>0.37754066879814308</c:v>
                </c:pt>
                <c:pt idx="101">
                  <c:v>0.38343349547867833</c:v>
                </c:pt>
                <c:pt idx="102">
                  <c:v>0.38936076605077563</c:v>
                </c:pt>
                <c:pt idx="103">
                  <c:v>0.39532091528598823</c:v>
                </c:pt>
                <c:pt idx="104">
                  <c:v>0.40131233988754555</c:v>
                </c:pt>
                <c:pt idx="105">
                  <c:v>0.40733340004592783</c:v>
                </c:pt>
                <c:pt idx="106">
                  <c:v>0.41338242108266754</c:v>
                </c:pt>
                <c:pt idx="107">
                  <c:v>0.41945769517933801</c:v>
                </c:pt>
                <c:pt idx="108">
                  <c:v>0.42555748318833858</c:v>
                </c:pt>
                <c:pt idx="109">
                  <c:v>0.43168001652174942</c:v>
                </c:pt>
                <c:pt idx="110">
                  <c:v>0.43782349911419943</c:v>
                </c:pt>
                <c:pt idx="111">
                  <c:v>0.44398610945537759</c:v>
                </c:pt>
                <c:pt idx="112">
                  <c:v>0.45016600268751961</c:v>
                </c:pt>
                <c:pt idx="113">
                  <c:v>0.45636131276291858</c:v>
                </c:pt>
                <c:pt idx="114">
                  <c:v>0.4625701546562479</c:v>
                </c:pt>
                <c:pt idx="115">
                  <c:v>0.46879062662624127</c:v>
                </c:pt>
                <c:pt idx="116">
                  <c:v>0.4750208125210576</c:v>
                </c:pt>
                <c:pt idx="117">
                  <c:v>0.48125878412146217</c:v>
                </c:pt>
                <c:pt idx="118">
                  <c:v>0.48750260351578717</c:v>
                </c:pt>
                <c:pt idx="119">
                  <c:v>0.49375032550048703</c:v>
                </c:pt>
                <c:pt idx="120">
                  <c:v>0.49999999999999745</c:v>
                </c:pt>
                <c:pt idx="121">
                  <c:v>0.50624967449950797</c:v>
                </c:pt>
                <c:pt idx="122">
                  <c:v>0.51249739648420778</c:v>
                </c:pt>
                <c:pt idx="123">
                  <c:v>0.51874121587853272</c:v>
                </c:pt>
                <c:pt idx="124">
                  <c:v>0.52497918747893746</c:v>
                </c:pt>
                <c:pt idx="125">
                  <c:v>0.53120937337375385</c:v>
                </c:pt>
                <c:pt idx="126">
                  <c:v>0.53742984534374716</c:v>
                </c:pt>
                <c:pt idx="127">
                  <c:v>0.54363868723707642</c:v>
                </c:pt>
                <c:pt idx="128">
                  <c:v>0.5498339973124754</c:v>
                </c:pt>
                <c:pt idx="129">
                  <c:v>0.55601389054461747</c:v>
                </c:pt>
                <c:pt idx="130">
                  <c:v>0.56217650088579563</c:v>
                </c:pt>
                <c:pt idx="131">
                  <c:v>0.56831998347824564</c:v>
                </c:pt>
                <c:pt idx="132">
                  <c:v>0.57444251681165648</c:v>
                </c:pt>
                <c:pt idx="133">
                  <c:v>0.58054230482065716</c:v>
                </c:pt>
                <c:pt idx="134">
                  <c:v>0.58661757891732769</c:v>
                </c:pt>
                <c:pt idx="135">
                  <c:v>0.59266659995406734</c:v>
                </c:pt>
                <c:pt idx="136">
                  <c:v>0.59868766011244956</c:v>
                </c:pt>
                <c:pt idx="137">
                  <c:v>0.604679084714007</c:v>
                </c:pt>
                <c:pt idx="138">
                  <c:v>0.6106392339492196</c:v>
                </c:pt>
                <c:pt idx="139">
                  <c:v>0.616566504521317</c:v>
                </c:pt>
                <c:pt idx="140">
                  <c:v>0.62245933120185226</c:v>
                </c:pt>
                <c:pt idx="141">
                  <c:v>0.62831618829536273</c:v>
                </c:pt>
                <c:pt idx="142">
                  <c:v>0.63413559101079708</c:v>
                </c:pt>
                <c:pt idx="143">
                  <c:v>0.63991609673773064</c:v>
                </c:pt>
                <c:pt idx="144">
                  <c:v>0.64565630622579195</c:v>
                </c:pt>
                <c:pt idx="145">
                  <c:v>0.65135486466605086</c:v>
                </c:pt>
                <c:pt idx="146">
                  <c:v>0.65701046267349539</c:v>
                </c:pt>
                <c:pt idx="147">
                  <c:v>0.66262183717007916</c:v>
                </c:pt>
                <c:pt idx="148">
                  <c:v>0.66818777216816283</c:v>
                </c:pt>
                <c:pt idx="149">
                  <c:v>0.67370709945451812</c:v>
                </c:pt>
                <c:pt idx="150">
                  <c:v>0.67917869917538964</c:v>
                </c:pt>
                <c:pt idx="151">
                  <c:v>0.68460150032342748</c:v>
                </c:pt>
                <c:pt idx="152">
                  <c:v>0.68997448112760928</c:v>
                </c:pt>
                <c:pt idx="153">
                  <c:v>0.69529666934756218</c:v>
                </c:pt>
                <c:pt idx="154">
                  <c:v>0.70056714247396978</c:v>
                </c:pt>
                <c:pt idx="155">
                  <c:v>0.70578502783700814</c:v>
                </c:pt>
                <c:pt idx="156">
                  <c:v>0.7109495026250009</c:v>
                </c:pt>
                <c:pt idx="157">
                  <c:v>0.71605979381570672</c:v>
                </c:pt>
                <c:pt idx="158">
                  <c:v>0.72111517802286007</c:v>
                </c:pt>
                <c:pt idx="159">
                  <c:v>0.72611498126077623</c:v>
                </c:pt>
                <c:pt idx="160">
                  <c:v>0.7310585786300019</c:v>
                </c:pt>
                <c:pt idx="161">
                  <c:v>0.73594539392714553</c:v>
                </c:pt>
                <c:pt idx="162">
                  <c:v>0.74077489918215111</c:v>
                </c:pt>
                <c:pt idx="163">
                  <c:v>0.74554661412639978</c:v>
                </c:pt>
                <c:pt idx="164">
                  <c:v>0.7502601055951148</c:v>
                </c:pt>
                <c:pt idx="165">
                  <c:v>0.75491498686762548</c:v>
                </c:pt>
                <c:pt idx="166">
                  <c:v>0.75951091694910833</c:v>
                </c:pt>
                <c:pt idx="167">
                  <c:v>0.76404759979746328</c:v>
                </c:pt>
                <c:pt idx="168">
                  <c:v>0.76852478349901499</c:v>
                </c:pt>
                <c:pt idx="169">
                  <c:v>0.77294225939673589</c:v>
                </c:pt>
                <c:pt idx="170">
                  <c:v>0.77729986117468852</c:v>
                </c:pt>
                <c:pt idx="171">
                  <c:v>0.78159746390236295</c:v>
                </c:pt>
                <c:pt idx="172">
                  <c:v>0.78583498304255606</c:v>
                </c:pt>
                <c:pt idx="173">
                  <c:v>0.79001237342639496</c:v>
                </c:pt>
                <c:pt idx="174">
                  <c:v>0.7941296281990502</c:v>
                </c:pt>
                <c:pt idx="175">
                  <c:v>0.79818677773961877</c:v>
                </c:pt>
                <c:pt idx="176">
                  <c:v>0.80218388855857936</c:v>
                </c:pt>
                <c:pt idx="177">
                  <c:v>0.80612106217613766</c:v>
                </c:pt>
                <c:pt idx="178">
                  <c:v>0.80999843398468474</c:v>
                </c:pt>
                <c:pt idx="179">
                  <c:v>0.81381617209848911</c:v>
                </c:pt>
                <c:pt idx="180">
                  <c:v>0.81757447619364143</c:v>
                </c:pt>
                <c:pt idx="181">
                  <c:v>0.82127357634114728</c:v>
                </c:pt>
                <c:pt idx="182">
                  <c:v>0.82491373183595806</c:v>
                </c:pt>
                <c:pt idx="183">
                  <c:v>0.82849523002459702</c:v>
                </c:pt>
                <c:pt idx="184">
                  <c:v>0.83201838513392246</c:v>
                </c:pt>
                <c:pt idx="185">
                  <c:v>0.8354835371034347</c:v>
                </c:pt>
                <c:pt idx="186">
                  <c:v>0.83889105042341272</c:v>
                </c:pt>
                <c:pt idx="187">
                  <c:v>0.84224131298102811</c:v>
                </c:pt>
                <c:pt idx="188">
                  <c:v>0.84553473491646336</c:v>
                </c:pt>
                <c:pt idx="189">
                  <c:v>0.84877174749092377</c:v>
                </c:pt>
                <c:pt idx="190">
                  <c:v>0.85195280196830869</c:v>
                </c:pt>
                <c:pt idx="191">
                  <c:v>0.85507836851217534</c:v>
                </c:pt>
                <c:pt idx="192">
                  <c:v>0.85814893509951029</c:v>
                </c:pt>
                <c:pt idx="193">
                  <c:v>0.86116500645269101</c:v>
                </c:pt>
                <c:pt idx="194">
                  <c:v>0.86412710299090389</c:v>
                </c:pt>
                <c:pt idx="195">
                  <c:v>0.86703575980216852</c:v>
                </c:pt>
                <c:pt idx="196">
                  <c:v>0.86989152563700045</c:v>
                </c:pt>
                <c:pt idx="197">
                  <c:v>0.87269496192462659</c:v>
                </c:pt>
                <c:pt idx="198">
                  <c:v>0.87544664181258136</c:v>
                </c:pt>
                <c:pt idx="199">
                  <c:v>0.87814714923037973</c:v>
                </c:pt>
                <c:pt idx="200">
                  <c:v>0.88079707797788032</c:v>
                </c:pt>
                <c:pt idx="201">
                  <c:v>0.88339703083886056</c:v>
                </c:pt>
                <c:pt idx="202">
                  <c:v>0.88594761872020911</c:v>
                </c:pt>
                <c:pt idx="203">
                  <c:v>0.88844945981710355</c:v>
                </c:pt>
                <c:pt idx="204">
                  <c:v>0.89090317880438707</c:v>
                </c:pt>
                <c:pt idx="205">
                  <c:v>0.89330940605434872</c:v>
                </c:pt>
                <c:pt idx="206">
                  <c:v>0.89566877688099866</c:v>
                </c:pt>
                <c:pt idx="207">
                  <c:v>0.89798193081086952</c:v>
                </c:pt>
                <c:pt idx="208">
                  <c:v>0.9002495108803148</c:v>
                </c:pt>
                <c:pt idx="209">
                  <c:v>0.90247216295920751</c:v>
                </c:pt>
                <c:pt idx="210">
                  <c:v>0.90465053510089055</c:v>
                </c:pt>
                <c:pt idx="211">
                  <c:v>0.90678527691817634</c:v>
                </c:pt>
                <c:pt idx="212">
                  <c:v>0.90887703898514383</c:v>
                </c:pt>
                <c:pt idx="213">
                  <c:v>0.91092647226443679</c:v>
                </c:pt>
                <c:pt idx="214">
                  <c:v>0.91293422755972864</c:v>
                </c:pt>
                <c:pt idx="215">
                  <c:v>0.91490095499297974</c:v>
                </c:pt>
                <c:pt idx="216">
                  <c:v>0.91682730350607766</c:v>
                </c:pt>
                <c:pt idx="217">
                  <c:v>0.91871392038642696</c:v>
                </c:pt>
                <c:pt idx="218">
                  <c:v>0.92056145081602159</c:v>
                </c:pt>
                <c:pt idx="219">
                  <c:v>0.9223705374435115</c:v>
                </c:pt>
                <c:pt idx="220">
                  <c:v>0.92414181997875655</c:v>
                </c:pt>
                <c:pt idx="221">
                  <c:v>0.92587593480933683</c:v>
                </c:pt>
                <c:pt idx="222">
                  <c:v>0.92757351463848225</c:v>
                </c:pt>
                <c:pt idx="223">
                  <c:v>0.9292351881438593</c:v>
                </c:pt>
                <c:pt idx="224">
                  <c:v>0.93086157965665328</c:v>
                </c:pt>
                <c:pt idx="225">
                  <c:v>0.93245330886037092</c:v>
                </c:pt>
                <c:pt idx="226">
                  <c:v>0.93401099050878122</c:v>
                </c:pt>
                <c:pt idx="227">
                  <c:v>0.93553523416241036</c:v>
                </c:pt>
                <c:pt idx="228">
                  <c:v>0.9370266439430035</c:v>
                </c:pt>
                <c:pt idx="229">
                  <c:v>0.93848581830536559</c:v>
                </c:pt>
                <c:pt idx="230">
                  <c:v>0.93991334982599239</c:v>
                </c:pt>
                <c:pt idx="231">
                  <c:v>0.94130982500790872</c:v>
                </c:pt>
                <c:pt idx="232">
                  <c:v>0.94267582410113127</c:v>
                </c:pt>
                <c:pt idx="233">
                  <c:v>0.94401192093817832</c:v>
                </c:pt>
                <c:pt idx="234">
                  <c:v>0.94531868278405917</c:v>
                </c:pt>
                <c:pt idx="235">
                  <c:v>0.94659667020017568</c:v>
                </c:pt>
                <c:pt idx="236">
                  <c:v>0.94784643692158232</c:v>
                </c:pt>
                <c:pt idx="237">
                  <c:v>0.94906852974705647</c:v>
                </c:pt>
                <c:pt idx="238">
                  <c:v>0.95026348844144337</c:v>
                </c:pt>
                <c:pt idx="239">
                  <c:v>0.95143184564974381</c:v>
                </c:pt>
                <c:pt idx="240">
                  <c:v>0.95257412682243336</c:v>
                </c:pt>
              </c:numCache>
            </c:numRef>
          </c:val>
        </c:ser>
        <c:ser>
          <c:idx val="3"/>
          <c:order val="3"/>
          <c:tx>
            <c:v>Alpha 2.00</c:v>
          </c:tx>
          <c:spPr>
            <a:ln w="38100">
              <a:solidFill>
                <a:srgbClr val="00FFFF"/>
              </a:solidFill>
              <a:prstDash val="solid"/>
            </a:ln>
          </c:spPr>
          <c:marker>
            <c:symbol val="none"/>
          </c:marker>
          <c:cat>
            <c:numRef>
              <c:f>'S-Curves Alpha'!$A$5:$A$245</c:f>
              <c:numCache>
                <c:formatCode>0.00</c:formatCode>
                <c:ptCount val="241"/>
                <c:pt idx="0">
                  <c:v>-6</c:v>
                </c:pt>
                <c:pt idx="1">
                  <c:v>-5.95</c:v>
                </c:pt>
                <c:pt idx="2">
                  <c:v>-5.9</c:v>
                </c:pt>
                <c:pt idx="3">
                  <c:v>-5.85</c:v>
                </c:pt>
                <c:pt idx="4">
                  <c:v>-5.8</c:v>
                </c:pt>
                <c:pt idx="5">
                  <c:v>-5.75</c:v>
                </c:pt>
                <c:pt idx="6">
                  <c:v>-5.7</c:v>
                </c:pt>
                <c:pt idx="7">
                  <c:v>-5.65</c:v>
                </c:pt>
                <c:pt idx="8">
                  <c:v>-5.6</c:v>
                </c:pt>
                <c:pt idx="9">
                  <c:v>-5.55</c:v>
                </c:pt>
                <c:pt idx="10">
                  <c:v>-5.5</c:v>
                </c:pt>
                <c:pt idx="11">
                  <c:v>-5.45</c:v>
                </c:pt>
                <c:pt idx="12">
                  <c:v>-5.4</c:v>
                </c:pt>
                <c:pt idx="13">
                  <c:v>-5.35</c:v>
                </c:pt>
                <c:pt idx="14">
                  <c:v>-5.3</c:v>
                </c:pt>
                <c:pt idx="15">
                  <c:v>-5.25</c:v>
                </c:pt>
                <c:pt idx="16">
                  <c:v>-5.2</c:v>
                </c:pt>
                <c:pt idx="17">
                  <c:v>-5.15</c:v>
                </c:pt>
                <c:pt idx="18">
                  <c:v>-5.0999999999999996</c:v>
                </c:pt>
                <c:pt idx="19">
                  <c:v>-5.05</c:v>
                </c:pt>
                <c:pt idx="20">
                  <c:v>-5</c:v>
                </c:pt>
                <c:pt idx="21">
                  <c:v>-4.95</c:v>
                </c:pt>
                <c:pt idx="22">
                  <c:v>-4.9000000000000004</c:v>
                </c:pt>
                <c:pt idx="23">
                  <c:v>-4.8499999999999996</c:v>
                </c:pt>
                <c:pt idx="24">
                  <c:v>-4.8</c:v>
                </c:pt>
                <c:pt idx="25">
                  <c:v>-4.75</c:v>
                </c:pt>
                <c:pt idx="26">
                  <c:v>-4.7</c:v>
                </c:pt>
                <c:pt idx="27">
                  <c:v>-4.6500000000000004</c:v>
                </c:pt>
                <c:pt idx="28">
                  <c:v>-4.5999999999999996</c:v>
                </c:pt>
                <c:pt idx="29">
                  <c:v>-4.5500000000000096</c:v>
                </c:pt>
                <c:pt idx="30">
                  <c:v>-4.5000000000000098</c:v>
                </c:pt>
                <c:pt idx="31">
                  <c:v>-4.4500000000000099</c:v>
                </c:pt>
                <c:pt idx="32">
                  <c:v>-4.4000000000000101</c:v>
                </c:pt>
                <c:pt idx="33">
                  <c:v>-4.3500000000000103</c:v>
                </c:pt>
                <c:pt idx="34">
                  <c:v>-4.3000000000000096</c:v>
                </c:pt>
                <c:pt idx="35">
                  <c:v>-4.2500000000000098</c:v>
                </c:pt>
                <c:pt idx="36">
                  <c:v>-4.2000000000000099</c:v>
                </c:pt>
                <c:pt idx="37">
                  <c:v>-4.1500000000000101</c:v>
                </c:pt>
                <c:pt idx="38">
                  <c:v>-4.1000000000000103</c:v>
                </c:pt>
                <c:pt idx="39">
                  <c:v>-4.0500000000000096</c:v>
                </c:pt>
                <c:pt idx="40">
                  <c:v>-4.0000000000000098</c:v>
                </c:pt>
                <c:pt idx="41">
                  <c:v>-3.9500000000000099</c:v>
                </c:pt>
                <c:pt idx="42">
                  <c:v>-3.9000000000000101</c:v>
                </c:pt>
                <c:pt idx="43">
                  <c:v>-3.8500000000000099</c:v>
                </c:pt>
                <c:pt idx="44">
                  <c:v>-3.80000000000001</c:v>
                </c:pt>
                <c:pt idx="45">
                  <c:v>-3.7500000000000102</c:v>
                </c:pt>
                <c:pt idx="46">
                  <c:v>-3.7000000000000099</c:v>
                </c:pt>
                <c:pt idx="47">
                  <c:v>-3.6500000000000101</c:v>
                </c:pt>
                <c:pt idx="48">
                  <c:v>-3.6000000000000099</c:v>
                </c:pt>
                <c:pt idx="49">
                  <c:v>-3.55000000000001</c:v>
                </c:pt>
                <c:pt idx="50">
                  <c:v>-3.5000000000000102</c:v>
                </c:pt>
                <c:pt idx="51">
                  <c:v>-3.4500000000000099</c:v>
                </c:pt>
                <c:pt idx="52">
                  <c:v>-3.4000000000000101</c:v>
                </c:pt>
                <c:pt idx="53">
                  <c:v>-3.3500000000000099</c:v>
                </c:pt>
                <c:pt idx="54">
                  <c:v>-3.30000000000001</c:v>
                </c:pt>
                <c:pt idx="55">
                  <c:v>-3.2500000000000102</c:v>
                </c:pt>
                <c:pt idx="56">
                  <c:v>-3.2000000000000099</c:v>
                </c:pt>
                <c:pt idx="57">
                  <c:v>-3.1500000000000101</c:v>
                </c:pt>
                <c:pt idx="58">
                  <c:v>-3.1000000000000099</c:v>
                </c:pt>
                <c:pt idx="59">
                  <c:v>-3.05000000000001</c:v>
                </c:pt>
                <c:pt idx="60">
                  <c:v>-3.0000000000000102</c:v>
                </c:pt>
                <c:pt idx="61">
                  <c:v>-2.9500000000000099</c:v>
                </c:pt>
                <c:pt idx="62">
                  <c:v>-2.9000000000000101</c:v>
                </c:pt>
                <c:pt idx="63">
                  <c:v>-2.8500000000000099</c:v>
                </c:pt>
                <c:pt idx="64">
                  <c:v>-2.80000000000001</c:v>
                </c:pt>
                <c:pt idx="65">
                  <c:v>-2.7500000000000102</c:v>
                </c:pt>
                <c:pt idx="66">
                  <c:v>-2.7000000000000099</c:v>
                </c:pt>
                <c:pt idx="67">
                  <c:v>-2.6500000000000101</c:v>
                </c:pt>
                <c:pt idx="68">
                  <c:v>-2.6000000000000099</c:v>
                </c:pt>
                <c:pt idx="69">
                  <c:v>-2.55000000000001</c:v>
                </c:pt>
                <c:pt idx="70">
                  <c:v>-2.5000000000000102</c:v>
                </c:pt>
                <c:pt idx="71">
                  <c:v>-2.4500000000000099</c:v>
                </c:pt>
                <c:pt idx="72">
                  <c:v>-2.4000000000000101</c:v>
                </c:pt>
                <c:pt idx="73">
                  <c:v>-2.3500000000000099</c:v>
                </c:pt>
                <c:pt idx="74">
                  <c:v>-2.30000000000001</c:v>
                </c:pt>
                <c:pt idx="75">
                  <c:v>-2.2500000000000102</c:v>
                </c:pt>
                <c:pt idx="76">
                  <c:v>-2.2000000000000099</c:v>
                </c:pt>
                <c:pt idx="77">
                  <c:v>-2.1500000000000101</c:v>
                </c:pt>
                <c:pt idx="78">
                  <c:v>-2.1000000000000099</c:v>
                </c:pt>
                <c:pt idx="79">
                  <c:v>-2.05000000000001</c:v>
                </c:pt>
                <c:pt idx="80">
                  <c:v>-2.0000000000000102</c:v>
                </c:pt>
                <c:pt idx="81">
                  <c:v>-1.9500000000000099</c:v>
                </c:pt>
                <c:pt idx="82">
                  <c:v>-1.9000000000000099</c:v>
                </c:pt>
                <c:pt idx="83">
                  <c:v>-1.8500000000000101</c:v>
                </c:pt>
                <c:pt idx="84">
                  <c:v>-1.80000000000001</c:v>
                </c:pt>
                <c:pt idx="85">
                  <c:v>-1.75000000000002</c:v>
                </c:pt>
                <c:pt idx="86">
                  <c:v>-1.7000000000000199</c:v>
                </c:pt>
                <c:pt idx="87">
                  <c:v>-1.6500000000000199</c:v>
                </c:pt>
                <c:pt idx="88">
                  <c:v>-1.6000000000000201</c:v>
                </c:pt>
                <c:pt idx="89">
                  <c:v>-1.55000000000002</c:v>
                </c:pt>
                <c:pt idx="90">
                  <c:v>-1.50000000000002</c:v>
                </c:pt>
                <c:pt idx="91">
                  <c:v>-1.4500000000000199</c:v>
                </c:pt>
                <c:pt idx="92">
                  <c:v>-1.4000000000000199</c:v>
                </c:pt>
                <c:pt idx="93">
                  <c:v>-1.3500000000000201</c:v>
                </c:pt>
                <c:pt idx="94">
                  <c:v>-1.30000000000002</c:v>
                </c:pt>
                <c:pt idx="95">
                  <c:v>-1.25000000000002</c:v>
                </c:pt>
                <c:pt idx="96">
                  <c:v>-1.2000000000000199</c:v>
                </c:pt>
                <c:pt idx="97">
                  <c:v>-1.1500000000000199</c:v>
                </c:pt>
                <c:pt idx="98">
                  <c:v>-1.1000000000000201</c:v>
                </c:pt>
                <c:pt idx="99">
                  <c:v>-1.05000000000002</c:v>
                </c:pt>
                <c:pt idx="100">
                  <c:v>-1.00000000000002</c:v>
                </c:pt>
                <c:pt idx="101">
                  <c:v>-0.95000000000002005</c:v>
                </c:pt>
                <c:pt idx="102">
                  <c:v>-0.90000000000002001</c:v>
                </c:pt>
                <c:pt idx="103">
                  <c:v>-0.85000000000001996</c:v>
                </c:pt>
                <c:pt idx="104">
                  <c:v>-0.80000000000002003</c:v>
                </c:pt>
                <c:pt idx="105">
                  <c:v>-0.75000000000001998</c:v>
                </c:pt>
                <c:pt idx="106">
                  <c:v>-0.70000000000002005</c:v>
                </c:pt>
                <c:pt idx="107">
                  <c:v>-0.65000000000002001</c:v>
                </c:pt>
                <c:pt idx="108">
                  <c:v>-0.60000000000001996</c:v>
                </c:pt>
                <c:pt idx="109">
                  <c:v>-0.55000000000002003</c:v>
                </c:pt>
                <c:pt idx="110">
                  <c:v>-0.50000000000001998</c:v>
                </c:pt>
                <c:pt idx="111">
                  <c:v>-0.45000000000002</c:v>
                </c:pt>
                <c:pt idx="112">
                  <c:v>-0.40000000000002001</c:v>
                </c:pt>
                <c:pt idx="113">
                  <c:v>-0.35000000000002002</c:v>
                </c:pt>
                <c:pt idx="114">
                  <c:v>-0.30000000000001997</c:v>
                </c:pt>
                <c:pt idx="115">
                  <c:v>-0.25000000000001998</c:v>
                </c:pt>
                <c:pt idx="116">
                  <c:v>-0.20000000000002</c:v>
                </c:pt>
                <c:pt idx="117">
                  <c:v>-0.15000000000002001</c:v>
                </c:pt>
                <c:pt idx="118">
                  <c:v>-0.10000000000002</c:v>
                </c:pt>
                <c:pt idx="119">
                  <c:v>-5.0000000000020299E-2</c:v>
                </c:pt>
                <c:pt idx="120">
                  <c:v>-2.0428103653102899E-14</c:v>
                </c:pt>
                <c:pt idx="121">
                  <c:v>4.9999999999980303E-2</c:v>
                </c:pt>
                <c:pt idx="122">
                  <c:v>9.9999999999980105E-2</c:v>
                </c:pt>
                <c:pt idx="123">
                  <c:v>0.14999999999998001</c:v>
                </c:pt>
                <c:pt idx="124">
                  <c:v>0.19999999999998</c:v>
                </c:pt>
                <c:pt idx="125">
                  <c:v>0.24999999999997999</c:v>
                </c:pt>
                <c:pt idx="126">
                  <c:v>0.29999999999998</c:v>
                </c:pt>
                <c:pt idx="127">
                  <c:v>0.34999999999997999</c:v>
                </c:pt>
                <c:pt idx="128">
                  <c:v>0.39999999999997998</c:v>
                </c:pt>
                <c:pt idx="129">
                  <c:v>0.44999999999998003</c:v>
                </c:pt>
                <c:pt idx="130">
                  <c:v>0.49999999999998002</c:v>
                </c:pt>
                <c:pt idx="131">
                  <c:v>0.54999999999997995</c:v>
                </c:pt>
                <c:pt idx="132">
                  <c:v>0.59999999999997999</c:v>
                </c:pt>
                <c:pt idx="133">
                  <c:v>0.64999999999998004</c:v>
                </c:pt>
                <c:pt idx="134">
                  <c:v>0.69999999999997997</c:v>
                </c:pt>
                <c:pt idx="135">
                  <c:v>0.74999999999998002</c:v>
                </c:pt>
                <c:pt idx="136">
                  <c:v>0.79999999999997995</c:v>
                </c:pt>
                <c:pt idx="137">
                  <c:v>0.84999999999997999</c:v>
                </c:pt>
                <c:pt idx="138">
                  <c:v>0.89999999999998004</c:v>
                </c:pt>
                <c:pt idx="139">
                  <c:v>0.94999999999997997</c:v>
                </c:pt>
                <c:pt idx="140">
                  <c:v>0.99999999999998002</c:v>
                </c:pt>
                <c:pt idx="141">
                  <c:v>1.0499999999999701</c:v>
                </c:pt>
                <c:pt idx="142">
                  <c:v>1.0999999999999699</c:v>
                </c:pt>
                <c:pt idx="143">
                  <c:v>1.1499999999999699</c:v>
                </c:pt>
                <c:pt idx="144">
                  <c:v>1.19999999999997</c:v>
                </c:pt>
                <c:pt idx="145">
                  <c:v>1.24999999999997</c:v>
                </c:pt>
                <c:pt idx="146">
                  <c:v>1.2999999999999701</c:v>
                </c:pt>
                <c:pt idx="147">
                  <c:v>1.3499999999999699</c:v>
                </c:pt>
                <c:pt idx="148">
                  <c:v>1.3999999999999699</c:v>
                </c:pt>
                <c:pt idx="149">
                  <c:v>1.44999999999997</c:v>
                </c:pt>
                <c:pt idx="150">
                  <c:v>1.49999999999997</c:v>
                </c:pt>
                <c:pt idx="151">
                  <c:v>1.5499999999999701</c:v>
                </c:pt>
                <c:pt idx="152">
                  <c:v>1.5999999999999699</c:v>
                </c:pt>
                <c:pt idx="153">
                  <c:v>1.6499999999999699</c:v>
                </c:pt>
                <c:pt idx="154">
                  <c:v>1.69999999999997</c:v>
                </c:pt>
                <c:pt idx="155">
                  <c:v>1.74999999999997</c:v>
                </c:pt>
                <c:pt idx="156">
                  <c:v>1.7999999999999701</c:v>
                </c:pt>
                <c:pt idx="157">
                  <c:v>1.8499999999999699</c:v>
                </c:pt>
                <c:pt idx="158">
                  <c:v>1.8999999999999699</c:v>
                </c:pt>
                <c:pt idx="159">
                  <c:v>1.94999999999997</c:v>
                </c:pt>
                <c:pt idx="160">
                  <c:v>1.99999999999997</c:v>
                </c:pt>
                <c:pt idx="161">
                  <c:v>2.0499999999999701</c:v>
                </c:pt>
                <c:pt idx="162">
                  <c:v>2.0999999999999699</c:v>
                </c:pt>
                <c:pt idx="163">
                  <c:v>2.1499999999999702</c:v>
                </c:pt>
                <c:pt idx="164">
                  <c:v>2.19999999999997</c:v>
                </c:pt>
                <c:pt idx="165">
                  <c:v>2.2499999999999698</c:v>
                </c:pt>
                <c:pt idx="166">
                  <c:v>2.2999999999999701</c:v>
                </c:pt>
                <c:pt idx="167">
                  <c:v>2.3499999999999699</c:v>
                </c:pt>
                <c:pt idx="168">
                  <c:v>2.3999999999999702</c:v>
                </c:pt>
                <c:pt idx="169">
                  <c:v>2.44999999999997</c:v>
                </c:pt>
                <c:pt idx="170">
                  <c:v>2.4999999999999698</c:v>
                </c:pt>
                <c:pt idx="171">
                  <c:v>2.5499999999999701</c:v>
                </c:pt>
                <c:pt idx="172">
                  <c:v>2.5999999999999699</c:v>
                </c:pt>
                <c:pt idx="173">
                  <c:v>2.6499999999999702</c:v>
                </c:pt>
                <c:pt idx="174">
                  <c:v>2.69999999999997</c:v>
                </c:pt>
                <c:pt idx="175">
                  <c:v>2.7499999999999698</c:v>
                </c:pt>
                <c:pt idx="176">
                  <c:v>2.7999999999999701</c:v>
                </c:pt>
                <c:pt idx="177">
                  <c:v>2.8499999999999699</c:v>
                </c:pt>
                <c:pt idx="178">
                  <c:v>2.8999999999999702</c:v>
                </c:pt>
                <c:pt idx="179">
                  <c:v>2.94999999999997</c:v>
                </c:pt>
                <c:pt idx="180">
                  <c:v>2.9999999999999698</c:v>
                </c:pt>
                <c:pt idx="181">
                  <c:v>3.0499999999999701</c:v>
                </c:pt>
                <c:pt idx="182">
                  <c:v>3.0999999999999699</c:v>
                </c:pt>
                <c:pt idx="183">
                  <c:v>3.1499999999999702</c:v>
                </c:pt>
                <c:pt idx="184">
                  <c:v>3.19999999999997</c:v>
                </c:pt>
                <c:pt idx="185">
                  <c:v>3.2499999999999698</c:v>
                </c:pt>
                <c:pt idx="186">
                  <c:v>3.2999999999999701</c:v>
                </c:pt>
                <c:pt idx="187">
                  <c:v>3.3499999999999699</c:v>
                </c:pt>
                <c:pt idx="188">
                  <c:v>3.3999999999999702</c:v>
                </c:pt>
                <c:pt idx="189">
                  <c:v>3.44999999999997</c:v>
                </c:pt>
                <c:pt idx="190">
                  <c:v>3.4999999999999698</c:v>
                </c:pt>
                <c:pt idx="191">
                  <c:v>3.5499999999999701</c:v>
                </c:pt>
                <c:pt idx="192">
                  <c:v>3.5999999999999699</c:v>
                </c:pt>
                <c:pt idx="193">
                  <c:v>3.6499999999999702</c:v>
                </c:pt>
                <c:pt idx="194">
                  <c:v>3.69999999999997</c:v>
                </c:pt>
                <c:pt idx="195">
                  <c:v>3.74999999999996</c:v>
                </c:pt>
                <c:pt idx="196">
                  <c:v>3.7999999999999701</c:v>
                </c:pt>
                <c:pt idx="197">
                  <c:v>3.8499999999999699</c:v>
                </c:pt>
                <c:pt idx="198">
                  <c:v>3.8999999999999599</c:v>
                </c:pt>
                <c:pt idx="199">
                  <c:v>3.9499999999999602</c:v>
                </c:pt>
                <c:pt idx="200">
                  <c:v>3.99999999999996</c:v>
                </c:pt>
                <c:pt idx="201">
                  <c:v>4.05</c:v>
                </c:pt>
                <c:pt idx="202">
                  <c:v>4.0999999999999996</c:v>
                </c:pt>
                <c:pt idx="203">
                  <c:v>4.1500000000000004</c:v>
                </c:pt>
                <c:pt idx="204">
                  <c:v>4.2</c:v>
                </c:pt>
                <c:pt idx="205">
                  <c:v>4.25</c:v>
                </c:pt>
                <c:pt idx="206">
                  <c:v>4.3</c:v>
                </c:pt>
                <c:pt idx="207">
                  <c:v>4.3499999999999996</c:v>
                </c:pt>
                <c:pt idx="208">
                  <c:v>4.4000000000000004</c:v>
                </c:pt>
                <c:pt idx="209">
                  <c:v>4.45</c:v>
                </c:pt>
                <c:pt idx="210">
                  <c:v>4.5</c:v>
                </c:pt>
                <c:pt idx="211">
                  <c:v>4.55</c:v>
                </c:pt>
                <c:pt idx="212">
                  <c:v>4.5999999999999996</c:v>
                </c:pt>
                <c:pt idx="213">
                  <c:v>4.6500000000000004</c:v>
                </c:pt>
                <c:pt idx="214">
                  <c:v>4.7</c:v>
                </c:pt>
                <c:pt idx="215">
                  <c:v>4.75</c:v>
                </c:pt>
                <c:pt idx="216">
                  <c:v>4.8</c:v>
                </c:pt>
                <c:pt idx="217">
                  <c:v>4.8499999999999996</c:v>
                </c:pt>
                <c:pt idx="218">
                  <c:v>4.9000000000000004</c:v>
                </c:pt>
                <c:pt idx="219">
                  <c:v>4.95</c:v>
                </c:pt>
                <c:pt idx="220">
                  <c:v>5</c:v>
                </c:pt>
                <c:pt idx="221">
                  <c:v>5.05</c:v>
                </c:pt>
                <c:pt idx="222">
                  <c:v>5.0999999999999996</c:v>
                </c:pt>
                <c:pt idx="223">
                  <c:v>5.15</c:v>
                </c:pt>
                <c:pt idx="224">
                  <c:v>5.2</c:v>
                </c:pt>
                <c:pt idx="225">
                  <c:v>5.25</c:v>
                </c:pt>
                <c:pt idx="226">
                  <c:v>5.3</c:v>
                </c:pt>
                <c:pt idx="227">
                  <c:v>5.35</c:v>
                </c:pt>
                <c:pt idx="228">
                  <c:v>5.4</c:v>
                </c:pt>
                <c:pt idx="229">
                  <c:v>5.45</c:v>
                </c:pt>
                <c:pt idx="230">
                  <c:v>5.5</c:v>
                </c:pt>
                <c:pt idx="231">
                  <c:v>5.55</c:v>
                </c:pt>
                <c:pt idx="232">
                  <c:v>5.6</c:v>
                </c:pt>
                <c:pt idx="233">
                  <c:v>5.65</c:v>
                </c:pt>
                <c:pt idx="234">
                  <c:v>5.7</c:v>
                </c:pt>
                <c:pt idx="235">
                  <c:v>5.75</c:v>
                </c:pt>
                <c:pt idx="236">
                  <c:v>5.8</c:v>
                </c:pt>
                <c:pt idx="237">
                  <c:v>5.85</c:v>
                </c:pt>
                <c:pt idx="238">
                  <c:v>5.9</c:v>
                </c:pt>
                <c:pt idx="239">
                  <c:v>5.95</c:v>
                </c:pt>
                <c:pt idx="240">
                  <c:v>6</c:v>
                </c:pt>
              </c:numCache>
            </c:numRef>
          </c:cat>
          <c:val>
            <c:numRef>
              <c:f>'S-Curves Alpha'!$E$5:$E$245</c:f>
              <c:numCache>
                <c:formatCode>0.000000</c:formatCode>
                <c:ptCount val="241"/>
                <c:pt idx="0">
                  <c:v>6.1441746022147182E-6</c:v>
                </c:pt>
                <c:pt idx="1">
                  <c:v>6.7903586980951236E-6</c:v>
                </c:pt>
                <c:pt idx="2">
                  <c:v>7.5045015971099996E-6</c:v>
                </c:pt>
                <c:pt idx="3">
                  <c:v>8.2937503738916051E-6</c:v>
                </c:pt>
                <c:pt idx="4">
                  <c:v>9.1660037198533303E-6</c:v>
                </c:pt>
                <c:pt idx="5">
                  <c:v>1.0129990980873921E-5</c:v>
                </c:pt>
                <c:pt idx="6">
                  <c:v>1.1195359505113293E-5</c:v>
                </c:pt>
                <c:pt idx="7">
                  <c:v>1.2372771174427572E-5</c:v>
                </c:pt>
                <c:pt idx="8">
                  <c:v>1.3674009084599736E-5</c:v>
                </c:pt>
                <c:pt idx="9">
                  <c:v>1.5112095440975134E-5</c:v>
                </c:pt>
                <c:pt idx="10">
                  <c:v>1.6701421848095181E-5</c:v>
                </c:pt>
                <c:pt idx="11">
                  <c:v>1.8457893295667037E-5</c:v>
                </c:pt>
                <c:pt idx="12">
                  <c:v>2.039908727992137E-5</c:v>
                </c:pt>
                <c:pt idx="13">
                  <c:v>2.254442965044545E-5</c:v>
                </c:pt>
                <c:pt idx="14">
                  <c:v>2.4915388939429926E-5</c:v>
                </c:pt>
                <c:pt idx="15">
                  <c:v>2.7535691114583473E-5</c:v>
                </c:pt>
                <c:pt idx="16">
                  <c:v>3.0431556900565329E-5</c:v>
                </c:pt>
                <c:pt idx="17">
                  <c:v>3.3631964038671175E-5</c:v>
                </c:pt>
                <c:pt idx="18">
                  <c:v>3.7168937102889469E-5</c:v>
                </c:pt>
                <c:pt idx="19">
                  <c:v>4.1077867764763339E-5</c:v>
                </c:pt>
                <c:pt idx="20">
                  <c:v>4.5397868702434395E-5</c:v>
                </c:pt>
                <c:pt idx="21">
                  <c:v>5.0172164683764205E-5</c:v>
                </c:pt>
                <c:pt idx="22">
                  <c:v>5.5448524722794907E-5</c:v>
                </c:pt>
                <c:pt idx="23">
                  <c:v>6.1279739616602481E-5</c:v>
                </c:pt>
                <c:pt idx="24">
                  <c:v>6.7724149619770231E-5</c:v>
                </c:pt>
                <c:pt idx="25">
                  <c:v>7.4846227510611229E-5</c:v>
                </c:pt>
                <c:pt idx="26">
                  <c:v>8.2717222851666389E-5</c:v>
                </c:pt>
                <c:pt idx="27">
                  <c:v>9.141587385216144E-5</c:v>
                </c:pt>
                <c:pt idx="28">
                  <c:v>1.0102919390777289E-4</c:v>
                </c:pt>
                <c:pt idx="29">
                  <c:v>1.1165334062956057E-4</c:v>
                </c:pt>
                <c:pt idx="30">
                  <c:v>1.2339457598622931E-4</c:v>
                </c:pt>
                <c:pt idx="31">
                  <c:v>1.3637032707949435E-4</c:v>
                </c:pt>
                <c:pt idx="32">
                  <c:v>1.5071035805975445E-4</c:v>
                </c:pt>
                <c:pt idx="33">
                  <c:v>1.6655806477733251E-4</c:v>
                </c:pt>
                <c:pt idx="34">
                  <c:v>1.840719049634204E-4</c:v>
                </c:pt>
                <c:pt idx="35">
                  <c:v>2.0342697805520254E-4</c:v>
                </c:pt>
                <c:pt idx="36">
                  <c:v>2.2481677023329094E-4</c:v>
                </c:pt>
                <c:pt idx="37">
                  <c:v>2.4845508183932944E-4</c:v>
                </c:pt>
                <c:pt idx="38">
                  <c:v>2.7457815610132705E-4</c:v>
                </c:pt>
                <c:pt idx="39">
                  <c:v>3.0344703002891326E-4</c:v>
                </c:pt>
                <c:pt idx="40">
                  <c:v>3.3535013046647155E-4</c:v>
                </c:pt>
                <c:pt idx="41">
                  <c:v>3.7060614062638927E-4</c:v>
                </c:pt>
                <c:pt idx="42">
                  <c:v>4.0956716498604203E-4</c:v>
                </c:pt>
                <c:pt idx="43">
                  <c:v>4.5262222324052613E-4</c:v>
                </c:pt>
                <c:pt idx="44">
                  <c:v>5.0020110707955413E-4</c:v>
                </c:pt>
                <c:pt idx="45">
                  <c:v>5.5277863692358817E-4</c:v>
                </c:pt>
                <c:pt idx="46">
                  <c:v>6.1087935943438909E-4</c:v>
                </c:pt>
                <c:pt idx="47">
                  <c:v>6.7508273063282434E-4</c:v>
                </c:pt>
                <c:pt idx="48">
                  <c:v>7.4602883383668246E-4</c:v>
                </c:pt>
                <c:pt idx="49">
                  <c:v>8.2442468639827853E-4</c:v>
                </c:pt>
                <c:pt idx="50">
                  <c:v>9.1105119440062674E-4</c:v>
                </c:pt>
                <c:pt idx="51">
                  <c:v>1.0067708200856172E-3</c:v>
                </c:pt>
                <c:pt idx="52">
                  <c:v>1.112536032860299E-3</c:v>
                </c:pt>
                <c:pt idx="53">
                  <c:v>1.2293986212773963E-3</c:v>
                </c:pt>
                <c:pt idx="54">
                  <c:v>1.3585199504289314E-3</c:v>
                </c:pt>
                <c:pt idx="55">
                  <c:v>1.5011822567369609E-3</c:v>
                </c:pt>
                <c:pt idx="56">
                  <c:v>1.6588010801743889E-3</c:v>
                </c:pt>
                <c:pt idx="57">
                  <c:v>1.8329389424927682E-3</c:v>
                </c:pt>
                <c:pt idx="58">
                  <c:v>2.0253203890498424E-3</c:v>
                </c:pt>
                <c:pt idx="59">
                  <c:v>2.2378485212762879E-3</c:v>
                </c:pt>
                <c:pt idx="60">
                  <c:v>2.472623156634724E-3</c:v>
                </c:pt>
                <c:pt idx="61">
                  <c:v>2.7319607630110058E-3</c:v>
                </c:pt>
                <c:pt idx="62">
                  <c:v>3.018416324708363E-3</c:v>
                </c:pt>
                <c:pt idx="63">
                  <c:v>3.3348073074132793E-3</c:v>
                </c:pt>
                <c:pt idx="64">
                  <c:v>3.6842398994359139E-3</c:v>
                </c:pt>
                <c:pt idx="65">
                  <c:v>4.0701377158960444E-3</c:v>
                </c:pt>
                <c:pt idx="66">
                  <c:v>4.4962731609410915E-3</c:v>
                </c:pt>
                <c:pt idx="67">
                  <c:v>4.9668016500568598E-3</c:v>
                </c:pt>
                <c:pt idx="68">
                  <c:v>5.4862988994502978E-3</c:v>
                </c:pt>
                <c:pt idx="69">
                  <c:v>6.0598014915839941E-3</c:v>
                </c:pt>
                <c:pt idx="70">
                  <c:v>6.6928509242847193E-3</c:v>
                </c:pt>
                <c:pt idx="71">
                  <c:v>7.3915413442818267E-3</c:v>
                </c:pt>
                <c:pt idx="72">
                  <c:v>8.1625711531597318E-3</c:v>
                </c:pt>
                <c:pt idx="73">
                  <c:v>9.0132986528476487E-3</c:v>
                </c:pt>
                <c:pt idx="74">
                  <c:v>9.9518018669041228E-3</c:v>
                </c:pt>
                <c:pt idx="75">
                  <c:v>1.0986942630592958E-2</c:v>
                </c:pt>
                <c:pt idx="76">
                  <c:v>1.2128434984274003E-2</c:v>
                </c:pt>
                <c:pt idx="77">
                  <c:v>1.338691782766451E-2</c:v>
                </c:pt>
                <c:pt idx="78">
                  <c:v>1.4774031693272769E-2</c:v>
                </c:pt>
                <c:pt idx="79">
                  <c:v>1.6302499371440619E-2</c:v>
                </c:pt>
                <c:pt idx="80">
                  <c:v>1.7986209962091198E-2</c:v>
                </c:pt>
                <c:pt idx="81">
                  <c:v>1.9840305734077121E-2</c:v>
                </c:pt>
                <c:pt idx="82">
                  <c:v>2.188127093613005E-2</c:v>
                </c:pt>
                <c:pt idx="83">
                  <c:v>2.4127021417668724E-2</c:v>
                </c:pt>
                <c:pt idx="84">
                  <c:v>2.6596993576865336E-2</c:v>
                </c:pt>
                <c:pt idx="85">
                  <c:v>2.9312230751355178E-2</c:v>
                </c:pt>
                <c:pt idx="86">
                  <c:v>3.2295464698449267E-2</c:v>
                </c:pt>
                <c:pt idx="87">
                  <c:v>3.5571189272634807E-2</c:v>
                </c:pt>
                <c:pt idx="88">
                  <c:v>3.916572279676285E-2</c:v>
                </c:pt>
                <c:pt idx="89">
                  <c:v>4.3107254941084465E-2</c:v>
                </c:pt>
                <c:pt idx="90">
                  <c:v>4.7425873177564977E-2</c:v>
                </c:pt>
                <c:pt idx="91">
                  <c:v>5.2153563078415767E-2</c:v>
                </c:pt>
                <c:pt idx="92">
                  <c:v>5.732417589886659E-2</c:v>
                </c:pt>
                <c:pt idx="93">
                  <c:v>6.2973356056994112E-2</c:v>
                </c:pt>
                <c:pt idx="94">
                  <c:v>6.9138420343344234E-2</c:v>
                </c:pt>
                <c:pt idx="95">
                  <c:v>7.5858180021240756E-2</c:v>
                </c:pt>
                <c:pt idx="96">
                  <c:v>8.3172696493919326E-2</c:v>
                </c:pt>
                <c:pt idx="97">
                  <c:v>9.1122961014852843E-2</c:v>
                </c:pt>
                <c:pt idx="98">
                  <c:v>9.9750489119681554E-2</c:v>
                </c:pt>
                <c:pt idx="99">
                  <c:v>0.10909682119560905</c:v>
                </c:pt>
                <c:pt idx="100">
                  <c:v>0.11920292202211337</c:v>
                </c:pt>
                <c:pt idx="101">
                  <c:v>0.1301084743629933</c:v>
                </c:pt>
                <c:pt idx="102">
                  <c:v>0.14185106490048291</c:v>
                </c:pt>
                <c:pt idx="103">
                  <c:v>0.15446526508352948</c:v>
                </c:pt>
                <c:pt idx="104">
                  <c:v>0.16798161486606994</c:v>
                </c:pt>
                <c:pt idx="105">
                  <c:v>0.18242552380635038</c:v>
                </c:pt>
                <c:pt idx="106">
                  <c:v>0.1978161114414119</c:v>
                </c:pt>
                <c:pt idx="107">
                  <c:v>0.21416501695743465</c:v>
                </c:pt>
                <c:pt idx="108">
                  <c:v>0.23147521650097524</c:v>
                </c:pt>
                <c:pt idx="109">
                  <c:v>0.24973989440487493</c:v>
                </c:pt>
                <c:pt idx="110">
                  <c:v>0.26894142136998728</c:v>
                </c:pt>
                <c:pt idx="111">
                  <c:v>0.28905049737498784</c:v>
                </c:pt>
                <c:pt idx="112">
                  <c:v>0.310025518872379</c:v>
                </c:pt>
                <c:pt idx="113">
                  <c:v>0.33181222783182501</c:v>
                </c:pt>
                <c:pt idx="114">
                  <c:v>0.35434369377419539</c:v>
                </c:pt>
                <c:pt idx="115">
                  <c:v>0.37754066879813608</c:v>
                </c:pt>
                <c:pt idx="116">
                  <c:v>0.40131233988753839</c:v>
                </c:pt>
                <c:pt idx="117">
                  <c:v>0.42555748318833125</c:v>
                </c:pt>
                <c:pt idx="118">
                  <c:v>0.45016600268751222</c:v>
                </c:pt>
                <c:pt idx="119">
                  <c:v>0.47502081252104988</c:v>
                </c:pt>
                <c:pt idx="120">
                  <c:v>0.49999999999998979</c:v>
                </c:pt>
                <c:pt idx="121">
                  <c:v>0.52497918747893013</c:v>
                </c:pt>
                <c:pt idx="122">
                  <c:v>0.54983399731246807</c:v>
                </c:pt>
                <c:pt idx="123">
                  <c:v>0.57444251681164915</c:v>
                </c:pt>
                <c:pt idx="124">
                  <c:v>0.59868766011244234</c:v>
                </c:pt>
                <c:pt idx="125">
                  <c:v>0.62245933120184516</c:v>
                </c:pt>
                <c:pt idx="126">
                  <c:v>0.6456563062257864</c:v>
                </c:pt>
                <c:pt idx="127">
                  <c:v>0.66818777216815728</c:v>
                </c:pt>
                <c:pt idx="128">
                  <c:v>0.68997448112760384</c:v>
                </c:pt>
                <c:pt idx="129">
                  <c:v>0.71094950262499568</c:v>
                </c:pt>
                <c:pt idx="130">
                  <c:v>0.73105857862999701</c:v>
                </c:pt>
                <c:pt idx="131">
                  <c:v>0.75026010559511014</c:v>
                </c:pt>
                <c:pt idx="132">
                  <c:v>0.76852478349901054</c:v>
                </c:pt>
                <c:pt idx="133">
                  <c:v>0.78583498304255195</c:v>
                </c:pt>
                <c:pt idx="134">
                  <c:v>0.80218388855857536</c:v>
                </c:pt>
                <c:pt idx="135">
                  <c:v>0.81757447619363766</c:v>
                </c:pt>
                <c:pt idx="136">
                  <c:v>0.8320183851339189</c:v>
                </c:pt>
                <c:pt idx="137">
                  <c:v>0.84553473491646003</c:v>
                </c:pt>
                <c:pt idx="138">
                  <c:v>0.8581489350995074</c:v>
                </c:pt>
                <c:pt idx="139">
                  <c:v>0.86989152563699756</c:v>
                </c:pt>
                <c:pt idx="140">
                  <c:v>0.88079707797787821</c:v>
                </c:pt>
                <c:pt idx="141">
                  <c:v>0.8909031788043813</c:v>
                </c:pt>
                <c:pt idx="142">
                  <c:v>0.90024951088030947</c:v>
                </c:pt>
                <c:pt idx="143">
                  <c:v>0.90887703898513883</c:v>
                </c:pt>
                <c:pt idx="144">
                  <c:v>0.916827303506073</c:v>
                </c:pt>
                <c:pt idx="145">
                  <c:v>0.92414181997875233</c:v>
                </c:pt>
                <c:pt idx="146">
                  <c:v>0.93086157965664917</c:v>
                </c:pt>
                <c:pt idx="147">
                  <c:v>0.93702664394300006</c:v>
                </c:pt>
                <c:pt idx="148">
                  <c:v>0.94267582410112793</c:v>
                </c:pt>
                <c:pt idx="149">
                  <c:v>0.94784643692157933</c:v>
                </c:pt>
                <c:pt idx="150">
                  <c:v>0.95257412682243048</c:v>
                </c:pt>
                <c:pt idx="151">
                  <c:v>0.95689274505891142</c:v>
                </c:pt>
                <c:pt idx="152">
                  <c:v>0.96083427720323344</c:v>
                </c:pt>
                <c:pt idx="153">
                  <c:v>0.96442881072736175</c:v>
                </c:pt>
                <c:pt idx="154">
                  <c:v>0.96770453530154754</c:v>
                </c:pt>
                <c:pt idx="155">
                  <c:v>0.97068776924864197</c:v>
                </c:pt>
                <c:pt idx="156">
                  <c:v>0.9734030064231326</c:v>
                </c:pt>
                <c:pt idx="157">
                  <c:v>0.97587297858232935</c:v>
                </c:pt>
                <c:pt idx="158">
                  <c:v>0.97811872906386821</c:v>
                </c:pt>
                <c:pt idx="159">
                  <c:v>0.98015969426592131</c:v>
                </c:pt>
                <c:pt idx="160">
                  <c:v>0.98201379003790734</c:v>
                </c:pt>
                <c:pt idx="161">
                  <c:v>0.98369750062855799</c:v>
                </c:pt>
                <c:pt idx="162">
                  <c:v>0.98522596830672604</c:v>
                </c:pt>
                <c:pt idx="163">
                  <c:v>0.98661308217233445</c:v>
                </c:pt>
                <c:pt idx="164">
                  <c:v>0.98787156501572515</c:v>
                </c:pt>
                <c:pt idx="165">
                  <c:v>0.98901305736940626</c:v>
                </c:pt>
                <c:pt idx="166">
                  <c:v>0.99004819813309508</c:v>
                </c:pt>
                <c:pt idx="167">
                  <c:v>0.99098670134715172</c:v>
                </c:pt>
                <c:pt idx="168">
                  <c:v>0.99183742884683967</c:v>
                </c:pt>
                <c:pt idx="169">
                  <c:v>0.99260845865571767</c:v>
                </c:pt>
                <c:pt idx="170">
                  <c:v>0.99330714907571482</c:v>
                </c:pt>
                <c:pt idx="171">
                  <c:v>0.99394019850841553</c:v>
                </c:pt>
                <c:pt idx="172">
                  <c:v>0.99451370110054926</c:v>
                </c:pt>
                <c:pt idx="173">
                  <c:v>0.99503319834994275</c:v>
                </c:pt>
                <c:pt idx="174">
                  <c:v>0.99550372683905863</c:v>
                </c:pt>
                <c:pt idx="175">
                  <c:v>0.99592986228410374</c:v>
                </c:pt>
                <c:pt idx="176">
                  <c:v>0.99631576010056389</c:v>
                </c:pt>
                <c:pt idx="177">
                  <c:v>0.99666519269258647</c:v>
                </c:pt>
                <c:pt idx="178">
                  <c:v>0.99698158367529144</c:v>
                </c:pt>
                <c:pt idx="179">
                  <c:v>0.99726803923698881</c:v>
                </c:pt>
                <c:pt idx="180">
                  <c:v>0.99752737684336512</c:v>
                </c:pt>
                <c:pt idx="181">
                  <c:v>0.9977621514787236</c:v>
                </c:pt>
                <c:pt idx="182">
                  <c:v>0.9979746796109501</c:v>
                </c:pt>
                <c:pt idx="183">
                  <c:v>0.99816706105750697</c:v>
                </c:pt>
                <c:pt idx="184">
                  <c:v>0.99834119891982553</c:v>
                </c:pt>
                <c:pt idx="185">
                  <c:v>0.99849881774326299</c:v>
                </c:pt>
                <c:pt idx="186">
                  <c:v>0.99864148004957087</c:v>
                </c:pt>
                <c:pt idx="187">
                  <c:v>0.99877060137872242</c:v>
                </c:pt>
                <c:pt idx="188">
                  <c:v>0.99888746396713957</c:v>
                </c:pt>
                <c:pt idx="189">
                  <c:v>0.99899322917991418</c:v>
                </c:pt>
                <c:pt idx="190">
                  <c:v>0.9990889488055994</c:v>
                </c:pt>
                <c:pt idx="191">
                  <c:v>0.99917557531360168</c:v>
                </c:pt>
                <c:pt idx="192">
                  <c:v>0.9992539711661631</c:v>
                </c:pt>
                <c:pt idx="193">
                  <c:v>0.99932491726936701</c:v>
                </c:pt>
                <c:pt idx="194">
                  <c:v>0.99938912064056562</c:v>
                </c:pt>
                <c:pt idx="195">
                  <c:v>0.9994472213630764</c:v>
                </c:pt>
                <c:pt idx="196">
                  <c:v>0.99949979889292051</c:v>
                </c:pt>
                <c:pt idx="197">
                  <c:v>0.9995473777767595</c:v>
                </c:pt>
                <c:pt idx="198">
                  <c:v>0.99959043283501392</c:v>
                </c:pt>
                <c:pt idx="199">
                  <c:v>0.99962939385937355</c:v>
                </c:pt>
                <c:pt idx="200">
                  <c:v>0.99966464986953341</c:v>
                </c:pt>
                <c:pt idx="201">
                  <c:v>0.99969655296997117</c:v>
                </c:pt>
                <c:pt idx="202">
                  <c:v>0.99972542184389857</c:v>
                </c:pt>
                <c:pt idx="203">
                  <c:v>0.99975154491816054</c:v>
                </c:pt>
                <c:pt idx="204">
                  <c:v>0.99977518322976666</c:v>
                </c:pt>
                <c:pt idx="205">
                  <c:v>0.9997965730219448</c:v>
                </c:pt>
                <c:pt idx="206">
                  <c:v>0.99981592809503661</c:v>
                </c:pt>
                <c:pt idx="207">
                  <c:v>0.99983344193522272</c:v>
                </c:pt>
                <c:pt idx="208">
                  <c:v>0.99984928964194031</c:v>
                </c:pt>
                <c:pt idx="209">
                  <c:v>0.99986362967292042</c:v>
                </c:pt>
                <c:pt idx="210">
                  <c:v>0.99987660542401369</c:v>
                </c:pt>
                <c:pt idx="211">
                  <c:v>0.99988834665937043</c:v>
                </c:pt>
                <c:pt idx="212">
                  <c:v>0.99989897080609225</c:v>
                </c:pt>
                <c:pt idx="213">
                  <c:v>0.9999085841261478</c:v>
                </c:pt>
                <c:pt idx="214">
                  <c:v>0.99991728277714842</c:v>
                </c:pt>
                <c:pt idx="215">
                  <c:v>0.99992515377248947</c:v>
                </c:pt>
                <c:pt idx="216">
                  <c:v>0.99993227585038036</c:v>
                </c:pt>
                <c:pt idx="217">
                  <c:v>0.99993872026038333</c:v>
                </c:pt>
                <c:pt idx="218">
                  <c:v>0.99994455147527717</c:v>
                </c:pt>
                <c:pt idx="219">
                  <c:v>0.99994982783531616</c:v>
                </c:pt>
                <c:pt idx="220">
                  <c:v>0.99995460213129761</c:v>
                </c:pt>
                <c:pt idx="221">
                  <c:v>0.99995892213223525</c:v>
                </c:pt>
                <c:pt idx="222">
                  <c:v>0.99996283106289707</c:v>
                </c:pt>
                <c:pt idx="223">
                  <c:v>0.99996636803596128</c:v>
                </c:pt>
                <c:pt idx="224">
                  <c:v>0.99996956844309937</c:v>
                </c:pt>
                <c:pt idx="225">
                  <c:v>0.99997246430888531</c:v>
                </c:pt>
                <c:pt idx="226">
                  <c:v>0.99997508461106066</c:v>
                </c:pt>
                <c:pt idx="227">
                  <c:v>0.99997745557034956</c:v>
                </c:pt>
                <c:pt idx="228">
                  <c:v>0.99997960091272009</c:v>
                </c:pt>
                <c:pt idx="229">
                  <c:v>0.99998154210670442</c:v>
                </c:pt>
                <c:pt idx="230">
                  <c:v>0.99998329857815205</c:v>
                </c:pt>
                <c:pt idx="231">
                  <c:v>0.99998488790455897</c:v>
                </c:pt>
                <c:pt idx="232">
                  <c:v>0.99998632599091541</c:v>
                </c:pt>
                <c:pt idx="233">
                  <c:v>0.9999876272288255</c:v>
                </c:pt>
                <c:pt idx="234">
                  <c:v>0.999988804640495</c:v>
                </c:pt>
                <c:pt idx="235">
                  <c:v>0.99998987000901918</c:v>
                </c:pt>
                <c:pt idx="236">
                  <c:v>0.99999083399628019</c:v>
                </c:pt>
                <c:pt idx="237">
                  <c:v>0.99999170624962608</c:v>
                </c:pt>
                <c:pt idx="238">
                  <c:v>0.99999249549840286</c:v>
                </c:pt>
                <c:pt idx="239">
                  <c:v>0.99999320964130201</c:v>
                </c:pt>
                <c:pt idx="240">
                  <c:v>0.99999385582539779</c:v>
                </c:pt>
              </c:numCache>
            </c:numRef>
          </c:val>
        </c:ser>
        <c:ser>
          <c:idx val="4"/>
          <c:order val="4"/>
          <c:tx>
            <c:v>Alpha 6.00</c:v>
          </c:tx>
          <c:spPr>
            <a:ln w="38100">
              <a:solidFill>
                <a:srgbClr val="800080"/>
              </a:solidFill>
              <a:prstDash val="solid"/>
            </a:ln>
          </c:spPr>
          <c:marker>
            <c:symbol val="none"/>
          </c:marker>
          <c:cat>
            <c:numRef>
              <c:f>'S-Curves Alpha'!$A$5:$A$245</c:f>
              <c:numCache>
                <c:formatCode>0.00</c:formatCode>
                <c:ptCount val="241"/>
                <c:pt idx="0">
                  <c:v>-6</c:v>
                </c:pt>
                <c:pt idx="1">
                  <c:v>-5.95</c:v>
                </c:pt>
                <c:pt idx="2">
                  <c:v>-5.9</c:v>
                </c:pt>
                <c:pt idx="3">
                  <c:v>-5.85</c:v>
                </c:pt>
                <c:pt idx="4">
                  <c:v>-5.8</c:v>
                </c:pt>
                <c:pt idx="5">
                  <c:v>-5.75</c:v>
                </c:pt>
                <c:pt idx="6">
                  <c:v>-5.7</c:v>
                </c:pt>
                <c:pt idx="7">
                  <c:v>-5.65</c:v>
                </c:pt>
                <c:pt idx="8">
                  <c:v>-5.6</c:v>
                </c:pt>
                <c:pt idx="9">
                  <c:v>-5.55</c:v>
                </c:pt>
                <c:pt idx="10">
                  <c:v>-5.5</c:v>
                </c:pt>
                <c:pt idx="11">
                  <c:v>-5.45</c:v>
                </c:pt>
                <c:pt idx="12">
                  <c:v>-5.4</c:v>
                </c:pt>
                <c:pt idx="13">
                  <c:v>-5.35</c:v>
                </c:pt>
                <c:pt idx="14">
                  <c:v>-5.3</c:v>
                </c:pt>
                <c:pt idx="15">
                  <c:v>-5.25</c:v>
                </c:pt>
                <c:pt idx="16">
                  <c:v>-5.2</c:v>
                </c:pt>
                <c:pt idx="17">
                  <c:v>-5.15</c:v>
                </c:pt>
                <c:pt idx="18">
                  <c:v>-5.0999999999999996</c:v>
                </c:pt>
                <c:pt idx="19">
                  <c:v>-5.05</c:v>
                </c:pt>
                <c:pt idx="20">
                  <c:v>-5</c:v>
                </c:pt>
                <c:pt idx="21">
                  <c:v>-4.95</c:v>
                </c:pt>
                <c:pt idx="22">
                  <c:v>-4.9000000000000004</c:v>
                </c:pt>
                <c:pt idx="23">
                  <c:v>-4.8499999999999996</c:v>
                </c:pt>
                <c:pt idx="24">
                  <c:v>-4.8</c:v>
                </c:pt>
                <c:pt idx="25">
                  <c:v>-4.75</c:v>
                </c:pt>
                <c:pt idx="26">
                  <c:v>-4.7</c:v>
                </c:pt>
                <c:pt idx="27">
                  <c:v>-4.6500000000000004</c:v>
                </c:pt>
                <c:pt idx="28">
                  <c:v>-4.5999999999999996</c:v>
                </c:pt>
                <c:pt idx="29">
                  <c:v>-4.5500000000000096</c:v>
                </c:pt>
                <c:pt idx="30">
                  <c:v>-4.5000000000000098</c:v>
                </c:pt>
                <c:pt idx="31">
                  <c:v>-4.4500000000000099</c:v>
                </c:pt>
                <c:pt idx="32">
                  <c:v>-4.4000000000000101</c:v>
                </c:pt>
                <c:pt idx="33">
                  <c:v>-4.3500000000000103</c:v>
                </c:pt>
                <c:pt idx="34">
                  <c:v>-4.3000000000000096</c:v>
                </c:pt>
                <c:pt idx="35">
                  <c:v>-4.2500000000000098</c:v>
                </c:pt>
                <c:pt idx="36">
                  <c:v>-4.2000000000000099</c:v>
                </c:pt>
                <c:pt idx="37">
                  <c:v>-4.1500000000000101</c:v>
                </c:pt>
                <c:pt idx="38">
                  <c:v>-4.1000000000000103</c:v>
                </c:pt>
                <c:pt idx="39">
                  <c:v>-4.0500000000000096</c:v>
                </c:pt>
                <c:pt idx="40">
                  <c:v>-4.0000000000000098</c:v>
                </c:pt>
                <c:pt idx="41">
                  <c:v>-3.9500000000000099</c:v>
                </c:pt>
                <c:pt idx="42">
                  <c:v>-3.9000000000000101</c:v>
                </c:pt>
                <c:pt idx="43">
                  <c:v>-3.8500000000000099</c:v>
                </c:pt>
                <c:pt idx="44">
                  <c:v>-3.80000000000001</c:v>
                </c:pt>
                <c:pt idx="45">
                  <c:v>-3.7500000000000102</c:v>
                </c:pt>
                <c:pt idx="46">
                  <c:v>-3.7000000000000099</c:v>
                </c:pt>
                <c:pt idx="47">
                  <c:v>-3.6500000000000101</c:v>
                </c:pt>
                <c:pt idx="48">
                  <c:v>-3.6000000000000099</c:v>
                </c:pt>
                <c:pt idx="49">
                  <c:v>-3.55000000000001</c:v>
                </c:pt>
                <c:pt idx="50">
                  <c:v>-3.5000000000000102</c:v>
                </c:pt>
                <c:pt idx="51">
                  <c:v>-3.4500000000000099</c:v>
                </c:pt>
                <c:pt idx="52">
                  <c:v>-3.4000000000000101</c:v>
                </c:pt>
                <c:pt idx="53">
                  <c:v>-3.3500000000000099</c:v>
                </c:pt>
                <c:pt idx="54">
                  <c:v>-3.30000000000001</c:v>
                </c:pt>
                <c:pt idx="55">
                  <c:v>-3.2500000000000102</c:v>
                </c:pt>
                <c:pt idx="56">
                  <c:v>-3.2000000000000099</c:v>
                </c:pt>
                <c:pt idx="57">
                  <c:v>-3.1500000000000101</c:v>
                </c:pt>
                <c:pt idx="58">
                  <c:v>-3.1000000000000099</c:v>
                </c:pt>
                <c:pt idx="59">
                  <c:v>-3.05000000000001</c:v>
                </c:pt>
                <c:pt idx="60">
                  <c:v>-3.0000000000000102</c:v>
                </c:pt>
                <c:pt idx="61">
                  <c:v>-2.9500000000000099</c:v>
                </c:pt>
                <c:pt idx="62">
                  <c:v>-2.9000000000000101</c:v>
                </c:pt>
                <c:pt idx="63">
                  <c:v>-2.8500000000000099</c:v>
                </c:pt>
                <c:pt idx="64">
                  <c:v>-2.80000000000001</c:v>
                </c:pt>
                <c:pt idx="65">
                  <c:v>-2.7500000000000102</c:v>
                </c:pt>
                <c:pt idx="66">
                  <c:v>-2.7000000000000099</c:v>
                </c:pt>
                <c:pt idx="67">
                  <c:v>-2.6500000000000101</c:v>
                </c:pt>
                <c:pt idx="68">
                  <c:v>-2.6000000000000099</c:v>
                </c:pt>
                <c:pt idx="69">
                  <c:v>-2.55000000000001</c:v>
                </c:pt>
                <c:pt idx="70">
                  <c:v>-2.5000000000000102</c:v>
                </c:pt>
                <c:pt idx="71">
                  <c:v>-2.4500000000000099</c:v>
                </c:pt>
                <c:pt idx="72">
                  <c:v>-2.4000000000000101</c:v>
                </c:pt>
                <c:pt idx="73">
                  <c:v>-2.3500000000000099</c:v>
                </c:pt>
                <c:pt idx="74">
                  <c:v>-2.30000000000001</c:v>
                </c:pt>
                <c:pt idx="75">
                  <c:v>-2.2500000000000102</c:v>
                </c:pt>
                <c:pt idx="76">
                  <c:v>-2.2000000000000099</c:v>
                </c:pt>
                <c:pt idx="77">
                  <c:v>-2.1500000000000101</c:v>
                </c:pt>
                <c:pt idx="78">
                  <c:v>-2.1000000000000099</c:v>
                </c:pt>
                <c:pt idx="79">
                  <c:v>-2.05000000000001</c:v>
                </c:pt>
                <c:pt idx="80">
                  <c:v>-2.0000000000000102</c:v>
                </c:pt>
                <c:pt idx="81">
                  <c:v>-1.9500000000000099</c:v>
                </c:pt>
                <c:pt idx="82">
                  <c:v>-1.9000000000000099</c:v>
                </c:pt>
                <c:pt idx="83">
                  <c:v>-1.8500000000000101</c:v>
                </c:pt>
                <c:pt idx="84">
                  <c:v>-1.80000000000001</c:v>
                </c:pt>
                <c:pt idx="85">
                  <c:v>-1.75000000000002</c:v>
                </c:pt>
                <c:pt idx="86">
                  <c:v>-1.7000000000000199</c:v>
                </c:pt>
                <c:pt idx="87">
                  <c:v>-1.6500000000000199</c:v>
                </c:pt>
                <c:pt idx="88">
                  <c:v>-1.6000000000000201</c:v>
                </c:pt>
                <c:pt idx="89">
                  <c:v>-1.55000000000002</c:v>
                </c:pt>
                <c:pt idx="90">
                  <c:v>-1.50000000000002</c:v>
                </c:pt>
                <c:pt idx="91">
                  <c:v>-1.4500000000000199</c:v>
                </c:pt>
                <c:pt idx="92">
                  <c:v>-1.4000000000000199</c:v>
                </c:pt>
                <c:pt idx="93">
                  <c:v>-1.3500000000000201</c:v>
                </c:pt>
                <c:pt idx="94">
                  <c:v>-1.30000000000002</c:v>
                </c:pt>
                <c:pt idx="95">
                  <c:v>-1.25000000000002</c:v>
                </c:pt>
                <c:pt idx="96">
                  <c:v>-1.2000000000000199</c:v>
                </c:pt>
                <c:pt idx="97">
                  <c:v>-1.1500000000000199</c:v>
                </c:pt>
                <c:pt idx="98">
                  <c:v>-1.1000000000000201</c:v>
                </c:pt>
                <c:pt idx="99">
                  <c:v>-1.05000000000002</c:v>
                </c:pt>
                <c:pt idx="100">
                  <c:v>-1.00000000000002</c:v>
                </c:pt>
                <c:pt idx="101">
                  <c:v>-0.95000000000002005</c:v>
                </c:pt>
                <c:pt idx="102">
                  <c:v>-0.90000000000002001</c:v>
                </c:pt>
                <c:pt idx="103">
                  <c:v>-0.85000000000001996</c:v>
                </c:pt>
                <c:pt idx="104">
                  <c:v>-0.80000000000002003</c:v>
                </c:pt>
                <c:pt idx="105">
                  <c:v>-0.75000000000001998</c:v>
                </c:pt>
                <c:pt idx="106">
                  <c:v>-0.70000000000002005</c:v>
                </c:pt>
                <c:pt idx="107">
                  <c:v>-0.65000000000002001</c:v>
                </c:pt>
                <c:pt idx="108">
                  <c:v>-0.60000000000001996</c:v>
                </c:pt>
                <c:pt idx="109">
                  <c:v>-0.55000000000002003</c:v>
                </c:pt>
                <c:pt idx="110">
                  <c:v>-0.50000000000001998</c:v>
                </c:pt>
                <c:pt idx="111">
                  <c:v>-0.45000000000002</c:v>
                </c:pt>
                <c:pt idx="112">
                  <c:v>-0.40000000000002001</c:v>
                </c:pt>
                <c:pt idx="113">
                  <c:v>-0.35000000000002002</c:v>
                </c:pt>
                <c:pt idx="114">
                  <c:v>-0.30000000000001997</c:v>
                </c:pt>
                <c:pt idx="115">
                  <c:v>-0.25000000000001998</c:v>
                </c:pt>
                <c:pt idx="116">
                  <c:v>-0.20000000000002</c:v>
                </c:pt>
                <c:pt idx="117">
                  <c:v>-0.15000000000002001</c:v>
                </c:pt>
                <c:pt idx="118">
                  <c:v>-0.10000000000002</c:v>
                </c:pt>
                <c:pt idx="119">
                  <c:v>-5.0000000000020299E-2</c:v>
                </c:pt>
                <c:pt idx="120">
                  <c:v>-2.0428103653102899E-14</c:v>
                </c:pt>
                <c:pt idx="121">
                  <c:v>4.9999999999980303E-2</c:v>
                </c:pt>
                <c:pt idx="122">
                  <c:v>9.9999999999980105E-2</c:v>
                </c:pt>
                <c:pt idx="123">
                  <c:v>0.14999999999998001</c:v>
                </c:pt>
                <c:pt idx="124">
                  <c:v>0.19999999999998</c:v>
                </c:pt>
                <c:pt idx="125">
                  <c:v>0.24999999999997999</c:v>
                </c:pt>
                <c:pt idx="126">
                  <c:v>0.29999999999998</c:v>
                </c:pt>
                <c:pt idx="127">
                  <c:v>0.34999999999997999</c:v>
                </c:pt>
                <c:pt idx="128">
                  <c:v>0.39999999999997998</c:v>
                </c:pt>
                <c:pt idx="129">
                  <c:v>0.44999999999998003</c:v>
                </c:pt>
                <c:pt idx="130">
                  <c:v>0.49999999999998002</c:v>
                </c:pt>
                <c:pt idx="131">
                  <c:v>0.54999999999997995</c:v>
                </c:pt>
                <c:pt idx="132">
                  <c:v>0.59999999999997999</c:v>
                </c:pt>
                <c:pt idx="133">
                  <c:v>0.64999999999998004</c:v>
                </c:pt>
                <c:pt idx="134">
                  <c:v>0.69999999999997997</c:v>
                </c:pt>
                <c:pt idx="135">
                  <c:v>0.74999999999998002</c:v>
                </c:pt>
                <c:pt idx="136">
                  <c:v>0.79999999999997995</c:v>
                </c:pt>
                <c:pt idx="137">
                  <c:v>0.84999999999997999</c:v>
                </c:pt>
                <c:pt idx="138">
                  <c:v>0.89999999999998004</c:v>
                </c:pt>
                <c:pt idx="139">
                  <c:v>0.94999999999997997</c:v>
                </c:pt>
                <c:pt idx="140">
                  <c:v>0.99999999999998002</c:v>
                </c:pt>
                <c:pt idx="141">
                  <c:v>1.0499999999999701</c:v>
                </c:pt>
                <c:pt idx="142">
                  <c:v>1.0999999999999699</c:v>
                </c:pt>
                <c:pt idx="143">
                  <c:v>1.1499999999999699</c:v>
                </c:pt>
                <c:pt idx="144">
                  <c:v>1.19999999999997</c:v>
                </c:pt>
                <c:pt idx="145">
                  <c:v>1.24999999999997</c:v>
                </c:pt>
                <c:pt idx="146">
                  <c:v>1.2999999999999701</c:v>
                </c:pt>
                <c:pt idx="147">
                  <c:v>1.3499999999999699</c:v>
                </c:pt>
                <c:pt idx="148">
                  <c:v>1.3999999999999699</c:v>
                </c:pt>
                <c:pt idx="149">
                  <c:v>1.44999999999997</c:v>
                </c:pt>
                <c:pt idx="150">
                  <c:v>1.49999999999997</c:v>
                </c:pt>
                <c:pt idx="151">
                  <c:v>1.5499999999999701</c:v>
                </c:pt>
                <c:pt idx="152">
                  <c:v>1.5999999999999699</c:v>
                </c:pt>
                <c:pt idx="153">
                  <c:v>1.6499999999999699</c:v>
                </c:pt>
                <c:pt idx="154">
                  <c:v>1.69999999999997</c:v>
                </c:pt>
                <c:pt idx="155">
                  <c:v>1.74999999999997</c:v>
                </c:pt>
                <c:pt idx="156">
                  <c:v>1.7999999999999701</c:v>
                </c:pt>
                <c:pt idx="157">
                  <c:v>1.8499999999999699</c:v>
                </c:pt>
                <c:pt idx="158">
                  <c:v>1.8999999999999699</c:v>
                </c:pt>
                <c:pt idx="159">
                  <c:v>1.94999999999997</c:v>
                </c:pt>
                <c:pt idx="160">
                  <c:v>1.99999999999997</c:v>
                </c:pt>
                <c:pt idx="161">
                  <c:v>2.0499999999999701</c:v>
                </c:pt>
                <c:pt idx="162">
                  <c:v>2.0999999999999699</c:v>
                </c:pt>
                <c:pt idx="163">
                  <c:v>2.1499999999999702</c:v>
                </c:pt>
                <c:pt idx="164">
                  <c:v>2.19999999999997</c:v>
                </c:pt>
                <c:pt idx="165">
                  <c:v>2.2499999999999698</c:v>
                </c:pt>
                <c:pt idx="166">
                  <c:v>2.2999999999999701</c:v>
                </c:pt>
                <c:pt idx="167">
                  <c:v>2.3499999999999699</c:v>
                </c:pt>
                <c:pt idx="168">
                  <c:v>2.3999999999999702</c:v>
                </c:pt>
                <c:pt idx="169">
                  <c:v>2.44999999999997</c:v>
                </c:pt>
                <c:pt idx="170">
                  <c:v>2.4999999999999698</c:v>
                </c:pt>
                <c:pt idx="171">
                  <c:v>2.5499999999999701</c:v>
                </c:pt>
                <c:pt idx="172">
                  <c:v>2.5999999999999699</c:v>
                </c:pt>
                <c:pt idx="173">
                  <c:v>2.6499999999999702</c:v>
                </c:pt>
                <c:pt idx="174">
                  <c:v>2.69999999999997</c:v>
                </c:pt>
                <c:pt idx="175">
                  <c:v>2.7499999999999698</c:v>
                </c:pt>
                <c:pt idx="176">
                  <c:v>2.7999999999999701</c:v>
                </c:pt>
                <c:pt idx="177">
                  <c:v>2.8499999999999699</c:v>
                </c:pt>
                <c:pt idx="178">
                  <c:v>2.8999999999999702</c:v>
                </c:pt>
                <c:pt idx="179">
                  <c:v>2.94999999999997</c:v>
                </c:pt>
                <c:pt idx="180">
                  <c:v>2.9999999999999698</c:v>
                </c:pt>
                <c:pt idx="181">
                  <c:v>3.0499999999999701</c:v>
                </c:pt>
                <c:pt idx="182">
                  <c:v>3.0999999999999699</c:v>
                </c:pt>
                <c:pt idx="183">
                  <c:v>3.1499999999999702</c:v>
                </c:pt>
                <c:pt idx="184">
                  <c:v>3.19999999999997</c:v>
                </c:pt>
                <c:pt idx="185">
                  <c:v>3.2499999999999698</c:v>
                </c:pt>
                <c:pt idx="186">
                  <c:v>3.2999999999999701</c:v>
                </c:pt>
                <c:pt idx="187">
                  <c:v>3.3499999999999699</c:v>
                </c:pt>
                <c:pt idx="188">
                  <c:v>3.3999999999999702</c:v>
                </c:pt>
                <c:pt idx="189">
                  <c:v>3.44999999999997</c:v>
                </c:pt>
                <c:pt idx="190">
                  <c:v>3.4999999999999698</c:v>
                </c:pt>
                <c:pt idx="191">
                  <c:v>3.5499999999999701</c:v>
                </c:pt>
                <c:pt idx="192">
                  <c:v>3.5999999999999699</c:v>
                </c:pt>
                <c:pt idx="193">
                  <c:v>3.6499999999999702</c:v>
                </c:pt>
                <c:pt idx="194">
                  <c:v>3.69999999999997</c:v>
                </c:pt>
                <c:pt idx="195">
                  <c:v>3.74999999999996</c:v>
                </c:pt>
                <c:pt idx="196">
                  <c:v>3.7999999999999701</c:v>
                </c:pt>
                <c:pt idx="197">
                  <c:v>3.8499999999999699</c:v>
                </c:pt>
                <c:pt idx="198">
                  <c:v>3.8999999999999599</c:v>
                </c:pt>
                <c:pt idx="199">
                  <c:v>3.9499999999999602</c:v>
                </c:pt>
                <c:pt idx="200">
                  <c:v>3.99999999999996</c:v>
                </c:pt>
                <c:pt idx="201">
                  <c:v>4.05</c:v>
                </c:pt>
                <c:pt idx="202">
                  <c:v>4.0999999999999996</c:v>
                </c:pt>
                <c:pt idx="203">
                  <c:v>4.1500000000000004</c:v>
                </c:pt>
                <c:pt idx="204">
                  <c:v>4.2</c:v>
                </c:pt>
                <c:pt idx="205">
                  <c:v>4.25</c:v>
                </c:pt>
                <c:pt idx="206">
                  <c:v>4.3</c:v>
                </c:pt>
                <c:pt idx="207">
                  <c:v>4.3499999999999996</c:v>
                </c:pt>
                <c:pt idx="208">
                  <c:v>4.4000000000000004</c:v>
                </c:pt>
                <c:pt idx="209">
                  <c:v>4.45</c:v>
                </c:pt>
                <c:pt idx="210">
                  <c:v>4.5</c:v>
                </c:pt>
                <c:pt idx="211">
                  <c:v>4.55</c:v>
                </c:pt>
                <c:pt idx="212">
                  <c:v>4.5999999999999996</c:v>
                </c:pt>
                <c:pt idx="213">
                  <c:v>4.6500000000000004</c:v>
                </c:pt>
                <c:pt idx="214">
                  <c:v>4.7</c:v>
                </c:pt>
                <c:pt idx="215">
                  <c:v>4.75</c:v>
                </c:pt>
                <c:pt idx="216">
                  <c:v>4.8</c:v>
                </c:pt>
                <c:pt idx="217">
                  <c:v>4.8499999999999996</c:v>
                </c:pt>
                <c:pt idx="218">
                  <c:v>4.9000000000000004</c:v>
                </c:pt>
                <c:pt idx="219">
                  <c:v>4.95</c:v>
                </c:pt>
                <c:pt idx="220">
                  <c:v>5</c:v>
                </c:pt>
                <c:pt idx="221">
                  <c:v>5.05</c:v>
                </c:pt>
                <c:pt idx="222">
                  <c:v>5.0999999999999996</c:v>
                </c:pt>
                <c:pt idx="223">
                  <c:v>5.15</c:v>
                </c:pt>
                <c:pt idx="224">
                  <c:v>5.2</c:v>
                </c:pt>
                <c:pt idx="225">
                  <c:v>5.25</c:v>
                </c:pt>
                <c:pt idx="226">
                  <c:v>5.3</c:v>
                </c:pt>
                <c:pt idx="227">
                  <c:v>5.35</c:v>
                </c:pt>
                <c:pt idx="228">
                  <c:v>5.4</c:v>
                </c:pt>
                <c:pt idx="229">
                  <c:v>5.45</c:v>
                </c:pt>
                <c:pt idx="230">
                  <c:v>5.5</c:v>
                </c:pt>
                <c:pt idx="231">
                  <c:v>5.55</c:v>
                </c:pt>
                <c:pt idx="232">
                  <c:v>5.6</c:v>
                </c:pt>
                <c:pt idx="233">
                  <c:v>5.65</c:v>
                </c:pt>
                <c:pt idx="234">
                  <c:v>5.7</c:v>
                </c:pt>
                <c:pt idx="235">
                  <c:v>5.75</c:v>
                </c:pt>
                <c:pt idx="236">
                  <c:v>5.8</c:v>
                </c:pt>
                <c:pt idx="237">
                  <c:v>5.85</c:v>
                </c:pt>
                <c:pt idx="238">
                  <c:v>5.9</c:v>
                </c:pt>
                <c:pt idx="239">
                  <c:v>5.95</c:v>
                </c:pt>
                <c:pt idx="240">
                  <c:v>6</c:v>
                </c:pt>
              </c:numCache>
            </c:numRef>
          </c:cat>
          <c:val>
            <c:numRef>
              <c:f>'S-Curves Alpha'!$F$5:$F$245</c:f>
              <c:numCache>
                <c:formatCode>0.000000</c:formatCode>
                <c:ptCount val="241"/>
                <c:pt idx="0">
                  <c:v>2.3195228302435691E-16</c:v>
                </c:pt>
                <c:pt idx="1">
                  <c:v>3.1310283217778906E-16</c:v>
                </c:pt>
                <c:pt idx="2">
                  <c:v>4.2264461569217851E-16</c:v>
                </c:pt>
                <c:pt idx="3">
                  <c:v>5.7051055696666857E-16</c:v>
                </c:pt>
                <c:pt idx="4">
                  <c:v>7.7010870013654634E-16</c:v>
                </c:pt>
                <c:pt idx="5">
                  <c:v>1.039538011670221E-15</c:v>
                </c:pt>
                <c:pt idx="6">
                  <c:v>1.4032295408630892E-15</c:v>
                </c:pt>
                <c:pt idx="7">
                  <c:v>1.8941617547848655E-15</c:v>
                </c:pt>
                <c:pt idx="8">
                  <c:v>2.5568509276699951E-15</c:v>
                </c:pt>
                <c:pt idx="9">
                  <c:v>3.4513877443742044E-15</c:v>
                </c:pt>
                <c:pt idx="10">
                  <c:v>4.6588861451033756E-15</c:v>
                </c:pt>
                <c:pt idx="11">
                  <c:v>6.2888384964615764E-15</c:v>
                </c:pt>
                <c:pt idx="12">
                  <c:v>8.4890440338716446E-15</c:v>
                </c:pt>
                <c:pt idx="13">
                  <c:v>1.1459010857022259E-14</c:v>
                </c:pt>
                <c:pt idx="14">
                  <c:v>1.5468046731460433E-14</c:v>
                </c:pt>
                <c:pt idx="15">
                  <c:v>2.0879679116458901E-14</c:v>
                </c:pt>
                <c:pt idx="16">
                  <c:v>2.81846187547125E-14</c:v>
                </c:pt>
                <c:pt idx="17">
                  <c:v>3.804525586422012E-14</c:v>
                </c:pt>
                <c:pt idx="18">
                  <c:v>5.1355723714799647E-14</c:v>
                </c:pt>
                <c:pt idx="19">
                  <c:v>6.9322975975860915E-14</c:v>
                </c:pt>
                <c:pt idx="20">
                  <c:v>9.3576229688392989E-14</c:v>
                </c:pt>
                <c:pt idx="21">
                  <c:v>1.2631469782462786E-13</c:v>
                </c:pt>
                <c:pt idx="22">
                  <c:v>1.7050700738486791E-13</c:v>
                </c:pt>
                <c:pt idx="23">
                  <c:v>2.3016038567187776E-13</c:v>
                </c:pt>
                <c:pt idx="24">
                  <c:v>3.1068402375424913E-13</c:v>
                </c:pt>
                <c:pt idx="25">
                  <c:v>4.1937956583777861E-13</c:v>
                </c:pt>
                <c:pt idx="26">
                  <c:v>5.6610320066344097E-13</c:v>
                </c:pt>
                <c:pt idx="27">
                  <c:v>7.6415939141236043E-13</c:v>
                </c:pt>
                <c:pt idx="28">
                  <c:v>1.0315072848896217E-12</c:v>
                </c:pt>
                <c:pt idx="29">
                  <c:v>1.3923891935864798E-12</c:v>
                </c:pt>
                <c:pt idx="30">
                  <c:v>1.8795288165354437E-12</c:v>
                </c:pt>
                <c:pt idx="31">
                  <c:v>2.537098527091595E-12</c:v>
                </c:pt>
                <c:pt idx="32">
                  <c:v>3.4247247924796446E-12</c:v>
                </c:pt>
                <c:pt idx="33">
                  <c:v>4.6228949246470119E-12</c:v>
                </c:pt>
                <c:pt idx="34">
                  <c:v>6.2402554305231065E-12</c:v>
                </c:pt>
                <c:pt idx="35">
                  <c:v>8.4234637543972141E-12</c:v>
                </c:pt>
                <c:pt idx="36">
                  <c:v>1.1370486739136765E-11</c:v>
                </c:pt>
                <c:pt idx="37">
                  <c:v>1.5348551671188806E-11</c:v>
                </c:pt>
                <c:pt idx="38">
                  <c:v>2.0718377656778354E-11</c:v>
                </c:pt>
                <c:pt idx="39">
                  <c:v>2.7966884558485536E-11</c:v>
                </c:pt>
                <c:pt idx="40">
                  <c:v>3.7751345441363664E-11</c:v>
                </c:pt>
                <c:pt idx="41">
                  <c:v>5.0958986141195744E-11</c:v>
                </c:pt>
                <c:pt idx="42">
                  <c:v>6.8787436266609988E-11</c:v>
                </c:pt>
                <c:pt idx="43">
                  <c:v>9.2853326692822275E-11</c:v>
                </c:pt>
                <c:pt idx="44">
                  <c:v>1.2533888084496606E-10</c:v>
                </c:pt>
                <c:pt idx="45">
                  <c:v>1.6918979223287765E-10</c:v>
                </c:pt>
                <c:pt idx="46">
                  <c:v>2.2838233118398554E-10</c:v>
                </c:pt>
                <c:pt idx="47">
                  <c:v>3.0828390121880927E-10</c:v>
                </c:pt>
                <c:pt idx="48">
                  <c:v>4.1613973924921898E-10</c:v>
                </c:pt>
                <c:pt idx="49">
                  <c:v>5.6172989212615559E-10</c:v>
                </c:pt>
                <c:pt idx="50">
                  <c:v>7.582560422161927E-10</c:v>
                </c:pt>
                <c:pt idx="51">
                  <c:v>1.0235385967117231E-9</c:v>
                </c:pt>
                <c:pt idx="52">
                  <c:v>1.3816325891705437E-9</c:v>
                </c:pt>
                <c:pt idx="53">
                  <c:v>1.8650089184244026E-9</c:v>
                </c:pt>
                <c:pt idx="54">
                  <c:v>2.5174987131003266E-9</c:v>
                </c:pt>
                <c:pt idx="55">
                  <c:v>3.3982678079466421E-9</c:v>
                </c:pt>
                <c:pt idx="56">
                  <c:v>4.5871817256050111E-9</c:v>
                </c:pt>
                <c:pt idx="57">
                  <c:v>6.192047644322188E-9</c:v>
                </c:pt>
                <c:pt idx="58">
                  <c:v>8.3583900315114485E-9</c:v>
                </c:pt>
                <c:pt idx="59">
                  <c:v>1.1282646368197813E-8</c:v>
                </c:pt>
                <c:pt idx="60">
                  <c:v>1.522997951275943E-8</c:v>
                </c:pt>
                <c:pt idx="61">
                  <c:v>2.0558321874958635E-8</c:v>
                </c:pt>
                <c:pt idx="62">
                  <c:v>2.7750831652297112E-8</c:v>
                </c:pt>
                <c:pt idx="63">
                  <c:v>3.7459704159720838E-8</c:v>
                </c:pt>
                <c:pt idx="64">
                  <c:v>5.0565310926501356E-8</c:v>
                </c:pt>
                <c:pt idx="65">
                  <c:v>6.8256029104458749E-8</c:v>
                </c:pt>
                <c:pt idx="66">
                  <c:v>9.2135999856612528E-8</c:v>
                </c:pt>
                <c:pt idx="67">
                  <c:v>1.2437058689223465E-7</c:v>
                </c:pt>
                <c:pt idx="68">
                  <c:v>1.6788272481494247E-7</c:v>
                </c:pt>
                <c:pt idx="69">
                  <c:v>2.2661796142084524E-7</c:v>
                </c:pt>
                <c:pt idx="70">
                  <c:v>3.0590222692560625E-7</c:v>
                </c:pt>
                <c:pt idx="71">
                  <c:v>4.1292477108036523E-7</c:v>
                </c:pt>
                <c:pt idx="72">
                  <c:v>5.5739005858557536E-7</c:v>
                </c:pt>
                <c:pt idx="73">
                  <c:v>7.5239773311360249E-7</c:v>
                </c:pt>
                <c:pt idx="74">
                  <c:v>1.0156304394961915E-6</c:v>
                </c:pt>
                <c:pt idx="75">
                  <c:v>1.3709572068577617E-6</c:v>
                </c:pt>
                <c:pt idx="76">
                  <c:v>1.8505977728633418E-6</c:v>
                </c:pt>
                <c:pt idx="77">
                  <c:v>2.4980440856266424E-6</c:v>
                </c:pt>
                <c:pt idx="78">
                  <c:v>3.3720038636905887E-6</c:v>
                </c:pt>
                <c:pt idx="79">
                  <c:v>4.5517237447996039E-6</c:v>
                </c:pt>
                <c:pt idx="80">
                  <c:v>6.1441746022143463E-6</c:v>
                </c:pt>
                <c:pt idx="81">
                  <c:v>8.2937503738911036E-6</c:v>
                </c:pt>
                <c:pt idx="82">
                  <c:v>1.1195359505112637E-5</c:v>
                </c:pt>
                <c:pt idx="83">
                  <c:v>1.5112095440974219E-5</c:v>
                </c:pt>
                <c:pt idx="84">
                  <c:v>2.0399087279920141E-5</c:v>
                </c:pt>
                <c:pt idx="85">
                  <c:v>2.7535691114580146E-5</c:v>
                </c:pt>
                <c:pt idx="86">
                  <c:v>3.7168937102884976E-5</c:v>
                </c:pt>
                <c:pt idx="87">
                  <c:v>5.0172164683758235E-5</c:v>
                </c:pt>
                <c:pt idx="88">
                  <c:v>6.7724149619762046E-5</c:v>
                </c:pt>
                <c:pt idx="89">
                  <c:v>9.1415873852150557E-5</c:v>
                </c:pt>
                <c:pt idx="90">
                  <c:v>1.2339457598621682E-4</c:v>
                </c:pt>
                <c:pt idx="91">
                  <c:v>1.6655806477731594E-4</c:v>
                </c:pt>
                <c:pt idx="92">
                  <c:v>2.2481677023326855E-4</c:v>
                </c:pt>
                <c:pt idx="93">
                  <c:v>3.0344703002888252E-4</c:v>
                </c:pt>
                <c:pt idx="94">
                  <c:v>4.0956716498600132E-4</c:v>
                </c:pt>
                <c:pt idx="95">
                  <c:v>5.527786369235332E-4</c:v>
                </c:pt>
                <c:pt idx="96">
                  <c:v>7.4602883383660754E-4</c:v>
                </c:pt>
                <c:pt idx="97">
                  <c:v>1.0067708200855172E-3</c:v>
                </c:pt>
                <c:pt idx="98">
                  <c:v>1.3585199504287952E-3</c:v>
                </c:pt>
                <c:pt idx="99">
                  <c:v>1.8329389424925858E-3</c:v>
                </c:pt>
                <c:pt idx="100">
                  <c:v>2.4726231566344786E-3</c:v>
                </c:pt>
                <c:pt idx="101">
                  <c:v>3.3348073074129462E-3</c:v>
                </c:pt>
                <c:pt idx="102">
                  <c:v>4.4962731609406422E-3</c:v>
                </c:pt>
                <c:pt idx="103">
                  <c:v>6.0598014915833939E-3</c:v>
                </c:pt>
                <c:pt idx="104">
                  <c:v>8.1625711531589252E-3</c:v>
                </c:pt>
                <c:pt idx="105">
                  <c:v>1.0986942630591877E-2</c:v>
                </c:pt>
                <c:pt idx="106">
                  <c:v>1.4774031693271308E-2</c:v>
                </c:pt>
                <c:pt idx="107">
                  <c:v>1.9840305734075168E-2</c:v>
                </c:pt>
                <c:pt idx="108">
                  <c:v>2.6596993576862758E-2</c:v>
                </c:pt>
                <c:pt idx="109">
                  <c:v>3.5571189272632052E-2</c:v>
                </c:pt>
                <c:pt idx="110">
                  <c:v>4.7425873177561362E-2</c:v>
                </c:pt>
                <c:pt idx="111">
                  <c:v>6.2973356056989407E-2</c:v>
                </c:pt>
                <c:pt idx="112">
                  <c:v>8.3172696493913192E-2</c:v>
                </c:pt>
                <c:pt idx="113">
                  <c:v>0.10909682119560127</c:v>
                </c:pt>
                <c:pt idx="114">
                  <c:v>0.14185106490047322</c:v>
                </c:pt>
                <c:pt idx="115">
                  <c:v>0.18242552380633847</c:v>
                </c:pt>
                <c:pt idx="116">
                  <c:v>0.23147521650096101</c:v>
                </c:pt>
                <c:pt idx="117">
                  <c:v>0.2890504973749714</c:v>
                </c:pt>
                <c:pt idx="118">
                  <c:v>0.35434369377417707</c:v>
                </c:pt>
                <c:pt idx="119">
                  <c:v>0.42555748318831121</c:v>
                </c:pt>
                <c:pt idx="120">
                  <c:v>0.49999999999996936</c:v>
                </c:pt>
                <c:pt idx="121">
                  <c:v>0.57444251681163006</c:v>
                </c:pt>
                <c:pt idx="122">
                  <c:v>0.6456563062257682</c:v>
                </c:pt>
                <c:pt idx="123">
                  <c:v>0.71094950262497936</c:v>
                </c:pt>
                <c:pt idx="124">
                  <c:v>0.76852478349899633</c:v>
                </c:pt>
                <c:pt idx="125">
                  <c:v>0.81757447619362578</c:v>
                </c:pt>
                <c:pt idx="126">
                  <c:v>0.85814893509949752</c:v>
                </c:pt>
                <c:pt idx="127">
                  <c:v>0.89090317880437531</c:v>
                </c:pt>
                <c:pt idx="128">
                  <c:v>0.91682730350606856</c:v>
                </c:pt>
                <c:pt idx="129">
                  <c:v>0.93702664394299651</c:v>
                </c:pt>
                <c:pt idx="130">
                  <c:v>0.95257412682242792</c:v>
                </c:pt>
                <c:pt idx="131">
                  <c:v>0.96442881072735975</c:v>
                </c:pt>
                <c:pt idx="132">
                  <c:v>0.97340300642313116</c:v>
                </c:pt>
                <c:pt idx="133">
                  <c:v>0.9801596942659202</c:v>
                </c:pt>
                <c:pt idx="134">
                  <c:v>0.98522596830672526</c:v>
                </c:pt>
                <c:pt idx="135">
                  <c:v>0.98901305736940559</c:v>
                </c:pt>
                <c:pt idx="136">
                  <c:v>0.99183742884683923</c:v>
                </c:pt>
                <c:pt idx="137">
                  <c:v>0.99394019850841508</c:v>
                </c:pt>
                <c:pt idx="138">
                  <c:v>0.99550372683905819</c:v>
                </c:pt>
                <c:pt idx="139">
                  <c:v>0.99666519269258624</c:v>
                </c:pt>
                <c:pt idx="140">
                  <c:v>0.9975273768433649</c:v>
                </c:pt>
                <c:pt idx="141">
                  <c:v>0.99816706105750674</c:v>
                </c:pt>
                <c:pt idx="142">
                  <c:v>0.99864148004957065</c:v>
                </c:pt>
                <c:pt idx="143">
                  <c:v>0.99899322917991418</c:v>
                </c:pt>
                <c:pt idx="144">
                  <c:v>0.9992539711661631</c:v>
                </c:pt>
                <c:pt idx="145">
                  <c:v>0.99944722136307618</c:v>
                </c:pt>
                <c:pt idx="146">
                  <c:v>0.99959043283501392</c:v>
                </c:pt>
                <c:pt idx="147">
                  <c:v>0.99969655296997095</c:v>
                </c:pt>
                <c:pt idx="148">
                  <c:v>0.99977518322976666</c:v>
                </c:pt>
                <c:pt idx="149">
                  <c:v>0.99983344193522272</c:v>
                </c:pt>
                <c:pt idx="150">
                  <c:v>0.99987660542401369</c:v>
                </c:pt>
                <c:pt idx="151">
                  <c:v>0.9999085841261478</c:v>
                </c:pt>
                <c:pt idx="152">
                  <c:v>0.99993227585038014</c:v>
                </c:pt>
                <c:pt idx="153">
                  <c:v>0.99994982783531616</c:v>
                </c:pt>
                <c:pt idx="154">
                  <c:v>0.99996283106289707</c:v>
                </c:pt>
                <c:pt idx="155">
                  <c:v>0.99997246430888531</c:v>
                </c:pt>
                <c:pt idx="156">
                  <c:v>0.99997960091272009</c:v>
                </c:pt>
                <c:pt idx="157">
                  <c:v>0.99998488790455897</c:v>
                </c:pt>
                <c:pt idx="158">
                  <c:v>0.999988804640495</c:v>
                </c:pt>
                <c:pt idx="159">
                  <c:v>0.99999170624962608</c:v>
                </c:pt>
                <c:pt idx="160">
                  <c:v>0.99999385582539779</c:v>
                </c:pt>
                <c:pt idx="161">
                  <c:v>0.99999544827625519</c:v>
                </c:pt>
                <c:pt idx="162">
                  <c:v>0.99999662799613631</c:v>
                </c:pt>
                <c:pt idx="163">
                  <c:v>0.9999975019559143</c:v>
                </c:pt>
                <c:pt idx="164">
                  <c:v>0.99999814940222709</c:v>
                </c:pt>
                <c:pt idx="165">
                  <c:v>0.99999862904279302</c:v>
                </c:pt>
                <c:pt idx="166">
                  <c:v>0.99999898436956058</c:v>
                </c:pt>
                <c:pt idx="167">
                  <c:v>0.99999924760226688</c:v>
                </c:pt>
                <c:pt idx="168">
                  <c:v>0.99999944260994145</c:v>
                </c:pt>
                <c:pt idx="169">
                  <c:v>0.99999958707522896</c:v>
                </c:pt>
                <c:pt idx="170">
                  <c:v>0.99999969409777301</c:v>
                </c:pt>
                <c:pt idx="171">
                  <c:v>0.9999997733820386</c:v>
                </c:pt>
                <c:pt idx="172">
                  <c:v>0.99999983211727517</c:v>
                </c:pt>
                <c:pt idx="173">
                  <c:v>0.99999987562941317</c:v>
                </c:pt>
                <c:pt idx="174">
                  <c:v>0.99999990786400006</c:v>
                </c:pt>
                <c:pt idx="175">
                  <c:v>0.99999993174397095</c:v>
                </c:pt>
                <c:pt idx="176">
                  <c:v>0.99999994943468906</c:v>
                </c:pt>
                <c:pt idx="177">
                  <c:v>0.99999996254029588</c:v>
                </c:pt>
                <c:pt idx="178">
                  <c:v>0.99999997224916826</c:v>
                </c:pt>
                <c:pt idx="179">
                  <c:v>0.99999997944167807</c:v>
                </c:pt>
                <c:pt idx="180">
                  <c:v>0.9999999847700205</c:v>
                </c:pt>
                <c:pt idx="181">
                  <c:v>0.99999998871735352</c:v>
                </c:pt>
                <c:pt idx="182">
                  <c:v>0.99999999164160991</c:v>
                </c:pt>
                <c:pt idx="183">
                  <c:v>0.99999999380795224</c:v>
                </c:pt>
                <c:pt idx="184">
                  <c:v>0.99999999541281825</c:v>
                </c:pt>
                <c:pt idx="185">
                  <c:v>0.99999999660173211</c:v>
                </c:pt>
                <c:pt idx="186">
                  <c:v>0.99999999748250135</c:v>
                </c:pt>
                <c:pt idx="187">
                  <c:v>0.99999999813499119</c:v>
                </c:pt>
                <c:pt idx="188">
                  <c:v>0.99999999861836741</c:v>
                </c:pt>
                <c:pt idx="189">
                  <c:v>0.99999999897646141</c:v>
                </c:pt>
                <c:pt idx="190">
                  <c:v>0.99999999924174388</c:v>
                </c:pt>
                <c:pt idx="191">
                  <c:v>0.99999999943827</c:v>
                </c:pt>
                <c:pt idx="192">
                  <c:v>0.99999999958386021</c:v>
                </c:pt>
                <c:pt idx="193">
                  <c:v>0.99999999969171616</c:v>
                </c:pt>
                <c:pt idx="194">
                  <c:v>0.99999999977161758</c:v>
                </c:pt>
                <c:pt idx="195">
                  <c:v>0.99999999983081023</c:v>
                </c:pt>
                <c:pt idx="196">
                  <c:v>0.99999999987466115</c:v>
                </c:pt>
                <c:pt idx="197">
                  <c:v>0.99999999990714672</c:v>
                </c:pt>
                <c:pt idx="198">
                  <c:v>0.99999999993121258</c:v>
                </c:pt>
                <c:pt idx="199">
                  <c:v>0.99999999994904099</c:v>
                </c:pt>
                <c:pt idx="200">
                  <c:v>0.99999999996224864</c:v>
                </c:pt>
                <c:pt idx="201">
                  <c:v>0.99999999997203304</c:v>
                </c:pt>
                <c:pt idx="202">
                  <c:v>0.99999999997928168</c:v>
                </c:pt>
                <c:pt idx="203">
                  <c:v>0.99999999998465139</c:v>
                </c:pt>
                <c:pt idx="204">
                  <c:v>0.99999999998862954</c:v>
                </c:pt>
                <c:pt idx="205">
                  <c:v>0.99999999999157652</c:v>
                </c:pt>
                <c:pt idx="206">
                  <c:v>0.99999999999375966</c:v>
                </c:pt>
                <c:pt idx="207">
                  <c:v>0.99999999999537703</c:v>
                </c:pt>
                <c:pt idx="208">
                  <c:v>0.99999999999657518</c:v>
                </c:pt>
                <c:pt idx="209">
                  <c:v>0.99999999999746292</c:v>
                </c:pt>
                <c:pt idx="210">
                  <c:v>0.99999999999812039</c:v>
                </c:pt>
                <c:pt idx="211">
                  <c:v>0.99999999999860756</c:v>
                </c:pt>
                <c:pt idx="212">
                  <c:v>0.9999999999989686</c:v>
                </c:pt>
                <c:pt idx="213">
                  <c:v>0.99999999999923594</c:v>
                </c:pt>
                <c:pt idx="214">
                  <c:v>0.99999999999943379</c:v>
                </c:pt>
                <c:pt idx="215">
                  <c:v>0.99999999999958056</c:v>
                </c:pt>
                <c:pt idx="216">
                  <c:v>0.99999999999968936</c:v>
                </c:pt>
                <c:pt idx="217">
                  <c:v>0.99999999999976974</c:v>
                </c:pt>
                <c:pt idx="218">
                  <c:v>0.99999999999982947</c:v>
                </c:pt>
                <c:pt idx="219">
                  <c:v>0.99999999999987366</c:v>
                </c:pt>
                <c:pt idx="220">
                  <c:v>0.99999999999990652</c:v>
                </c:pt>
                <c:pt idx="221">
                  <c:v>0.99999999999993072</c:v>
                </c:pt>
                <c:pt idx="222">
                  <c:v>0.99999999999994871</c:v>
                </c:pt>
                <c:pt idx="223">
                  <c:v>0.99999999999996203</c:v>
                </c:pt>
                <c:pt idx="224">
                  <c:v>0.9999999999999718</c:v>
                </c:pt>
                <c:pt idx="225">
                  <c:v>0.99999999999997913</c:v>
                </c:pt>
                <c:pt idx="226">
                  <c:v>0.99999999999998446</c:v>
                </c:pt>
                <c:pt idx="227">
                  <c:v>0.99999999999998845</c:v>
                </c:pt>
                <c:pt idx="228">
                  <c:v>0.99999999999999156</c:v>
                </c:pt>
                <c:pt idx="229">
                  <c:v>0.99999999999999378</c:v>
                </c:pt>
                <c:pt idx="230">
                  <c:v>0.99999999999999534</c:v>
                </c:pt>
                <c:pt idx="231">
                  <c:v>0.99999999999999645</c:v>
                </c:pt>
                <c:pt idx="232">
                  <c:v>0.99999999999999734</c:v>
                </c:pt>
                <c:pt idx="233">
                  <c:v>0.999999999999998</c:v>
                </c:pt>
                <c:pt idx="234">
                  <c:v>0.99999999999999867</c:v>
                </c:pt>
                <c:pt idx="235">
                  <c:v>0.99999999999999889</c:v>
                </c:pt>
                <c:pt idx="236">
                  <c:v>0.99999999999999933</c:v>
                </c:pt>
                <c:pt idx="237">
                  <c:v>0.99999999999999933</c:v>
                </c:pt>
                <c:pt idx="238">
                  <c:v>0.99999999999999956</c:v>
                </c:pt>
                <c:pt idx="239">
                  <c:v>0.99999999999999978</c:v>
                </c:pt>
                <c:pt idx="240">
                  <c:v>0.99999999999999978</c:v>
                </c:pt>
              </c:numCache>
            </c:numRef>
          </c:val>
        </c:ser>
        <c:marker val="1"/>
        <c:axId val="62446976"/>
        <c:axId val="62453248"/>
      </c:lineChart>
      <c:catAx>
        <c:axId val="6244697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6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IE"/>
                  <a:t>t-value</a:t>
                </a:r>
              </a:p>
            </c:rich>
          </c:tx>
          <c:layout>
            <c:manualLayout>
              <c:xMode val="edge"/>
              <c:yMode val="edge"/>
              <c:x val="0.40024831582093673"/>
              <c:y val="0.90075071093514258"/>
            </c:manualLayout>
          </c:layout>
          <c:spPr>
            <a:noFill/>
            <a:ln w="25400">
              <a:noFill/>
            </a:ln>
          </c:spPr>
        </c:title>
        <c:numFmt formatCode="0.0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2453248"/>
        <c:crosses val="autoZero"/>
        <c:auto val="1"/>
        <c:lblAlgn val="ctr"/>
        <c:lblOffset val="100"/>
        <c:tickLblSkip val="17"/>
        <c:tickMarkSkip val="1"/>
      </c:catAx>
      <c:valAx>
        <c:axId val="6245324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2446976"/>
        <c:crosses val="autoZero"/>
        <c:crossBetween val="between"/>
      </c:valAx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1040990262195856"/>
          <c:y val="0.33707926812541716"/>
          <c:w val="0.17967803651404279"/>
          <c:h val="0.2921353657086949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1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E"/>
  <c:chart>
    <c:title>
      <c:tx>
        <c:rich>
          <a:bodyPr/>
          <a:lstStyle/>
          <a:p>
            <a:pPr>
              <a:defRPr sz="2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IE"/>
              <a:t>S-Curve</a:t>
            </a:r>
          </a:p>
        </c:rich>
      </c:tx>
      <c:layout>
        <c:manualLayout>
          <c:xMode val="edge"/>
          <c:yMode val="edge"/>
          <c:x val="0.43120418986353909"/>
          <c:y val="2.9962601611148193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9.4594651337585503E-2"/>
          <c:y val="0.19475691047246327"/>
          <c:w val="0.70024612029121736"/>
          <c:h val="0.55992611760833189"/>
        </c:manualLayout>
      </c:layout>
      <c:lineChart>
        <c:grouping val="standard"/>
        <c:ser>
          <c:idx val="0"/>
          <c:order val="0"/>
          <c:tx>
            <c:v>Standard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'S-Curves Beta'!$A$5:$A$245</c:f>
              <c:numCache>
                <c:formatCode>0.00</c:formatCode>
                <c:ptCount val="241"/>
                <c:pt idx="0">
                  <c:v>-6</c:v>
                </c:pt>
                <c:pt idx="1">
                  <c:v>-5.95</c:v>
                </c:pt>
                <c:pt idx="2">
                  <c:v>-5.9</c:v>
                </c:pt>
                <c:pt idx="3">
                  <c:v>-5.85</c:v>
                </c:pt>
                <c:pt idx="4">
                  <c:v>-5.8</c:v>
                </c:pt>
                <c:pt idx="5">
                  <c:v>-5.75</c:v>
                </c:pt>
                <c:pt idx="6">
                  <c:v>-5.7</c:v>
                </c:pt>
                <c:pt idx="7">
                  <c:v>-5.65</c:v>
                </c:pt>
                <c:pt idx="8">
                  <c:v>-5.6</c:v>
                </c:pt>
                <c:pt idx="9">
                  <c:v>-5.55</c:v>
                </c:pt>
                <c:pt idx="10">
                  <c:v>-5.5</c:v>
                </c:pt>
                <c:pt idx="11">
                  <c:v>-5.45</c:v>
                </c:pt>
                <c:pt idx="12">
                  <c:v>-5.4</c:v>
                </c:pt>
                <c:pt idx="13">
                  <c:v>-5.35</c:v>
                </c:pt>
                <c:pt idx="14">
                  <c:v>-5.3</c:v>
                </c:pt>
                <c:pt idx="15">
                  <c:v>-5.25</c:v>
                </c:pt>
                <c:pt idx="16">
                  <c:v>-5.2</c:v>
                </c:pt>
                <c:pt idx="17">
                  <c:v>-5.15</c:v>
                </c:pt>
                <c:pt idx="18">
                  <c:v>-5.0999999999999996</c:v>
                </c:pt>
                <c:pt idx="19">
                  <c:v>-5.05</c:v>
                </c:pt>
                <c:pt idx="20">
                  <c:v>-5</c:v>
                </c:pt>
                <c:pt idx="21">
                  <c:v>-4.95</c:v>
                </c:pt>
                <c:pt idx="22">
                  <c:v>-4.9000000000000004</c:v>
                </c:pt>
                <c:pt idx="23">
                  <c:v>-4.8499999999999996</c:v>
                </c:pt>
                <c:pt idx="24">
                  <c:v>-4.8</c:v>
                </c:pt>
                <c:pt idx="25">
                  <c:v>-4.75</c:v>
                </c:pt>
                <c:pt idx="26">
                  <c:v>-4.7</c:v>
                </c:pt>
                <c:pt idx="27">
                  <c:v>-4.6500000000000004</c:v>
                </c:pt>
                <c:pt idx="28">
                  <c:v>-4.5999999999999996</c:v>
                </c:pt>
                <c:pt idx="29">
                  <c:v>-4.5500000000000096</c:v>
                </c:pt>
                <c:pt idx="30">
                  <c:v>-4.5000000000000098</c:v>
                </c:pt>
                <c:pt idx="31">
                  <c:v>-4.4500000000000099</c:v>
                </c:pt>
                <c:pt idx="32">
                  <c:v>-4.4000000000000101</c:v>
                </c:pt>
                <c:pt idx="33">
                  <c:v>-4.3500000000000103</c:v>
                </c:pt>
                <c:pt idx="34">
                  <c:v>-4.3000000000000096</c:v>
                </c:pt>
                <c:pt idx="35">
                  <c:v>-4.2500000000000098</c:v>
                </c:pt>
                <c:pt idx="36">
                  <c:v>-4.2000000000000099</c:v>
                </c:pt>
                <c:pt idx="37">
                  <c:v>-4.1500000000000101</c:v>
                </c:pt>
                <c:pt idx="38">
                  <c:v>-4.1000000000000103</c:v>
                </c:pt>
                <c:pt idx="39">
                  <c:v>-4.0500000000000096</c:v>
                </c:pt>
                <c:pt idx="40">
                  <c:v>-4.0000000000000098</c:v>
                </c:pt>
                <c:pt idx="41">
                  <c:v>-3.9500000000000099</c:v>
                </c:pt>
                <c:pt idx="42">
                  <c:v>-3.9000000000000101</c:v>
                </c:pt>
                <c:pt idx="43">
                  <c:v>-3.8500000000000099</c:v>
                </c:pt>
                <c:pt idx="44">
                  <c:v>-3.80000000000001</c:v>
                </c:pt>
                <c:pt idx="45">
                  <c:v>-3.7500000000000102</c:v>
                </c:pt>
                <c:pt idx="46">
                  <c:v>-3.7000000000000099</c:v>
                </c:pt>
                <c:pt idx="47">
                  <c:v>-3.6500000000000101</c:v>
                </c:pt>
                <c:pt idx="48">
                  <c:v>-3.6000000000000099</c:v>
                </c:pt>
                <c:pt idx="49">
                  <c:v>-3.55000000000001</c:v>
                </c:pt>
                <c:pt idx="50">
                  <c:v>-3.5000000000000102</c:v>
                </c:pt>
                <c:pt idx="51">
                  <c:v>-3.4500000000000099</c:v>
                </c:pt>
                <c:pt idx="52">
                  <c:v>-3.4000000000000101</c:v>
                </c:pt>
                <c:pt idx="53">
                  <c:v>-3.3500000000000099</c:v>
                </c:pt>
                <c:pt idx="54">
                  <c:v>-3.30000000000001</c:v>
                </c:pt>
                <c:pt idx="55">
                  <c:v>-3.2500000000000102</c:v>
                </c:pt>
                <c:pt idx="56">
                  <c:v>-3.2000000000000099</c:v>
                </c:pt>
                <c:pt idx="57">
                  <c:v>-3.1500000000000101</c:v>
                </c:pt>
                <c:pt idx="58">
                  <c:v>-3.1000000000000099</c:v>
                </c:pt>
                <c:pt idx="59">
                  <c:v>-3.05000000000001</c:v>
                </c:pt>
                <c:pt idx="60">
                  <c:v>-3.0000000000000102</c:v>
                </c:pt>
                <c:pt idx="61">
                  <c:v>-2.9500000000000099</c:v>
                </c:pt>
                <c:pt idx="62">
                  <c:v>-2.9000000000000101</c:v>
                </c:pt>
                <c:pt idx="63">
                  <c:v>-2.8500000000000099</c:v>
                </c:pt>
                <c:pt idx="64">
                  <c:v>-2.80000000000001</c:v>
                </c:pt>
                <c:pt idx="65">
                  <c:v>-2.7500000000000102</c:v>
                </c:pt>
                <c:pt idx="66">
                  <c:v>-2.7000000000000099</c:v>
                </c:pt>
                <c:pt idx="67">
                  <c:v>-2.6500000000000101</c:v>
                </c:pt>
                <c:pt idx="68">
                  <c:v>-2.6000000000000099</c:v>
                </c:pt>
                <c:pt idx="69">
                  <c:v>-2.55000000000001</c:v>
                </c:pt>
                <c:pt idx="70">
                  <c:v>-2.5000000000000102</c:v>
                </c:pt>
                <c:pt idx="71">
                  <c:v>-2.4500000000000099</c:v>
                </c:pt>
                <c:pt idx="72">
                  <c:v>-2.4000000000000101</c:v>
                </c:pt>
                <c:pt idx="73">
                  <c:v>-2.3500000000000099</c:v>
                </c:pt>
                <c:pt idx="74">
                  <c:v>-2.30000000000001</c:v>
                </c:pt>
                <c:pt idx="75">
                  <c:v>-2.2500000000000102</c:v>
                </c:pt>
                <c:pt idx="76">
                  <c:v>-2.2000000000000099</c:v>
                </c:pt>
                <c:pt idx="77">
                  <c:v>-2.1500000000000101</c:v>
                </c:pt>
                <c:pt idx="78">
                  <c:v>-2.1000000000000099</c:v>
                </c:pt>
                <c:pt idx="79">
                  <c:v>-2.05000000000001</c:v>
                </c:pt>
                <c:pt idx="80">
                  <c:v>-2.0000000000000102</c:v>
                </c:pt>
                <c:pt idx="81">
                  <c:v>-1.9500000000000099</c:v>
                </c:pt>
                <c:pt idx="82">
                  <c:v>-1.9000000000000099</c:v>
                </c:pt>
                <c:pt idx="83">
                  <c:v>-1.8500000000000101</c:v>
                </c:pt>
                <c:pt idx="84">
                  <c:v>-1.80000000000001</c:v>
                </c:pt>
                <c:pt idx="85">
                  <c:v>-1.75000000000002</c:v>
                </c:pt>
                <c:pt idx="86">
                  <c:v>-1.7000000000000199</c:v>
                </c:pt>
                <c:pt idx="87">
                  <c:v>-1.6500000000000199</c:v>
                </c:pt>
                <c:pt idx="88">
                  <c:v>-1.6000000000000201</c:v>
                </c:pt>
                <c:pt idx="89">
                  <c:v>-1.55000000000002</c:v>
                </c:pt>
                <c:pt idx="90">
                  <c:v>-1.50000000000002</c:v>
                </c:pt>
                <c:pt idx="91">
                  <c:v>-1.4500000000000199</c:v>
                </c:pt>
                <c:pt idx="92">
                  <c:v>-1.4000000000000199</c:v>
                </c:pt>
                <c:pt idx="93">
                  <c:v>-1.3500000000000201</c:v>
                </c:pt>
                <c:pt idx="94">
                  <c:v>-1.30000000000002</c:v>
                </c:pt>
                <c:pt idx="95">
                  <c:v>-1.25000000000002</c:v>
                </c:pt>
                <c:pt idx="96">
                  <c:v>-1.2000000000000199</c:v>
                </c:pt>
                <c:pt idx="97">
                  <c:v>-1.1500000000000199</c:v>
                </c:pt>
                <c:pt idx="98">
                  <c:v>-1.1000000000000201</c:v>
                </c:pt>
                <c:pt idx="99">
                  <c:v>-1.05000000000002</c:v>
                </c:pt>
                <c:pt idx="100">
                  <c:v>-1.00000000000002</c:v>
                </c:pt>
                <c:pt idx="101">
                  <c:v>-0.95000000000002005</c:v>
                </c:pt>
                <c:pt idx="102">
                  <c:v>-0.90000000000002001</c:v>
                </c:pt>
                <c:pt idx="103">
                  <c:v>-0.85000000000001996</c:v>
                </c:pt>
                <c:pt idx="104">
                  <c:v>-0.80000000000002003</c:v>
                </c:pt>
                <c:pt idx="105">
                  <c:v>-0.75000000000001998</c:v>
                </c:pt>
                <c:pt idx="106">
                  <c:v>-0.70000000000002005</c:v>
                </c:pt>
                <c:pt idx="107">
                  <c:v>-0.65000000000002001</c:v>
                </c:pt>
                <c:pt idx="108">
                  <c:v>-0.60000000000001996</c:v>
                </c:pt>
                <c:pt idx="109">
                  <c:v>-0.55000000000002003</c:v>
                </c:pt>
                <c:pt idx="110">
                  <c:v>-0.50000000000001998</c:v>
                </c:pt>
                <c:pt idx="111">
                  <c:v>-0.45000000000002</c:v>
                </c:pt>
                <c:pt idx="112">
                  <c:v>-0.40000000000002001</c:v>
                </c:pt>
                <c:pt idx="113">
                  <c:v>-0.35000000000002002</c:v>
                </c:pt>
                <c:pt idx="114">
                  <c:v>-0.30000000000001997</c:v>
                </c:pt>
                <c:pt idx="115">
                  <c:v>-0.25000000000001998</c:v>
                </c:pt>
                <c:pt idx="116">
                  <c:v>-0.20000000000002</c:v>
                </c:pt>
                <c:pt idx="117">
                  <c:v>-0.15000000000002001</c:v>
                </c:pt>
                <c:pt idx="118">
                  <c:v>-0.10000000000002</c:v>
                </c:pt>
                <c:pt idx="119">
                  <c:v>-5.0000000000020299E-2</c:v>
                </c:pt>
                <c:pt idx="120">
                  <c:v>-2.0428103653102899E-14</c:v>
                </c:pt>
                <c:pt idx="121">
                  <c:v>4.9999999999980303E-2</c:v>
                </c:pt>
                <c:pt idx="122">
                  <c:v>9.9999999999980105E-2</c:v>
                </c:pt>
                <c:pt idx="123">
                  <c:v>0.14999999999998001</c:v>
                </c:pt>
                <c:pt idx="124">
                  <c:v>0.19999999999998</c:v>
                </c:pt>
                <c:pt idx="125">
                  <c:v>0.24999999999997999</c:v>
                </c:pt>
                <c:pt idx="126">
                  <c:v>0.29999999999998</c:v>
                </c:pt>
                <c:pt idx="127">
                  <c:v>0.34999999999997999</c:v>
                </c:pt>
                <c:pt idx="128">
                  <c:v>0.39999999999997998</c:v>
                </c:pt>
                <c:pt idx="129">
                  <c:v>0.44999999999998003</c:v>
                </c:pt>
                <c:pt idx="130">
                  <c:v>0.49999999999998002</c:v>
                </c:pt>
                <c:pt idx="131">
                  <c:v>0.54999999999997995</c:v>
                </c:pt>
                <c:pt idx="132">
                  <c:v>0.59999999999997999</c:v>
                </c:pt>
                <c:pt idx="133">
                  <c:v>0.64999999999998004</c:v>
                </c:pt>
                <c:pt idx="134">
                  <c:v>0.69999999999997997</c:v>
                </c:pt>
                <c:pt idx="135">
                  <c:v>0.74999999999998002</c:v>
                </c:pt>
                <c:pt idx="136">
                  <c:v>0.79999999999997995</c:v>
                </c:pt>
                <c:pt idx="137">
                  <c:v>0.84999999999997999</c:v>
                </c:pt>
                <c:pt idx="138">
                  <c:v>0.89999999999998004</c:v>
                </c:pt>
                <c:pt idx="139">
                  <c:v>0.94999999999997997</c:v>
                </c:pt>
                <c:pt idx="140">
                  <c:v>0.99999999999998002</c:v>
                </c:pt>
                <c:pt idx="141">
                  <c:v>1.0499999999999701</c:v>
                </c:pt>
                <c:pt idx="142">
                  <c:v>1.0999999999999699</c:v>
                </c:pt>
                <c:pt idx="143">
                  <c:v>1.1499999999999699</c:v>
                </c:pt>
                <c:pt idx="144">
                  <c:v>1.19999999999997</c:v>
                </c:pt>
                <c:pt idx="145">
                  <c:v>1.24999999999997</c:v>
                </c:pt>
                <c:pt idx="146">
                  <c:v>1.2999999999999701</c:v>
                </c:pt>
                <c:pt idx="147">
                  <c:v>1.3499999999999699</c:v>
                </c:pt>
                <c:pt idx="148">
                  <c:v>1.3999999999999699</c:v>
                </c:pt>
                <c:pt idx="149">
                  <c:v>1.44999999999997</c:v>
                </c:pt>
                <c:pt idx="150">
                  <c:v>1.49999999999997</c:v>
                </c:pt>
                <c:pt idx="151">
                  <c:v>1.5499999999999701</c:v>
                </c:pt>
                <c:pt idx="152">
                  <c:v>1.5999999999999699</c:v>
                </c:pt>
                <c:pt idx="153">
                  <c:v>1.6499999999999699</c:v>
                </c:pt>
                <c:pt idx="154">
                  <c:v>1.69999999999997</c:v>
                </c:pt>
                <c:pt idx="155">
                  <c:v>1.74999999999997</c:v>
                </c:pt>
                <c:pt idx="156">
                  <c:v>1.7999999999999701</c:v>
                </c:pt>
                <c:pt idx="157">
                  <c:v>1.8499999999999699</c:v>
                </c:pt>
                <c:pt idx="158">
                  <c:v>1.8999999999999699</c:v>
                </c:pt>
                <c:pt idx="159">
                  <c:v>1.94999999999997</c:v>
                </c:pt>
                <c:pt idx="160">
                  <c:v>1.99999999999997</c:v>
                </c:pt>
                <c:pt idx="161">
                  <c:v>2.0499999999999701</c:v>
                </c:pt>
                <c:pt idx="162">
                  <c:v>2.0999999999999699</c:v>
                </c:pt>
                <c:pt idx="163">
                  <c:v>2.1499999999999702</c:v>
                </c:pt>
                <c:pt idx="164">
                  <c:v>2.19999999999997</c:v>
                </c:pt>
                <c:pt idx="165">
                  <c:v>2.2499999999999698</c:v>
                </c:pt>
                <c:pt idx="166">
                  <c:v>2.2999999999999701</c:v>
                </c:pt>
                <c:pt idx="167">
                  <c:v>2.3499999999999699</c:v>
                </c:pt>
                <c:pt idx="168">
                  <c:v>2.3999999999999702</c:v>
                </c:pt>
                <c:pt idx="169">
                  <c:v>2.44999999999997</c:v>
                </c:pt>
                <c:pt idx="170">
                  <c:v>2.4999999999999698</c:v>
                </c:pt>
                <c:pt idx="171">
                  <c:v>2.5499999999999701</c:v>
                </c:pt>
                <c:pt idx="172">
                  <c:v>2.5999999999999699</c:v>
                </c:pt>
                <c:pt idx="173">
                  <c:v>2.6499999999999702</c:v>
                </c:pt>
                <c:pt idx="174">
                  <c:v>2.69999999999997</c:v>
                </c:pt>
                <c:pt idx="175">
                  <c:v>2.7499999999999698</c:v>
                </c:pt>
                <c:pt idx="176">
                  <c:v>2.7999999999999701</c:v>
                </c:pt>
                <c:pt idx="177">
                  <c:v>2.8499999999999699</c:v>
                </c:pt>
                <c:pt idx="178">
                  <c:v>2.8999999999999702</c:v>
                </c:pt>
                <c:pt idx="179">
                  <c:v>2.94999999999997</c:v>
                </c:pt>
                <c:pt idx="180">
                  <c:v>2.9999999999999698</c:v>
                </c:pt>
                <c:pt idx="181">
                  <c:v>3.0499999999999701</c:v>
                </c:pt>
                <c:pt idx="182">
                  <c:v>3.0999999999999699</c:v>
                </c:pt>
                <c:pt idx="183">
                  <c:v>3.1499999999999702</c:v>
                </c:pt>
                <c:pt idx="184">
                  <c:v>3.19999999999997</c:v>
                </c:pt>
                <c:pt idx="185">
                  <c:v>3.2499999999999698</c:v>
                </c:pt>
                <c:pt idx="186">
                  <c:v>3.2999999999999701</c:v>
                </c:pt>
                <c:pt idx="187">
                  <c:v>3.3499999999999699</c:v>
                </c:pt>
                <c:pt idx="188">
                  <c:v>3.3999999999999702</c:v>
                </c:pt>
                <c:pt idx="189">
                  <c:v>3.44999999999997</c:v>
                </c:pt>
                <c:pt idx="190">
                  <c:v>3.4999999999999698</c:v>
                </c:pt>
                <c:pt idx="191">
                  <c:v>3.5499999999999701</c:v>
                </c:pt>
                <c:pt idx="192">
                  <c:v>3.5999999999999699</c:v>
                </c:pt>
                <c:pt idx="193">
                  <c:v>3.6499999999999702</c:v>
                </c:pt>
                <c:pt idx="194">
                  <c:v>3.69999999999997</c:v>
                </c:pt>
                <c:pt idx="195">
                  <c:v>3.74999999999996</c:v>
                </c:pt>
                <c:pt idx="196">
                  <c:v>3.7999999999999701</c:v>
                </c:pt>
                <c:pt idx="197">
                  <c:v>3.8499999999999699</c:v>
                </c:pt>
                <c:pt idx="198">
                  <c:v>3.8999999999999599</c:v>
                </c:pt>
                <c:pt idx="199">
                  <c:v>3.9499999999999602</c:v>
                </c:pt>
                <c:pt idx="200">
                  <c:v>3.99999999999996</c:v>
                </c:pt>
                <c:pt idx="201">
                  <c:v>4.05</c:v>
                </c:pt>
                <c:pt idx="202">
                  <c:v>4.0999999999999996</c:v>
                </c:pt>
                <c:pt idx="203">
                  <c:v>4.1500000000000004</c:v>
                </c:pt>
                <c:pt idx="204">
                  <c:v>4.2</c:v>
                </c:pt>
                <c:pt idx="205">
                  <c:v>4.25</c:v>
                </c:pt>
                <c:pt idx="206">
                  <c:v>4.3</c:v>
                </c:pt>
                <c:pt idx="207">
                  <c:v>4.3499999999999996</c:v>
                </c:pt>
                <c:pt idx="208">
                  <c:v>4.4000000000000004</c:v>
                </c:pt>
                <c:pt idx="209">
                  <c:v>4.45</c:v>
                </c:pt>
                <c:pt idx="210">
                  <c:v>4.5</c:v>
                </c:pt>
                <c:pt idx="211">
                  <c:v>4.55</c:v>
                </c:pt>
                <c:pt idx="212">
                  <c:v>4.5999999999999996</c:v>
                </c:pt>
                <c:pt idx="213">
                  <c:v>4.6500000000000004</c:v>
                </c:pt>
                <c:pt idx="214">
                  <c:v>4.7</c:v>
                </c:pt>
                <c:pt idx="215">
                  <c:v>4.75</c:v>
                </c:pt>
                <c:pt idx="216">
                  <c:v>4.8</c:v>
                </c:pt>
                <c:pt idx="217">
                  <c:v>4.8499999999999996</c:v>
                </c:pt>
                <c:pt idx="218">
                  <c:v>4.9000000000000004</c:v>
                </c:pt>
                <c:pt idx="219">
                  <c:v>4.95</c:v>
                </c:pt>
                <c:pt idx="220">
                  <c:v>5</c:v>
                </c:pt>
                <c:pt idx="221">
                  <c:v>5.05</c:v>
                </c:pt>
                <c:pt idx="222">
                  <c:v>5.0999999999999996</c:v>
                </c:pt>
                <c:pt idx="223">
                  <c:v>5.15</c:v>
                </c:pt>
                <c:pt idx="224">
                  <c:v>5.2</c:v>
                </c:pt>
                <c:pt idx="225">
                  <c:v>5.25</c:v>
                </c:pt>
                <c:pt idx="226">
                  <c:v>5.3</c:v>
                </c:pt>
                <c:pt idx="227">
                  <c:v>5.35</c:v>
                </c:pt>
                <c:pt idx="228">
                  <c:v>5.4</c:v>
                </c:pt>
                <c:pt idx="229">
                  <c:v>5.45</c:v>
                </c:pt>
                <c:pt idx="230">
                  <c:v>5.5</c:v>
                </c:pt>
                <c:pt idx="231">
                  <c:v>5.55</c:v>
                </c:pt>
                <c:pt idx="232">
                  <c:v>5.6</c:v>
                </c:pt>
                <c:pt idx="233">
                  <c:v>5.65</c:v>
                </c:pt>
                <c:pt idx="234">
                  <c:v>5.7</c:v>
                </c:pt>
                <c:pt idx="235">
                  <c:v>5.75</c:v>
                </c:pt>
                <c:pt idx="236">
                  <c:v>5.8</c:v>
                </c:pt>
                <c:pt idx="237">
                  <c:v>5.85</c:v>
                </c:pt>
                <c:pt idx="238">
                  <c:v>5.9</c:v>
                </c:pt>
                <c:pt idx="239">
                  <c:v>5.95</c:v>
                </c:pt>
                <c:pt idx="240">
                  <c:v>6</c:v>
                </c:pt>
              </c:numCache>
            </c:numRef>
          </c:cat>
          <c:val>
            <c:numRef>
              <c:f>'S-Curves Beta'!$B$5:$B$245</c:f>
              <c:numCache>
                <c:formatCode>0.000000</c:formatCode>
                <c:ptCount val="241"/>
                <c:pt idx="0">
                  <c:v>2.4726231566347743E-3</c:v>
                </c:pt>
                <c:pt idx="1">
                  <c:v>2.5990677623233469E-3</c:v>
                </c:pt>
                <c:pt idx="2">
                  <c:v>2.7319607630110591E-3</c:v>
                </c:pt>
                <c:pt idx="3">
                  <c:v>2.8716291557003997E-3</c:v>
                </c:pt>
                <c:pt idx="4">
                  <c:v>3.0184163247084241E-3</c:v>
                </c:pt>
                <c:pt idx="5">
                  <c:v>3.1726828424851893E-3</c:v>
                </c:pt>
                <c:pt idx="6">
                  <c:v>3.3348073074133443E-3</c:v>
                </c:pt>
                <c:pt idx="7">
                  <c:v>3.5051872200663379E-3</c:v>
                </c:pt>
                <c:pt idx="8">
                  <c:v>3.684239899435989E-3</c:v>
                </c:pt>
                <c:pt idx="9">
                  <c:v>3.8724034406710317E-3</c:v>
                </c:pt>
                <c:pt idx="10">
                  <c:v>4.0701377158961277E-3</c:v>
                </c:pt>
                <c:pt idx="11">
                  <c:v>4.2779254197049732E-3</c:v>
                </c:pt>
                <c:pt idx="12">
                  <c:v>4.4962731609411782E-3</c:v>
                </c:pt>
                <c:pt idx="13">
                  <c:v>4.7257126023954816E-3</c:v>
                </c:pt>
                <c:pt idx="14">
                  <c:v>4.9668016500569612E-3</c:v>
                </c:pt>
                <c:pt idx="15">
                  <c:v>5.2201256935583973E-3</c:v>
                </c:pt>
                <c:pt idx="16">
                  <c:v>5.4862988994504036E-3</c:v>
                </c:pt>
                <c:pt idx="17">
                  <c:v>5.7659655589249034E-3</c:v>
                </c:pt>
                <c:pt idx="18">
                  <c:v>6.0598014915841155E-3</c:v>
                </c:pt>
                <c:pt idx="19">
                  <c:v>6.3685155068155478E-3</c:v>
                </c:pt>
                <c:pt idx="20">
                  <c:v>6.6928509242848554E-3</c:v>
                </c:pt>
                <c:pt idx="21">
                  <c:v>7.0335871549951608E-3</c:v>
                </c:pt>
                <c:pt idx="22">
                  <c:v>7.3915413442819707E-3</c:v>
                </c:pt>
                <c:pt idx="23">
                  <c:v>7.7675700780150047E-3</c:v>
                </c:pt>
                <c:pt idx="24">
                  <c:v>8.1625711531598966E-3</c:v>
                </c:pt>
                <c:pt idx="25">
                  <c:v>8.5774854137119841E-3</c:v>
                </c:pt>
                <c:pt idx="26">
                  <c:v>9.0132986528478221E-3</c:v>
                </c:pt>
                <c:pt idx="27">
                  <c:v>9.4710435819461078E-3</c:v>
                </c:pt>
                <c:pt idx="28">
                  <c:v>9.9518018669043241E-3</c:v>
                </c:pt>
                <c:pt idx="29">
                  <c:v>1.0456706231917971E-2</c:v>
                </c:pt>
                <c:pt idx="30">
                  <c:v>1.0986942630593074E-2</c:v>
                </c:pt>
                <c:pt idx="31">
                  <c:v>1.1543752483922176E-2</c:v>
                </c:pt>
                <c:pt idx="32">
                  <c:v>1.2128434984274119E-2</c:v>
                </c:pt>
                <c:pt idx="33">
                  <c:v>1.2742349464111472E-2</c:v>
                </c:pt>
                <c:pt idx="34">
                  <c:v>1.3386917827664652E-2</c:v>
                </c:pt>
                <c:pt idx="35">
                  <c:v>1.406362704324534E-2</c:v>
                </c:pt>
                <c:pt idx="36">
                  <c:v>1.4774031693272913E-2</c:v>
                </c:pt>
                <c:pt idx="37">
                  <c:v>1.5519756578408738E-2</c:v>
                </c:pt>
                <c:pt idx="38">
                  <c:v>1.6302499371440776E-2</c:v>
                </c:pt>
                <c:pt idx="39">
                  <c:v>1.7124033315727573E-2</c:v>
                </c:pt>
                <c:pt idx="40">
                  <c:v>1.7986209962091385E-2</c:v>
                </c:pt>
                <c:pt idx="41">
                  <c:v>1.8890961937038868E-2</c:v>
                </c:pt>
                <c:pt idx="42">
                  <c:v>1.9840305734077312E-2</c:v>
                </c:pt>
                <c:pt idx="43">
                  <c:v>2.0836344518680223E-2</c:v>
                </c:pt>
                <c:pt idx="44">
                  <c:v>2.1881270936130261E-2</c:v>
                </c:pt>
                <c:pt idx="45">
                  <c:v>2.2977369910025386E-2</c:v>
                </c:pt>
                <c:pt idx="46">
                  <c:v>2.4127021417668967E-2</c:v>
                </c:pt>
                <c:pt idx="47">
                  <c:v>2.5332703226871478E-2</c:v>
                </c:pt>
                <c:pt idx="48">
                  <c:v>2.65969935768656E-2</c:v>
                </c:pt>
                <c:pt idx="49">
                  <c:v>2.7922573784072747E-2</c:v>
                </c:pt>
                <c:pt idx="50">
                  <c:v>2.9312230751356028E-2</c:v>
                </c:pt>
                <c:pt idx="51">
                  <c:v>3.0768859357147713E-2</c:v>
                </c:pt>
                <c:pt idx="52">
                  <c:v>3.2295464698450196E-2</c:v>
                </c:pt>
                <c:pt idx="53">
                  <c:v>3.3895164159177829E-2</c:v>
                </c:pt>
                <c:pt idx="54">
                  <c:v>3.5571189272635827E-2</c:v>
                </c:pt>
                <c:pt idx="55">
                  <c:v>3.7326887344129096E-2</c:v>
                </c:pt>
                <c:pt idx="56">
                  <c:v>3.9165722796763981E-2</c:v>
                </c:pt>
                <c:pt idx="57">
                  <c:v>4.1091278200464612E-2</c:v>
                </c:pt>
                <c:pt idx="58">
                  <c:v>4.3107254941085714E-2</c:v>
                </c:pt>
                <c:pt idx="59">
                  <c:v>4.5217473483287057E-2</c:v>
                </c:pt>
                <c:pt idx="60">
                  <c:v>4.7425873177566316E-2</c:v>
                </c:pt>
                <c:pt idx="61">
                  <c:v>4.9736511558556254E-2</c:v>
                </c:pt>
                <c:pt idx="62">
                  <c:v>5.2153563078417231E-2</c:v>
                </c:pt>
                <c:pt idx="63">
                  <c:v>5.4681317215940245E-2</c:v>
                </c:pt>
                <c:pt idx="64">
                  <c:v>5.73241758988682E-2</c:v>
                </c:pt>
                <c:pt idx="65">
                  <c:v>6.0086650174007036E-2</c:v>
                </c:pt>
                <c:pt idx="66">
                  <c:v>6.2973356056995902E-2</c:v>
                </c:pt>
                <c:pt idx="67">
                  <c:v>6.5989009491218151E-2</c:v>
                </c:pt>
                <c:pt idx="68">
                  <c:v>6.9138420343346191E-2</c:v>
                </c:pt>
                <c:pt idx="69">
                  <c:v>7.2426485361517037E-2</c:v>
                </c:pt>
                <c:pt idx="70">
                  <c:v>7.5858180021242838E-2</c:v>
                </c:pt>
                <c:pt idx="71">
                  <c:v>7.943854918397765E-2</c:v>
                </c:pt>
                <c:pt idx="72">
                  <c:v>8.3172696493921602E-2</c:v>
                </c:pt>
                <c:pt idx="73">
                  <c:v>8.7065772440270486E-2</c:v>
                </c:pt>
                <c:pt idx="74">
                  <c:v>9.11229610148553E-2</c:v>
                </c:pt>
                <c:pt idx="75">
                  <c:v>9.5349464899108616E-2</c:v>
                </c:pt>
                <c:pt idx="76">
                  <c:v>9.9750489119684246E-2</c:v>
                </c:pt>
                <c:pt idx="77">
                  <c:v>0.10433122311900037</c:v>
                </c:pt>
                <c:pt idx="78">
                  <c:v>0.109096821195612</c:v>
                </c:pt>
                <c:pt idx="79">
                  <c:v>0.11405238127978984</c:v>
                </c:pt>
                <c:pt idx="80">
                  <c:v>0.11920292202211646</c:v>
                </c:pt>
                <c:pt idx="81">
                  <c:v>0.12455335818741534</c:v>
                </c:pt>
                <c:pt idx="82">
                  <c:v>0.13010847436299672</c:v>
                </c:pt>
                <c:pt idx="83">
                  <c:v>0.13587289700909308</c:v>
                </c:pt>
                <c:pt idx="84">
                  <c:v>0.14185106490048657</c:v>
                </c:pt>
                <c:pt idx="85">
                  <c:v>0.14804719803168695</c:v>
                </c:pt>
                <c:pt idx="86">
                  <c:v>0.15446526508353209</c:v>
                </c:pt>
                <c:pt idx="87">
                  <c:v>0.16110894957658253</c:v>
                </c:pt>
                <c:pt idx="88">
                  <c:v>0.16798161486607271</c:v>
                </c:pt>
                <c:pt idx="89">
                  <c:v>0.17508626816403691</c:v>
                </c:pt>
                <c:pt idx="90">
                  <c:v>0.18242552380635338</c:v>
                </c:pt>
                <c:pt idx="91">
                  <c:v>0.19000156601530993</c:v>
                </c:pt>
                <c:pt idx="92">
                  <c:v>0.19781611144141509</c:v>
                </c:pt>
                <c:pt idx="93">
                  <c:v>0.20587037180094406</c:v>
                </c:pt>
                <c:pt idx="94">
                  <c:v>0.21416501695743803</c:v>
                </c:pt>
                <c:pt idx="95">
                  <c:v>0.22270013882530543</c:v>
                </c:pt>
                <c:pt idx="96">
                  <c:v>0.2314752165009788</c:v>
                </c:pt>
                <c:pt idx="97">
                  <c:v>0.24048908305088529</c:v>
                </c:pt>
                <c:pt idx="98">
                  <c:v>0.24973989440487865</c:v>
                </c:pt>
                <c:pt idx="99">
                  <c:v>0.25922510081784217</c:v>
                </c:pt>
                <c:pt idx="100">
                  <c:v>0.26894142136999116</c:v>
                </c:pt>
                <c:pt idx="101">
                  <c:v>0.27888482197713288</c:v>
                </c:pt>
                <c:pt idx="102">
                  <c:v>0.28905049737499194</c:v>
                </c:pt>
                <c:pt idx="103">
                  <c:v>0.29943285752602283</c:v>
                </c:pt>
                <c:pt idx="104">
                  <c:v>0.31002551887238328</c:v>
                </c:pt>
                <c:pt idx="105">
                  <c:v>0.3208213008246027</c:v>
                </c:pt>
                <c:pt idx="106">
                  <c:v>0.33181222783182945</c:v>
                </c:pt>
                <c:pt idx="107">
                  <c:v>0.34298953732649673</c:v>
                </c:pt>
                <c:pt idx="108">
                  <c:v>0.35434369377419994</c:v>
                </c:pt>
                <c:pt idx="109">
                  <c:v>0.3658644089891947</c:v>
                </c:pt>
                <c:pt idx="110">
                  <c:v>0.37754066879814074</c:v>
                </c:pt>
                <c:pt idx="111">
                  <c:v>0.38936076605077324</c:v>
                </c:pt>
                <c:pt idx="112">
                  <c:v>0.40131233988754322</c:v>
                </c:pt>
                <c:pt idx="113">
                  <c:v>0.4133824210826651</c:v>
                </c:pt>
                <c:pt idx="114">
                  <c:v>0.42555748318833608</c:v>
                </c:pt>
                <c:pt idx="115">
                  <c:v>0.43782349911419699</c:v>
                </c:pt>
                <c:pt idx="116">
                  <c:v>0.45016600268751711</c:v>
                </c:pt>
                <c:pt idx="117">
                  <c:v>0.4625701546562454</c:v>
                </c:pt>
                <c:pt idx="118">
                  <c:v>0.47502081252105499</c:v>
                </c:pt>
                <c:pt idx="119">
                  <c:v>0.48750260351578451</c:v>
                </c:pt>
                <c:pt idx="120">
                  <c:v>0.49999999999999489</c:v>
                </c:pt>
                <c:pt idx="121">
                  <c:v>0.51249739648420534</c:v>
                </c:pt>
                <c:pt idx="122">
                  <c:v>0.52497918747893502</c:v>
                </c:pt>
                <c:pt idx="123">
                  <c:v>0.53742984534374449</c:v>
                </c:pt>
                <c:pt idx="124">
                  <c:v>0.54983399731247296</c:v>
                </c:pt>
                <c:pt idx="125">
                  <c:v>0.56217650088579318</c:v>
                </c:pt>
                <c:pt idx="126">
                  <c:v>0.57444251681165415</c:v>
                </c:pt>
                <c:pt idx="127">
                  <c:v>0.58661757891732524</c:v>
                </c:pt>
                <c:pt idx="128">
                  <c:v>0.59868766011244712</c:v>
                </c:pt>
                <c:pt idx="129">
                  <c:v>0.61063923394921726</c:v>
                </c:pt>
                <c:pt idx="130">
                  <c:v>0.62245933120184982</c:v>
                </c:pt>
                <c:pt idx="131">
                  <c:v>0.63413559101079608</c:v>
                </c:pt>
                <c:pt idx="132">
                  <c:v>0.64565630622579084</c:v>
                </c:pt>
                <c:pt idx="133">
                  <c:v>0.65701046267349428</c:v>
                </c:pt>
                <c:pt idx="134">
                  <c:v>0.66818777216816172</c:v>
                </c:pt>
                <c:pt idx="135">
                  <c:v>0.67917869917538864</c:v>
                </c:pt>
                <c:pt idx="136">
                  <c:v>0.68997448112760817</c:v>
                </c:pt>
                <c:pt idx="137">
                  <c:v>0.70056714247396878</c:v>
                </c:pt>
                <c:pt idx="138">
                  <c:v>0.7109495026249999</c:v>
                </c:pt>
                <c:pt idx="139">
                  <c:v>0.72111517802285907</c:v>
                </c:pt>
                <c:pt idx="140">
                  <c:v>0.73105857863000101</c:v>
                </c:pt>
                <c:pt idx="141">
                  <c:v>0.74077489918214834</c:v>
                </c:pt>
                <c:pt idx="142">
                  <c:v>0.75026010559511191</c:v>
                </c:pt>
                <c:pt idx="143">
                  <c:v>0.75951091694910566</c:v>
                </c:pt>
                <c:pt idx="144">
                  <c:v>0.76852478349901232</c:v>
                </c:pt>
                <c:pt idx="145">
                  <c:v>0.77729986117468597</c:v>
                </c:pt>
                <c:pt idx="146">
                  <c:v>0.78583498304255361</c:v>
                </c:pt>
                <c:pt idx="147">
                  <c:v>0.79412962819904775</c:v>
                </c:pt>
                <c:pt idx="148">
                  <c:v>0.80218388855857692</c:v>
                </c:pt>
                <c:pt idx="149">
                  <c:v>0.80999843398468241</c:v>
                </c:pt>
                <c:pt idx="150">
                  <c:v>0.81757447619363921</c:v>
                </c:pt>
                <c:pt idx="151">
                  <c:v>0.82491373183595595</c:v>
                </c:pt>
                <c:pt idx="152">
                  <c:v>0.83201838513392035</c:v>
                </c:pt>
                <c:pt idx="153">
                  <c:v>0.83889105042341072</c:v>
                </c:pt>
                <c:pt idx="154">
                  <c:v>0.84553473491646125</c:v>
                </c:pt>
                <c:pt idx="155">
                  <c:v>0.85195280196830669</c:v>
                </c:pt>
                <c:pt idx="156">
                  <c:v>0.85814893509950851</c:v>
                </c:pt>
                <c:pt idx="157">
                  <c:v>0.86412710299090223</c:v>
                </c:pt>
                <c:pt idx="158">
                  <c:v>0.86989152563699879</c:v>
                </c:pt>
                <c:pt idx="159">
                  <c:v>0.87544664181258036</c:v>
                </c:pt>
                <c:pt idx="160">
                  <c:v>0.88079707797787921</c:v>
                </c:pt>
                <c:pt idx="161">
                  <c:v>0.88594761872020611</c:v>
                </c:pt>
                <c:pt idx="162">
                  <c:v>0.89090317880438408</c:v>
                </c:pt>
                <c:pt idx="163">
                  <c:v>0.89566877688099589</c:v>
                </c:pt>
                <c:pt idx="164">
                  <c:v>0.90024951088031213</c:v>
                </c:pt>
                <c:pt idx="165">
                  <c:v>0.90465053510088789</c:v>
                </c:pt>
                <c:pt idx="166">
                  <c:v>0.90887703898514138</c:v>
                </c:pt>
                <c:pt idx="167">
                  <c:v>0.91293422755972631</c:v>
                </c:pt>
                <c:pt idx="168">
                  <c:v>0.91682730350607544</c:v>
                </c:pt>
                <c:pt idx="169">
                  <c:v>0.92056145081601948</c:v>
                </c:pt>
                <c:pt idx="170">
                  <c:v>0.92414181997875444</c:v>
                </c:pt>
                <c:pt idx="171">
                  <c:v>0.92757351463848037</c:v>
                </c:pt>
                <c:pt idx="172">
                  <c:v>0.93086157965665117</c:v>
                </c:pt>
                <c:pt idx="173">
                  <c:v>0.93401099050877934</c:v>
                </c:pt>
                <c:pt idx="174">
                  <c:v>0.93702664394300184</c:v>
                </c:pt>
                <c:pt idx="175">
                  <c:v>0.93991334982599062</c:v>
                </c:pt>
                <c:pt idx="176">
                  <c:v>0.94267582410112971</c:v>
                </c:pt>
                <c:pt idx="177">
                  <c:v>0.94531868278405762</c:v>
                </c:pt>
                <c:pt idx="178">
                  <c:v>0.94784643692158077</c:v>
                </c:pt>
                <c:pt idx="179">
                  <c:v>0.95026348844144182</c:v>
                </c:pt>
                <c:pt idx="180">
                  <c:v>0.95257412682243192</c:v>
                </c:pt>
                <c:pt idx="181">
                  <c:v>0.95478252651671125</c:v>
                </c:pt>
                <c:pt idx="182">
                  <c:v>0.95689274505891264</c:v>
                </c:pt>
                <c:pt idx="183">
                  <c:v>0.95890872179953379</c:v>
                </c:pt>
                <c:pt idx="184">
                  <c:v>0.96083427720323444</c:v>
                </c:pt>
                <c:pt idx="185">
                  <c:v>0.96267311265586941</c:v>
                </c:pt>
                <c:pt idx="186">
                  <c:v>0.96442881072736286</c:v>
                </c:pt>
                <c:pt idx="187">
                  <c:v>0.96610483584082085</c:v>
                </c:pt>
                <c:pt idx="188">
                  <c:v>0.96770453530154854</c:v>
                </c:pt>
                <c:pt idx="189">
                  <c:v>0.96923114064285121</c:v>
                </c:pt>
                <c:pt idx="190">
                  <c:v>0.97068776924864275</c:v>
                </c:pt>
                <c:pt idx="191">
                  <c:v>0.97207742621592619</c:v>
                </c:pt>
                <c:pt idx="192">
                  <c:v>0.97340300642313349</c:v>
                </c:pt>
                <c:pt idx="193">
                  <c:v>0.97466729677312747</c:v>
                </c:pt>
                <c:pt idx="194">
                  <c:v>0.97587297858233013</c:v>
                </c:pt>
                <c:pt idx="195">
                  <c:v>0.97702263008997348</c:v>
                </c:pt>
                <c:pt idx="196">
                  <c:v>0.97811872906386887</c:v>
                </c:pt>
                <c:pt idx="197">
                  <c:v>0.9791636554813189</c:v>
                </c:pt>
                <c:pt idx="198">
                  <c:v>0.98015969426592164</c:v>
                </c:pt>
                <c:pt idx="199">
                  <c:v>0.98110903806296024</c:v>
                </c:pt>
                <c:pt idx="200">
                  <c:v>0.98201379003790779</c:v>
                </c:pt>
                <c:pt idx="201">
                  <c:v>0.98287596668427235</c:v>
                </c:pt>
                <c:pt idx="202">
                  <c:v>0.9836975006285591</c:v>
                </c:pt>
                <c:pt idx="203">
                  <c:v>0.98448024342159113</c:v>
                </c:pt>
                <c:pt idx="204">
                  <c:v>0.98522596830672693</c:v>
                </c:pt>
                <c:pt idx="205">
                  <c:v>0.9859363729567544</c:v>
                </c:pt>
                <c:pt idx="206">
                  <c:v>0.98661308217233512</c:v>
                </c:pt>
                <c:pt idx="207">
                  <c:v>0.98725765053588843</c:v>
                </c:pt>
                <c:pt idx="208">
                  <c:v>0.98787156501572571</c:v>
                </c:pt>
                <c:pt idx="209">
                  <c:v>0.98845624751607775</c:v>
                </c:pt>
                <c:pt idx="210">
                  <c:v>0.98901305736940681</c:v>
                </c:pt>
                <c:pt idx="211">
                  <c:v>0.98954329376808181</c:v>
                </c:pt>
                <c:pt idx="212">
                  <c:v>0.99004819813309575</c:v>
                </c:pt>
                <c:pt idx="213">
                  <c:v>0.99052895641805383</c:v>
                </c:pt>
                <c:pt idx="214">
                  <c:v>0.99098670134715205</c:v>
                </c:pt>
                <c:pt idx="215">
                  <c:v>0.99142251458628805</c:v>
                </c:pt>
                <c:pt idx="216">
                  <c:v>0.99183742884684012</c:v>
                </c:pt>
                <c:pt idx="217">
                  <c:v>0.9922324299219849</c:v>
                </c:pt>
                <c:pt idx="218">
                  <c:v>0.99260845865571812</c:v>
                </c:pt>
                <c:pt idx="219">
                  <c:v>0.99296641284500486</c:v>
                </c:pt>
                <c:pt idx="220">
                  <c:v>0.99330714907571527</c:v>
                </c:pt>
                <c:pt idx="221">
                  <c:v>0.99363148449318439</c:v>
                </c:pt>
                <c:pt idx="222">
                  <c:v>0.99394019850841575</c:v>
                </c:pt>
                <c:pt idx="223">
                  <c:v>0.99423403444107505</c:v>
                </c:pt>
                <c:pt idx="224">
                  <c:v>0.99451370110054949</c:v>
                </c:pt>
                <c:pt idx="225">
                  <c:v>0.99477987430644166</c:v>
                </c:pt>
                <c:pt idx="226">
                  <c:v>0.99503319834994297</c:v>
                </c:pt>
                <c:pt idx="227">
                  <c:v>0.9952742873976046</c:v>
                </c:pt>
                <c:pt idx="228">
                  <c:v>0.99550372683905886</c:v>
                </c:pt>
                <c:pt idx="229">
                  <c:v>0.99572207458029516</c:v>
                </c:pt>
                <c:pt idx="230">
                  <c:v>0.99592986228410396</c:v>
                </c:pt>
                <c:pt idx="231">
                  <c:v>0.99612759655932892</c:v>
                </c:pt>
                <c:pt idx="232">
                  <c:v>0.99631576010056411</c:v>
                </c:pt>
                <c:pt idx="233">
                  <c:v>0.99649481277993357</c:v>
                </c:pt>
                <c:pt idx="234">
                  <c:v>0.99666519269258669</c:v>
                </c:pt>
                <c:pt idx="235">
                  <c:v>0.99682731715751483</c:v>
                </c:pt>
                <c:pt idx="236">
                  <c:v>0.99698158367529166</c:v>
                </c:pt>
                <c:pt idx="237">
                  <c:v>0.99712837084429951</c:v>
                </c:pt>
                <c:pt idx="238">
                  <c:v>0.99726803923698903</c:v>
                </c:pt>
                <c:pt idx="239">
                  <c:v>0.99740093223767678</c:v>
                </c:pt>
                <c:pt idx="240">
                  <c:v>0.99752737684336534</c:v>
                </c:pt>
              </c:numCache>
            </c:numRef>
          </c:val>
        </c:ser>
        <c:ser>
          <c:idx val="1"/>
          <c:order val="1"/>
          <c:tx>
            <c:v>Beta 0.05</c:v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'S-Curves Beta'!$A$5:$A$245</c:f>
              <c:numCache>
                <c:formatCode>0.00</c:formatCode>
                <c:ptCount val="241"/>
                <c:pt idx="0">
                  <c:v>-6</c:v>
                </c:pt>
                <c:pt idx="1">
                  <c:v>-5.95</c:v>
                </c:pt>
                <c:pt idx="2">
                  <c:v>-5.9</c:v>
                </c:pt>
                <c:pt idx="3">
                  <c:v>-5.85</c:v>
                </c:pt>
                <c:pt idx="4">
                  <c:v>-5.8</c:v>
                </c:pt>
                <c:pt idx="5">
                  <c:v>-5.75</c:v>
                </c:pt>
                <c:pt idx="6">
                  <c:v>-5.7</c:v>
                </c:pt>
                <c:pt idx="7">
                  <c:v>-5.65</c:v>
                </c:pt>
                <c:pt idx="8">
                  <c:v>-5.6</c:v>
                </c:pt>
                <c:pt idx="9">
                  <c:v>-5.55</c:v>
                </c:pt>
                <c:pt idx="10">
                  <c:v>-5.5</c:v>
                </c:pt>
                <c:pt idx="11">
                  <c:v>-5.45</c:v>
                </c:pt>
                <c:pt idx="12">
                  <c:v>-5.4</c:v>
                </c:pt>
                <c:pt idx="13">
                  <c:v>-5.35</c:v>
                </c:pt>
                <c:pt idx="14">
                  <c:v>-5.3</c:v>
                </c:pt>
                <c:pt idx="15">
                  <c:v>-5.25</c:v>
                </c:pt>
                <c:pt idx="16">
                  <c:v>-5.2</c:v>
                </c:pt>
                <c:pt idx="17">
                  <c:v>-5.15</c:v>
                </c:pt>
                <c:pt idx="18">
                  <c:v>-5.0999999999999996</c:v>
                </c:pt>
                <c:pt idx="19">
                  <c:v>-5.05</c:v>
                </c:pt>
                <c:pt idx="20">
                  <c:v>-5</c:v>
                </c:pt>
                <c:pt idx="21">
                  <c:v>-4.95</c:v>
                </c:pt>
                <c:pt idx="22">
                  <c:v>-4.9000000000000004</c:v>
                </c:pt>
                <c:pt idx="23">
                  <c:v>-4.8499999999999996</c:v>
                </c:pt>
                <c:pt idx="24">
                  <c:v>-4.8</c:v>
                </c:pt>
                <c:pt idx="25">
                  <c:v>-4.75</c:v>
                </c:pt>
                <c:pt idx="26">
                  <c:v>-4.7</c:v>
                </c:pt>
                <c:pt idx="27">
                  <c:v>-4.6500000000000004</c:v>
                </c:pt>
                <c:pt idx="28">
                  <c:v>-4.5999999999999996</c:v>
                </c:pt>
                <c:pt idx="29">
                  <c:v>-4.5500000000000096</c:v>
                </c:pt>
                <c:pt idx="30">
                  <c:v>-4.5000000000000098</c:v>
                </c:pt>
                <c:pt idx="31">
                  <c:v>-4.4500000000000099</c:v>
                </c:pt>
                <c:pt idx="32">
                  <c:v>-4.4000000000000101</c:v>
                </c:pt>
                <c:pt idx="33">
                  <c:v>-4.3500000000000103</c:v>
                </c:pt>
                <c:pt idx="34">
                  <c:v>-4.3000000000000096</c:v>
                </c:pt>
                <c:pt idx="35">
                  <c:v>-4.2500000000000098</c:v>
                </c:pt>
                <c:pt idx="36">
                  <c:v>-4.2000000000000099</c:v>
                </c:pt>
                <c:pt idx="37">
                  <c:v>-4.1500000000000101</c:v>
                </c:pt>
                <c:pt idx="38">
                  <c:v>-4.1000000000000103</c:v>
                </c:pt>
                <c:pt idx="39">
                  <c:v>-4.0500000000000096</c:v>
                </c:pt>
                <c:pt idx="40">
                  <c:v>-4.0000000000000098</c:v>
                </c:pt>
                <c:pt idx="41">
                  <c:v>-3.9500000000000099</c:v>
                </c:pt>
                <c:pt idx="42">
                  <c:v>-3.9000000000000101</c:v>
                </c:pt>
                <c:pt idx="43">
                  <c:v>-3.8500000000000099</c:v>
                </c:pt>
                <c:pt idx="44">
                  <c:v>-3.80000000000001</c:v>
                </c:pt>
                <c:pt idx="45">
                  <c:v>-3.7500000000000102</c:v>
                </c:pt>
                <c:pt idx="46">
                  <c:v>-3.7000000000000099</c:v>
                </c:pt>
                <c:pt idx="47">
                  <c:v>-3.6500000000000101</c:v>
                </c:pt>
                <c:pt idx="48">
                  <c:v>-3.6000000000000099</c:v>
                </c:pt>
                <c:pt idx="49">
                  <c:v>-3.55000000000001</c:v>
                </c:pt>
                <c:pt idx="50">
                  <c:v>-3.5000000000000102</c:v>
                </c:pt>
                <c:pt idx="51">
                  <c:v>-3.4500000000000099</c:v>
                </c:pt>
                <c:pt idx="52">
                  <c:v>-3.4000000000000101</c:v>
                </c:pt>
                <c:pt idx="53">
                  <c:v>-3.3500000000000099</c:v>
                </c:pt>
                <c:pt idx="54">
                  <c:v>-3.30000000000001</c:v>
                </c:pt>
                <c:pt idx="55">
                  <c:v>-3.2500000000000102</c:v>
                </c:pt>
                <c:pt idx="56">
                  <c:v>-3.2000000000000099</c:v>
                </c:pt>
                <c:pt idx="57">
                  <c:v>-3.1500000000000101</c:v>
                </c:pt>
                <c:pt idx="58">
                  <c:v>-3.1000000000000099</c:v>
                </c:pt>
                <c:pt idx="59">
                  <c:v>-3.05000000000001</c:v>
                </c:pt>
                <c:pt idx="60">
                  <c:v>-3.0000000000000102</c:v>
                </c:pt>
                <c:pt idx="61">
                  <c:v>-2.9500000000000099</c:v>
                </c:pt>
                <c:pt idx="62">
                  <c:v>-2.9000000000000101</c:v>
                </c:pt>
                <c:pt idx="63">
                  <c:v>-2.8500000000000099</c:v>
                </c:pt>
                <c:pt idx="64">
                  <c:v>-2.80000000000001</c:v>
                </c:pt>
                <c:pt idx="65">
                  <c:v>-2.7500000000000102</c:v>
                </c:pt>
                <c:pt idx="66">
                  <c:v>-2.7000000000000099</c:v>
                </c:pt>
                <c:pt idx="67">
                  <c:v>-2.6500000000000101</c:v>
                </c:pt>
                <c:pt idx="68">
                  <c:v>-2.6000000000000099</c:v>
                </c:pt>
                <c:pt idx="69">
                  <c:v>-2.55000000000001</c:v>
                </c:pt>
                <c:pt idx="70">
                  <c:v>-2.5000000000000102</c:v>
                </c:pt>
                <c:pt idx="71">
                  <c:v>-2.4500000000000099</c:v>
                </c:pt>
                <c:pt idx="72">
                  <c:v>-2.4000000000000101</c:v>
                </c:pt>
                <c:pt idx="73">
                  <c:v>-2.3500000000000099</c:v>
                </c:pt>
                <c:pt idx="74">
                  <c:v>-2.30000000000001</c:v>
                </c:pt>
                <c:pt idx="75">
                  <c:v>-2.2500000000000102</c:v>
                </c:pt>
                <c:pt idx="76">
                  <c:v>-2.2000000000000099</c:v>
                </c:pt>
                <c:pt idx="77">
                  <c:v>-2.1500000000000101</c:v>
                </c:pt>
                <c:pt idx="78">
                  <c:v>-2.1000000000000099</c:v>
                </c:pt>
                <c:pt idx="79">
                  <c:v>-2.05000000000001</c:v>
                </c:pt>
                <c:pt idx="80">
                  <c:v>-2.0000000000000102</c:v>
                </c:pt>
                <c:pt idx="81">
                  <c:v>-1.9500000000000099</c:v>
                </c:pt>
                <c:pt idx="82">
                  <c:v>-1.9000000000000099</c:v>
                </c:pt>
                <c:pt idx="83">
                  <c:v>-1.8500000000000101</c:v>
                </c:pt>
                <c:pt idx="84">
                  <c:v>-1.80000000000001</c:v>
                </c:pt>
                <c:pt idx="85">
                  <c:v>-1.75000000000002</c:v>
                </c:pt>
                <c:pt idx="86">
                  <c:v>-1.7000000000000199</c:v>
                </c:pt>
                <c:pt idx="87">
                  <c:v>-1.6500000000000199</c:v>
                </c:pt>
                <c:pt idx="88">
                  <c:v>-1.6000000000000201</c:v>
                </c:pt>
                <c:pt idx="89">
                  <c:v>-1.55000000000002</c:v>
                </c:pt>
                <c:pt idx="90">
                  <c:v>-1.50000000000002</c:v>
                </c:pt>
                <c:pt idx="91">
                  <c:v>-1.4500000000000199</c:v>
                </c:pt>
                <c:pt idx="92">
                  <c:v>-1.4000000000000199</c:v>
                </c:pt>
                <c:pt idx="93">
                  <c:v>-1.3500000000000201</c:v>
                </c:pt>
                <c:pt idx="94">
                  <c:v>-1.30000000000002</c:v>
                </c:pt>
                <c:pt idx="95">
                  <c:v>-1.25000000000002</c:v>
                </c:pt>
                <c:pt idx="96">
                  <c:v>-1.2000000000000199</c:v>
                </c:pt>
                <c:pt idx="97">
                  <c:v>-1.1500000000000199</c:v>
                </c:pt>
                <c:pt idx="98">
                  <c:v>-1.1000000000000201</c:v>
                </c:pt>
                <c:pt idx="99">
                  <c:v>-1.05000000000002</c:v>
                </c:pt>
                <c:pt idx="100">
                  <c:v>-1.00000000000002</c:v>
                </c:pt>
                <c:pt idx="101">
                  <c:v>-0.95000000000002005</c:v>
                </c:pt>
                <c:pt idx="102">
                  <c:v>-0.90000000000002001</c:v>
                </c:pt>
                <c:pt idx="103">
                  <c:v>-0.85000000000001996</c:v>
                </c:pt>
                <c:pt idx="104">
                  <c:v>-0.80000000000002003</c:v>
                </c:pt>
                <c:pt idx="105">
                  <c:v>-0.75000000000001998</c:v>
                </c:pt>
                <c:pt idx="106">
                  <c:v>-0.70000000000002005</c:v>
                </c:pt>
                <c:pt idx="107">
                  <c:v>-0.65000000000002001</c:v>
                </c:pt>
                <c:pt idx="108">
                  <c:v>-0.60000000000001996</c:v>
                </c:pt>
                <c:pt idx="109">
                  <c:v>-0.55000000000002003</c:v>
                </c:pt>
                <c:pt idx="110">
                  <c:v>-0.50000000000001998</c:v>
                </c:pt>
                <c:pt idx="111">
                  <c:v>-0.45000000000002</c:v>
                </c:pt>
                <c:pt idx="112">
                  <c:v>-0.40000000000002001</c:v>
                </c:pt>
                <c:pt idx="113">
                  <c:v>-0.35000000000002002</c:v>
                </c:pt>
                <c:pt idx="114">
                  <c:v>-0.30000000000001997</c:v>
                </c:pt>
                <c:pt idx="115">
                  <c:v>-0.25000000000001998</c:v>
                </c:pt>
                <c:pt idx="116">
                  <c:v>-0.20000000000002</c:v>
                </c:pt>
                <c:pt idx="117">
                  <c:v>-0.15000000000002001</c:v>
                </c:pt>
                <c:pt idx="118">
                  <c:v>-0.10000000000002</c:v>
                </c:pt>
                <c:pt idx="119">
                  <c:v>-5.0000000000020299E-2</c:v>
                </c:pt>
                <c:pt idx="120">
                  <c:v>-2.0428103653102899E-14</c:v>
                </c:pt>
                <c:pt idx="121">
                  <c:v>4.9999999999980303E-2</c:v>
                </c:pt>
                <c:pt idx="122">
                  <c:v>9.9999999999980105E-2</c:v>
                </c:pt>
                <c:pt idx="123">
                  <c:v>0.14999999999998001</c:v>
                </c:pt>
                <c:pt idx="124">
                  <c:v>0.19999999999998</c:v>
                </c:pt>
                <c:pt idx="125">
                  <c:v>0.24999999999997999</c:v>
                </c:pt>
                <c:pt idx="126">
                  <c:v>0.29999999999998</c:v>
                </c:pt>
                <c:pt idx="127">
                  <c:v>0.34999999999997999</c:v>
                </c:pt>
                <c:pt idx="128">
                  <c:v>0.39999999999997998</c:v>
                </c:pt>
                <c:pt idx="129">
                  <c:v>0.44999999999998003</c:v>
                </c:pt>
                <c:pt idx="130">
                  <c:v>0.49999999999998002</c:v>
                </c:pt>
                <c:pt idx="131">
                  <c:v>0.54999999999997995</c:v>
                </c:pt>
                <c:pt idx="132">
                  <c:v>0.59999999999997999</c:v>
                </c:pt>
                <c:pt idx="133">
                  <c:v>0.64999999999998004</c:v>
                </c:pt>
                <c:pt idx="134">
                  <c:v>0.69999999999997997</c:v>
                </c:pt>
                <c:pt idx="135">
                  <c:v>0.74999999999998002</c:v>
                </c:pt>
                <c:pt idx="136">
                  <c:v>0.79999999999997995</c:v>
                </c:pt>
                <c:pt idx="137">
                  <c:v>0.84999999999997999</c:v>
                </c:pt>
                <c:pt idx="138">
                  <c:v>0.89999999999998004</c:v>
                </c:pt>
                <c:pt idx="139">
                  <c:v>0.94999999999997997</c:v>
                </c:pt>
                <c:pt idx="140">
                  <c:v>0.99999999999998002</c:v>
                </c:pt>
                <c:pt idx="141">
                  <c:v>1.0499999999999701</c:v>
                </c:pt>
                <c:pt idx="142">
                  <c:v>1.0999999999999699</c:v>
                </c:pt>
                <c:pt idx="143">
                  <c:v>1.1499999999999699</c:v>
                </c:pt>
                <c:pt idx="144">
                  <c:v>1.19999999999997</c:v>
                </c:pt>
                <c:pt idx="145">
                  <c:v>1.24999999999997</c:v>
                </c:pt>
                <c:pt idx="146">
                  <c:v>1.2999999999999701</c:v>
                </c:pt>
                <c:pt idx="147">
                  <c:v>1.3499999999999699</c:v>
                </c:pt>
                <c:pt idx="148">
                  <c:v>1.3999999999999699</c:v>
                </c:pt>
                <c:pt idx="149">
                  <c:v>1.44999999999997</c:v>
                </c:pt>
                <c:pt idx="150">
                  <c:v>1.49999999999997</c:v>
                </c:pt>
                <c:pt idx="151">
                  <c:v>1.5499999999999701</c:v>
                </c:pt>
                <c:pt idx="152">
                  <c:v>1.5999999999999699</c:v>
                </c:pt>
                <c:pt idx="153">
                  <c:v>1.6499999999999699</c:v>
                </c:pt>
                <c:pt idx="154">
                  <c:v>1.69999999999997</c:v>
                </c:pt>
                <c:pt idx="155">
                  <c:v>1.74999999999997</c:v>
                </c:pt>
                <c:pt idx="156">
                  <c:v>1.7999999999999701</c:v>
                </c:pt>
                <c:pt idx="157">
                  <c:v>1.8499999999999699</c:v>
                </c:pt>
                <c:pt idx="158">
                  <c:v>1.8999999999999699</c:v>
                </c:pt>
                <c:pt idx="159">
                  <c:v>1.94999999999997</c:v>
                </c:pt>
                <c:pt idx="160">
                  <c:v>1.99999999999997</c:v>
                </c:pt>
                <c:pt idx="161">
                  <c:v>2.0499999999999701</c:v>
                </c:pt>
                <c:pt idx="162">
                  <c:v>2.0999999999999699</c:v>
                </c:pt>
                <c:pt idx="163">
                  <c:v>2.1499999999999702</c:v>
                </c:pt>
                <c:pt idx="164">
                  <c:v>2.19999999999997</c:v>
                </c:pt>
                <c:pt idx="165">
                  <c:v>2.2499999999999698</c:v>
                </c:pt>
                <c:pt idx="166">
                  <c:v>2.2999999999999701</c:v>
                </c:pt>
                <c:pt idx="167">
                  <c:v>2.3499999999999699</c:v>
                </c:pt>
                <c:pt idx="168">
                  <c:v>2.3999999999999702</c:v>
                </c:pt>
                <c:pt idx="169">
                  <c:v>2.44999999999997</c:v>
                </c:pt>
                <c:pt idx="170">
                  <c:v>2.4999999999999698</c:v>
                </c:pt>
                <c:pt idx="171">
                  <c:v>2.5499999999999701</c:v>
                </c:pt>
                <c:pt idx="172">
                  <c:v>2.5999999999999699</c:v>
                </c:pt>
                <c:pt idx="173">
                  <c:v>2.6499999999999702</c:v>
                </c:pt>
                <c:pt idx="174">
                  <c:v>2.69999999999997</c:v>
                </c:pt>
                <c:pt idx="175">
                  <c:v>2.7499999999999698</c:v>
                </c:pt>
                <c:pt idx="176">
                  <c:v>2.7999999999999701</c:v>
                </c:pt>
                <c:pt idx="177">
                  <c:v>2.8499999999999699</c:v>
                </c:pt>
                <c:pt idx="178">
                  <c:v>2.8999999999999702</c:v>
                </c:pt>
                <c:pt idx="179">
                  <c:v>2.94999999999997</c:v>
                </c:pt>
                <c:pt idx="180">
                  <c:v>2.9999999999999698</c:v>
                </c:pt>
                <c:pt idx="181">
                  <c:v>3.0499999999999701</c:v>
                </c:pt>
                <c:pt idx="182">
                  <c:v>3.0999999999999699</c:v>
                </c:pt>
                <c:pt idx="183">
                  <c:v>3.1499999999999702</c:v>
                </c:pt>
                <c:pt idx="184">
                  <c:v>3.19999999999997</c:v>
                </c:pt>
                <c:pt idx="185">
                  <c:v>3.2499999999999698</c:v>
                </c:pt>
                <c:pt idx="186">
                  <c:v>3.2999999999999701</c:v>
                </c:pt>
                <c:pt idx="187">
                  <c:v>3.3499999999999699</c:v>
                </c:pt>
                <c:pt idx="188">
                  <c:v>3.3999999999999702</c:v>
                </c:pt>
                <c:pt idx="189">
                  <c:v>3.44999999999997</c:v>
                </c:pt>
                <c:pt idx="190">
                  <c:v>3.4999999999999698</c:v>
                </c:pt>
                <c:pt idx="191">
                  <c:v>3.5499999999999701</c:v>
                </c:pt>
                <c:pt idx="192">
                  <c:v>3.5999999999999699</c:v>
                </c:pt>
                <c:pt idx="193">
                  <c:v>3.6499999999999702</c:v>
                </c:pt>
                <c:pt idx="194">
                  <c:v>3.69999999999997</c:v>
                </c:pt>
                <c:pt idx="195">
                  <c:v>3.74999999999996</c:v>
                </c:pt>
                <c:pt idx="196">
                  <c:v>3.7999999999999701</c:v>
                </c:pt>
                <c:pt idx="197">
                  <c:v>3.8499999999999699</c:v>
                </c:pt>
                <c:pt idx="198">
                  <c:v>3.8999999999999599</c:v>
                </c:pt>
                <c:pt idx="199">
                  <c:v>3.9499999999999602</c:v>
                </c:pt>
                <c:pt idx="200">
                  <c:v>3.99999999999996</c:v>
                </c:pt>
                <c:pt idx="201">
                  <c:v>4.05</c:v>
                </c:pt>
                <c:pt idx="202">
                  <c:v>4.0999999999999996</c:v>
                </c:pt>
                <c:pt idx="203">
                  <c:v>4.1500000000000004</c:v>
                </c:pt>
                <c:pt idx="204">
                  <c:v>4.2</c:v>
                </c:pt>
                <c:pt idx="205">
                  <c:v>4.25</c:v>
                </c:pt>
                <c:pt idx="206">
                  <c:v>4.3</c:v>
                </c:pt>
                <c:pt idx="207">
                  <c:v>4.3499999999999996</c:v>
                </c:pt>
                <c:pt idx="208">
                  <c:v>4.4000000000000004</c:v>
                </c:pt>
                <c:pt idx="209">
                  <c:v>4.45</c:v>
                </c:pt>
                <c:pt idx="210">
                  <c:v>4.5</c:v>
                </c:pt>
                <c:pt idx="211">
                  <c:v>4.55</c:v>
                </c:pt>
                <c:pt idx="212">
                  <c:v>4.5999999999999996</c:v>
                </c:pt>
                <c:pt idx="213">
                  <c:v>4.6500000000000004</c:v>
                </c:pt>
                <c:pt idx="214">
                  <c:v>4.7</c:v>
                </c:pt>
                <c:pt idx="215">
                  <c:v>4.75</c:v>
                </c:pt>
                <c:pt idx="216">
                  <c:v>4.8</c:v>
                </c:pt>
                <c:pt idx="217">
                  <c:v>4.8499999999999996</c:v>
                </c:pt>
                <c:pt idx="218">
                  <c:v>4.9000000000000004</c:v>
                </c:pt>
                <c:pt idx="219">
                  <c:v>4.95</c:v>
                </c:pt>
                <c:pt idx="220">
                  <c:v>5</c:v>
                </c:pt>
                <c:pt idx="221">
                  <c:v>5.05</c:v>
                </c:pt>
                <c:pt idx="222">
                  <c:v>5.0999999999999996</c:v>
                </c:pt>
                <c:pt idx="223">
                  <c:v>5.15</c:v>
                </c:pt>
                <c:pt idx="224">
                  <c:v>5.2</c:v>
                </c:pt>
                <c:pt idx="225">
                  <c:v>5.25</c:v>
                </c:pt>
                <c:pt idx="226">
                  <c:v>5.3</c:v>
                </c:pt>
                <c:pt idx="227">
                  <c:v>5.35</c:v>
                </c:pt>
                <c:pt idx="228">
                  <c:v>5.4</c:v>
                </c:pt>
                <c:pt idx="229">
                  <c:v>5.45</c:v>
                </c:pt>
                <c:pt idx="230">
                  <c:v>5.5</c:v>
                </c:pt>
                <c:pt idx="231">
                  <c:v>5.55</c:v>
                </c:pt>
                <c:pt idx="232">
                  <c:v>5.6</c:v>
                </c:pt>
                <c:pt idx="233">
                  <c:v>5.65</c:v>
                </c:pt>
                <c:pt idx="234">
                  <c:v>5.7</c:v>
                </c:pt>
                <c:pt idx="235">
                  <c:v>5.75</c:v>
                </c:pt>
                <c:pt idx="236">
                  <c:v>5.8</c:v>
                </c:pt>
                <c:pt idx="237">
                  <c:v>5.85</c:v>
                </c:pt>
                <c:pt idx="238">
                  <c:v>5.9</c:v>
                </c:pt>
                <c:pt idx="239">
                  <c:v>5.95</c:v>
                </c:pt>
                <c:pt idx="240">
                  <c:v>6</c:v>
                </c:pt>
              </c:numCache>
            </c:numRef>
          </c:cat>
          <c:val>
            <c:numRef>
              <c:f>'S-Curves Beta'!$C$5:$C$245</c:f>
              <c:numCache>
                <c:formatCode>0.000000</c:formatCode>
                <c:ptCount val="241"/>
                <c:pt idx="0">
                  <c:v>4.7233443514849545E-2</c:v>
                </c:pt>
                <c:pt idx="1">
                  <c:v>4.953519405315137E-2</c:v>
                </c:pt>
                <c:pt idx="2">
                  <c:v>5.1942996900746344E-2</c:v>
                </c:pt>
                <c:pt idx="3">
                  <c:v>5.4461131808867067E-2</c:v>
                </c:pt>
                <c:pt idx="4">
                  <c:v>5.7093991226133768E-2</c:v>
                </c:pt>
                <c:pt idx="5">
                  <c:v>5.9846077035493224E-2</c:v>
                </c:pt>
                <c:pt idx="6">
                  <c:v>6.2721996476729977E-2</c:v>
                </c:pt>
                <c:pt idx="7">
                  <c:v>6.5726457184221695E-2</c:v>
                </c:pt>
                <c:pt idx="8">
                  <c:v>6.886426126758273E-2</c:v>
                </c:pt>
                <c:pt idx="9">
                  <c:v>7.2140298361299357E-2</c:v>
                </c:pt>
                <c:pt idx="10">
                  <c:v>7.5559537568510513E-2</c:v>
                </c:pt>
                <c:pt idx="11">
                  <c:v>7.9127018223840176E-2</c:v>
                </c:pt>
                <c:pt idx="12">
                  <c:v>8.2847839400770243E-2</c:v>
                </c:pt>
                <c:pt idx="13">
                  <c:v>8.6727148090581491E-2</c:v>
                </c:pt>
                <c:pt idx="14">
                  <c:v>9.0770125982527219E-2</c:v>
                </c:pt>
                <c:pt idx="15">
                  <c:v>9.4981974778782785E-2</c:v>
                </c:pt>
                <c:pt idx="16">
                  <c:v>9.9367899982979083E-2</c:v>
                </c:pt>
                <c:pt idx="17">
                  <c:v>0.10393309310793336</c:v>
                </c:pt>
                <c:pt idx="18">
                  <c:v>0.10868271225667643</c:v>
                </c:pt>
                <c:pt idx="19">
                  <c:v>0.11362186104118448</c:v>
                </c:pt>
                <c:pt idx="20">
                  <c:v>0.11875556581548627</c:v>
                </c:pt>
                <c:pt idx="21">
                  <c:v>0.12408875121413918</c:v>
                </c:pt>
                <c:pt idx="22">
                  <c:v>0.12962621400354976</c:v>
                </c:pt>
                <c:pt idx="23">
                  <c:v>0.13537259527231163</c:v>
                </c:pt>
                <c:pt idx="24">
                  <c:v>0.14133235100767164</c:v>
                </c:pt>
                <c:pt idx="25">
                  <c:v>0.14750972112840671</c:v>
                </c:pt>
                <c:pt idx="26">
                  <c:v>0.1539086970697158</c:v>
                </c:pt>
                <c:pt idx="27">
                  <c:v>0.16053298804309468</c:v>
                </c:pt>
                <c:pt idx="28">
                  <c:v>0.16738598612336089</c:v>
                </c:pt>
                <c:pt idx="29">
                  <c:v>0.17447073034577454</c:v>
                </c:pt>
                <c:pt idx="30">
                  <c:v>0.1817898700282233</c:v>
                </c:pt>
                <c:pt idx="31">
                  <c:v>0.18934562756623127</c:v>
                </c:pt>
                <c:pt idx="32">
                  <c:v>0.19713976098172153</c:v>
                </c:pt>
                <c:pt idx="33">
                  <c:v>0.20517352653923493</c:v>
                </c:pt>
                <c:pt idx="34">
                  <c:v>0.21344764177518272</c:v>
                </c:pt>
                <c:pt idx="35">
                  <c:v>0.22196224931581507</c:v>
                </c:pt>
                <c:pt idx="36">
                  <c:v>0.23071688188715386</c:v>
                </c:pt>
                <c:pt idx="37">
                  <c:v>0.23971042894427422</c:v>
                </c:pt>
                <c:pt idx="38">
                  <c:v>0.24894110536712294</c:v>
                </c:pt>
                <c:pt idx="39">
                  <c:v>0.25840642268461439</c:v>
                </c:pt>
                <c:pt idx="40">
                  <c:v>0.26810316329712974</c:v>
                </c:pt>
                <c:pt idx="41">
                  <c:v>0.27802735816891344</c:v>
                </c:pt>
                <c:pt idx="42">
                  <c:v>0.28817426845540817</c:v>
                </c:pt>
                <c:pt idx="43">
                  <c:v>0.29853837151563822</c:v>
                </c:pt>
                <c:pt idx="44">
                  <c:v>0.3091133517357888</c:v>
                </c:pt>
                <c:pt idx="45">
                  <c:v>0.31989209655680267</c:v>
                </c:pt>
                <c:pt idx="46">
                  <c:v>0.33086669805597213</c:v>
                </c:pt>
                <c:pt idx="47">
                  <c:v>0.34202846038025225</c:v>
                </c:pt>
                <c:pt idx="48">
                  <c:v>0.35336791326772327</c:v>
                </c:pt>
                <c:pt idx="49">
                  <c:v>0.36487483182391911</c:v>
                </c:pt>
                <c:pt idx="50">
                  <c:v>0.37653826264255075</c:v>
                </c:pt>
                <c:pt idx="51">
                  <c:v>0.38834655627667225</c:v>
                </c:pt>
                <c:pt idx="52">
                  <c:v>0.4002874059780413</c:v>
                </c:pt>
                <c:pt idx="53">
                  <c:v>0.41234789253100035</c:v>
                </c:pt>
                <c:pt idx="54">
                  <c:v>0.42451453491454311</c:v>
                </c:pt>
                <c:pt idx="55">
                  <c:v>0.43677334643437338</c:v>
                </c:pt>
                <c:pt idx="56">
                  <c:v>0.44910989587782524</c:v>
                </c:pt>
                <c:pt idx="57">
                  <c:v>0.46150937316064017</c:v>
                </c:pt>
                <c:pt idx="58">
                  <c:v>0.47395665885788529</c:v>
                </c:pt>
                <c:pt idx="59">
                  <c:v>0.48643639694369967</c:v>
                </c:pt>
                <c:pt idx="60">
                  <c:v>0.49893307000787107</c:v>
                </c:pt>
                <c:pt idx="61">
                  <c:v>0.51143107617297057</c:v>
                </c:pt>
                <c:pt idx="62">
                  <c:v>0.52391480690512415</c:v>
                </c:pt>
                <c:pt idx="63">
                  <c:v>0.53636872489531395</c:v>
                </c:pt>
                <c:pt idx="64">
                  <c:v>0.54877744118681371</c:v>
                </c:pt>
                <c:pt idx="65">
                  <c:v>0.56112579073803848</c:v>
                </c:pt>
                <c:pt idx="66">
                  <c:v>0.57339890563830964</c:v>
                </c:pt>
                <c:pt idx="67">
                  <c:v>0.58558228523606137</c:v>
                </c:pt>
                <c:pt idx="68">
                  <c:v>0.59766186249368625</c:v>
                </c:pt>
                <c:pt idx="69">
                  <c:v>0.60962406594906293</c:v>
                </c:pt>
                <c:pt idx="70">
                  <c:v>0.62145587673910485</c:v>
                </c:pt>
                <c:pt idx="71">
                  <c:v>0.63314488022346349</c:v>
                </c:pt>
                <c:pt idx="72">
                  <c:v>0.64467931183474447</c:v>
                </c:pt>
                <c:pt idx="73">
                  <c:v>0.65604809687310695</c:v>
                </c:pt>
                <c:pt idx="74">
                  <c:v>0.66724088405578363</c:v>
                </c:pt>
                <c:pt idx="75">
                  <c:v>0.6782480727238418</c:v>
                </c:pt>
                <c:pt idx="76">
                  <c:v>0.6890608336974543</c:v>
                </c:pt>
                <c:pt idx="77">
                  <c:v>0.69967112385536556</c:v>
                </c:pt>
                <c:pt idx="78">
                  <c:v>0.71007169459259745</c:v>
                </c:pt>
                <c:pt idx="79">
                  <c:v>0.72025609438148896</c:v>
                </c:pt>
                <c:pt idx="80">
                  <c:v>0.73021866572396421</c:v>
                </c:pt>
                <c:pt idx="81">
                  <c:v>0.73995453683674195</c:v>
                </c:pt>
                <c:pt idx="82">
                  <c:v>0.74945960845566961</c:v>
                </c:pt>
                <c:pt idx="83">
                  <c:v>0.75873053618031228</c:v>
                </c:pt>
                <c:pt idx="84">
                  <c:v>0.76776470880546221</c:v>
                </c:pt>
                <c:pt idx="85">
                  <c:v>0.77656022310268091</c:v>
                </c:pt>
                <c:pt idx="86">
                  <c:v>0.78511585552284768</c:v>
                </c:pt>
                <c:pt idx="87">
                  <c:v>0.79343103129057069</c:v>
                </c:pt>
                <c:pt idx="88">
                  <c:v>0.80150579135412392</c:v>
                </c:pt>
                <c:pt idx="89">
                  <c:v>0.80934075764095759</c:v>
                </c:pt>
                <c:pt idx="90">
                  <c:v>0.81693709704988704</c:v>
                </c:pt>
                <c:pt idx="91">
                  <c:v>0.82429648458759597</c:v>
                </c:pt>
                <c:pt idx="92">
                  <c:v>0.83142106603004629</c:v>
                </c:pt>
                <c:pt idx="93">
                  <c:v>0.83831342045964896</c:v>
                </c:pt>
                <c:pt idx="94">
                  <c:v>0.84497652299744574</c:v>
                </c:pt>
                <c:pt idx="95">
                  <c:v>0.8514137080168438</c:v>
                </c:pt>
                <c:pt idx="96">
                  <c:v>0.85762863309233361</c:v>
                </c:pt>
                <c:pt idx="97">
                  <c:v>0.86362524390370798</c:v>
                </c:pt>
                <c:pt idx="98">
                  <c:v>0.86940774028411771</c:v>
                </c:pt>
                <c:pt idx="99">
                  <c:v>0.87498054356928368</c:v>
                </c:pt>
                <c:pt idx="100">
                  <c:v>0.88034826537568878</c:v>
                </c:pt>
                <c:pt idx="101">
                  <c:v>0.88551567790789465</c:v>
                </c:pt>
                <c:pt idx="102">
                  <c:v>0.89048768586942784</c:v>
                </c:pt>
                <c:pt idx="103">
                  <c:v>0.89526930002815497</c:v>
                </c:pt>
                <c:pt idx="104">
                  <c:v>0.89986561246572716</c:v>
                </c:pt>
                <c:pt idx="105">
                  <c:v>0.90428177352160888</c:v>
                </c:pt>
                <c:pt idx="106">
                  <c:v>0.9085229704253408</c:v>
                </c:pt>
                <c:pt idx="107">
                  <c:v>0.91259440759600363</c:v>
                </c:pt>
                <c:pt idx="108">
                  <c:v>0.91650128857524427</c:v>
                </c:pt>
                <c:pt idx="109">
                  <c:v>0.92024879954958971</c:v>
                </c:pt>
                <c:pt idx="110">
                  <c:v>0.9238420944089859</c:v>
                </c:pt>
                <c:pt idx="111">
                  <c:v>0.92728628128142254</c:v>
                </c:pt>
                <c:pt idx="112">
                  <c:v>0.9305864104779793</c:v>
                </c:pt>
                <c:pt idx="113">
                  <c:v>0.93374746377853024</c:v>
                </c:pt>
                <c:pt idx="114">
                  <c:v>0.9367743449855026</c:v>
                </c:pt>
                <c:pt idx="115">
                  <c:v>0.93967187167136967</c:v>
                </c:pt>
                <c:pt idx="116">
                  <c:v>0.94244476804482069</c:v>
                </c:pt>
                <c:pt idx="117">
                  <c:v>0.94509765886066621</c:v>
                </c:pt>
                <c:pt idx="118">
                  <c:v>0.94763506429937794</c:v>
                </c:pt>
                <c:pt idx="119">
                  <c:v>0.95006139574360327</c:v>
                </c:pt>
                <c:pt idx="120">
                  <c:v>0.95238095238095155</c:v>
                </c:pt>
                <c:pt idx="121">
                  <c:v>0.95459791856470488</c:v>
                </c:pt>
                <c:pt idx="122">
                  <c:v>0.9567163618667841</c:v>
                </c:pt>
                <c:pt idx="123">
                  <c:v>0.95874023176021783</c:v>
                </c:pt>
                <c:pt idx="124">
                  <c:v>0.96067335887145999</c:v>
                </c:pt>
                <c:pt idx="125">
                  <c:v>0.96251945474611256</c:v>
                </c:pt>
                <c:pt idx="126">
                  <c:v>0.96428211207487347</c:v>
                </c:pt>
                <c:pt idx="127">
                  <c:v>0.96596480532983009</c:v>
                </c:pt>
                <c:pt idx="128">
                  <c:v>0.96757089176448363</c:v>
                </c:pt>
                <c:pt idx="129">
                  <c:v>0.96910361273411738</c:v>
                </c:pt>
                <c:pt idx="130">
                  <c:v>0.97056609529626148</c:v>
                </c:pt>
                <c:pt idx="131">
                  <c:v>0.97196135405406658</c:v>
                </c:pt>
                <c:pt idx="132">
                  <c:v>0.97329229320833088</c:v>
                </c:pt>
                <c:pt idx="133">
                  <c:v>0.97456170878674353</c:v>
                </c:pt>
                <c:pt idx="134">
                  <c:v>0.97577229102158969</c:v>
                </c:pt>
                <c:pt idx="135">
                  <c:v>0.97692662684970444</c:v>
                </c:pt>
                <c:pt idx="136">
                  <c:v>0.97802720251086583</c:v>
                </c:pt>
                <c:pt idx="137">
                  <c:v>0.97907640622307746</c:v>
                </c:pt>
                <c:pt idx="138">
                  <c:v>0.98007653091530067</c:v>
                </c:pt>
                <c:pt idx="139">
                  <c:v>0.98102977700018001</c:v>
                </c:pt>
                <c:pt idx="140">
                  <c:v>0.98193825517113875</c:v>
                </c:pt>
                <c:pt idx="141">
                  <c:v>0.98280398920992029</c:v>
                </c:pt>
                <c:pt idx="142">
                  <c:v>0.98362891879224246</c:v>
                </c:pt>
                <c:pt idx="143">
                  <c:v>0.98441490228066231</c:v>
                </c:pt>
                <c:pt idx="144">
                  <c:v>0.9851637194951085</c:v>
                </c:pt>
                <c:pt idx="145">
                  <c:v>0.98587707445273942</c:v>
                </c:pt>
                <c:pt idx="146">
                  <c:v>0.98655659806992313</c:v>
                </c:pt>
                <c:pt idx="147">
                  <c:v>0.98720385082013762</c:v>
                </c:pt>
                <c:pt idx="148">
                  <c:v>0.98782032534253572</c:v>
                </c:pt>
                <c:pt idx="149">
                  <c:v>0.98840744899673871</c:v>
                </c:pt>
                <c:pt idx="150">
                  <c:v>0.98896658636019974</c:v>
                </c:pt>
                <c:pt idx="151">
                  <c:v>0.9894990416651529</c:v>
                </c:pt>
                <c:pt idx="152">
                  <c:v>0.99000606117278023</c:v>
                </c:pt>
                <c:pt idx="153">
                  <c:v>0.99048883548278233</c:v>
                </c:pt>
                <c:pt idx="154">
                  <c:v>0.99094850177702953</c:v>
                </c:pt>
                <c:pt idx="155">
                  <c:v>0.99138614599640318</c:v>
                </c:pt>
                <c:pt idx="156">
                  <c:v>0.99180280495033268</c:v>
                </c:pt>
                <c:pt idx="157">
                  <c:v>0.99219946835886808</c:v>
                </c:pt>
                <c:pt idx="158">
                  <c:v>0.99257708082743012</c:v>
                </c:pt>
                <c:pt idx="159">
                  <c:v>0.99293654375464913</c:v>
                </c:pt>
                <c:pt idx="160">
                  <c:v>0.99327871717391836</c:v>
                </c:pt>
                <c:pt idx="161">
                  <c:v>0.99360442152949913</c:v>
                </c:pt>
                <c:pt idx="162">
                  <c:v>0.99391443938817292</c:v>
                </c:pt>
                <c:pt idx="163">
                  <c:v>0.99420951708758276</c:v>
                </c:pt>
                <c:pt idx="164">
                  <c:v>0.9944903663225273</c:v>
                </c:pt>
                <c:pt idx="165">
                  <c:v>0.99475766567056745</c:v>
                </c:pt>
                <c:pt idx="166">
                  <c:v>0.9950120620583891</c:v>
                </c:pt>
                <c:pt idx="167">
                  <c:v>0.99525417217042866</c:v>
                </c:pt>
                <c:pt idx="168">
                  <c:v>0.99548458380131899</c:v>
                </c:pt>
                <c:pt idx="169">
                  <c:v>0.99570385715374721</c:v>
                </c:pt>
                <c:pt idx="170">
                  <c:v>0.99591252608334624</c:v>
                </c:pt>
                <c:pt idx="171">
                  <c:v>0.99611109929225083</c:v>
                </c:pt>
                <c:pt idx="172">
                  <c:v>0.99630006147296202</c:v>
                </c:pt>
                <c:pt idx="173">
                  <c:v>0.99647987440415198</c:v>
                </c:pt>
                <c:pt idx="174">
                  <c:v>0.99665097800004665</c:v>
                </c:pt>
                <c:pt idx="175">
                  <c:v>0.99681379131499415</c:v>
                </c:pt>
                <c:pt idx="176">
                  <c:v>0.9969687135048193</c:v>
                </c:pt>
                <c:pt idx="177">
                  <c:v>0.99711612474653433</c:v>
                </c:pt>
                <c:pt idx="178">
                  <c:v>0.99725638711794762</c:v>
                </c:pt>
                <c:pt idx="179">
                  <c:v>0.99738984543868936</c:v>
                </c:pt>
                <c:pt idx="180">
                  <c:v>0.99751682807412889</c:v>
                </c:pt>
                <c:pt idx="181">
                  <c:v>0.99763764770363228</c:v>
                </c:pt>
                <c:pt idx="182">
                  <c:v>0.99775260205456706</c:v>
                </c:pt>
                <c:pt idx="183">
                  <c:v>0.99786197460342485</c:v>
                </c:pt>
                <c:pt idx="184">
                  <c:v>0.99796603524539218</c:v>
                </c:pt>
                <c:pt idx="185">
                  <c:v>0.99806504093366299</c:v>
                </c:pt>
                <c:pt idx="186">
                  <c:v>0.99815923628974146</c:v>
                </c:pt>
                <c:pt idx="187">
                  <c:v>0.99824885418594889</c:v>
                </c:pt>
                <c:pt idx="188">
                  <c:v>0.99833411630130364</c:v>
                </c:pt>
                <c:pt idx="189">
                  <c:v>0.99841523365190799</c:v>
                </c:pt>
                <c:pt idx="190">
                  <c:v>0.99849240709693099</c:v>
                </c:pt>
                <c:pt idx="191">
                  <c:v>0.99856582782123993</c:v>
                </c:pt>
                <c:pt idx="192">
                  <c:v>0.9986356777956974</c:v>
                </c:pt>
                <c:pt idx="193">
                  <c:v>0.99870213021609677</c:v>
                </c:pt>
                <c:pt idx="194">
                  <c:v>0.99876534992167776</c:v>
                </c:pt>
                <c:pt idx="195">
                  <c:v>0.99882549379412233</c:v>
                </c:pt>
                <c:pt idx="196">
                  <c:v>0.99888271113790328</c:v>
                </c:pt>
                <c:pt idx="197">
                  <c:v>0.9989371440428132</c:v>
                </c:pt>
                <c:pt idx="198">
                  <c:v>0.99898892772947789</c:v>
                </c:pt>
                <c:pt idx="199">
                  <c:v>0.99903819087862056</c:v>
                </c:pt>
                <c:pt idx="200">
                  <c:v>0.99908505594480912</c:v>
                </c:pt>
                <c:pt idx="201">
                  <c:v>0.99912963945539923</c:v>
                </c:pt>
                <c:pt idx="202">
                  <c:v>0.9991720522953399</c:v>
                </c:pt>
                <c:pt idx="203">
                  <c:v>0.99921239997849542</c:v>
                </c:pt>
                <c:pt idx="204">
                  <c:v>0.99925078290610059</c:v>
                </c:pt>
                <c:pt idx="205">
                  <c:v>0.99928729661294102</c:v>
                </c:pt>
                <c:pt idx="206">
                  <c:v>0.99932203200182956</c:v>
                </c:pt>
                <c:pt idx="207">
                  <c:v>0.99935507556691539</c:v>
                </c:pt>
                <c:pt idx="208">
                  <c:v>0.99938650960635111</c:v>
                </c:pt>
                <c:pt idx="209">
                  <c:v>0.99941641242480916</c:v>
                </c:pt>
                <c:pt idx="210">
                  <c:v>0.99944485852632348</c:v>
                </c:pt>
                <c:pt idx="211">
                  <c:v>0.99947191879790709</c:v>
                </c:pt>
                <c:pt idx="212">
                  <c:v>0.99949766068438273</c:v>
                </c:pt>
                <c:pt idx="213">
                  <c:v>0.99952214835483344</c:v>
                </c:pt>
                <c:pt idx="214">
                  <c:v>0.99954544286107216</c:v>
                </c:pt>
                <c:pt idx="215">
                  <c:v>0.99956760228850428</c:v>
                </c:pt>
                <c:pt idx="216">
                  <c:v>0.99958868189974504</c:v>
                </c:pt>
                <c:pt idx="217">
                  <c:v>0.99960873427133112</c:v>
                </c:pt>
                <c:pt idx="218">
                  <c:v>0.99962780942385598</c:v>
                </c:pt>
                <c:pt idx="219">
                  <c:v>0.99964595494584219</c:v>
                </c:pt>
                <c:pt idx="220">
                  <c:v>0.99966321611164521</c:v>
                </c:pt>
                <c:pt idx="221">
                  <c:v>0.99967963599367415</c:v>
                </c:pt>
                <c:pt idx="222">
                  <c:v>0.99969525556920236</c:v>
                </c:pt>
                <c:pt idx="223">
                  <c:v>0.99971011382202135</c:v>
                </c:pt>
                <c:pt idx="224">
                  <c:v>0.99972424783919001</c:v>
                </c:pt>
                <c:pt idx="225">
                  <c:v>0.99973769290310677</c:v>
                </c:pt>
                <c:pt idx="226">
                  <c:v>0.99975048257913646</c:v>
                </c:pt>
                <c:pt idx="227">
                  <c:v>0.99976264879899668</c:v>
                </c:pt>
                <c:pt idx="228">
                  <c:v>0.99977422194011345</c:v>
                </c:pt>
                <c:pt idx="229">
                  <c:v>0.9997852309011368</c:v>
                </c:pt>
                <c:pt idx="230">
                  <c:v>0.99979570317379851</c:v>
                </c:pt>
                <c:pt idx="231">
                  <c:v>0.99980566491129363</c:v>
                </c:pt>
                <c:pt idx="232">
                  <c:v>0.99981514099334656</c:v>
                </c:pt>
                <c:pt idx="233">
                  <c:v>0.99982415508812583</c:v>
                </c:pt>
                <c:pt idx="234">
                  <c:v>0.99983272971115689</c:v>
                </c:pt>
                <c:pt idx="235">
                  <c:v>0.9998408862813789</c:v>
                </c:pt>
                <c:pt idx="236">
                  <c:v>0.99984864517448224</c:v>
                </c:pt>
                <c:pt idx="237">
                  <c:v>0.99985602577365817</c:v>
                </c:pt>
                <c:pt idx="238">
                  <c:v>0.99986304651788704</c:v>
                </c:pt>
                <c:pt idx="239">
                  <c:v>0.99986972494787996</c:v>
                </c:pt>
                <c:pt idx="240">
                  <c:v>0.99987607774979403</c:v>
                </c:pt>
              </c:numCache>
            </c:numRef>
          </c:val>
        </c:ser>
        <c:ser>
          <c:idx val="2"/>
          <c:order val="2"/>
          <c:tx>
            <c:v>Beta 0.25</c:v>
          </c:tx>
          <c:spPr>
            <a:ln w="381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numRef>
              <c:f>'S-Curves Beta'!$A$5:$A$245</c:f>
              <c:numCache>
                <c:formatCode>0.00</c:formatCode>
                <c:ptCount val="241"/>
                <c:pt idx="0">
                  <c:v>-6</c:v>
                </c:pt>
                <c:pt idx="1">
                  <c:v>-5.95</c:v>
                </c:pt>
                <c:pt idx="2">
                  <c:v>-5.9</c:v>
                </c:pt>
                <c:pt idx="3">
                  <c:v>-5.85</c:v>
                </c:pt>
                <c:pt idx="4">
                  <c:v>-5.8</c:v>
                </c:pt>
                <c:pt idx="5">
                  <c:v>-5.75</c:v>
                </c:pt>
                <c:pt idx="6">
                  <c:v>-5.7</c:v>
                </c:pt>
                <c:pt idx="7">
                  <c:v>-5.65</c:v>
                </c:pt>
                <c:pt idx="8">
                  <c:v>-5.6</c:v>
                </c:pt>
                <c:pt idx="9">
                  <c:v>-5.55</c:v>
                </c:pt>
                <c:pt idx="10">
                  <c:v>-5.5</c:v>
                </c:pt>
                <c:pt idx="11">
                  <c:v>-5.45</c:v>
                </c:pt>
                <c:pt idx="12">
                  <c:v>-5.4</c:v>
                </c:pt>
                <c:pt idx="13">
                  <c:v>-5.35</c:v>
                </c:pt>
                <c:pt idx="14">
                  <c:v>-5.3</c:v>
                </c:pt>
                <c:pt idx="15">
                  <c:v>-5.25</c:v>
                </c:pt>
                <c:pt idx="16">
                  <c:v>-5.2</c:v>
                </c:pt>
                <c:pt idx="17">
                  <c:v>-5.15</c:v>
                </c:pt>
                <c:pt idx="18">
                  <c:v>-5.0999999999999996</c:v>
                </c:pt>
                <c:pt idx="19">
                  <c:v>-5.05</c:v>
                </c:pt>
                <c:pt idx="20">
                  <c:v>-5</c:v>
                </c:pt>
                <c:pt idx="21">
                  <c:v>-4.95</c:v>
                </c:pt>
                <c:pt idx="22">
                  <c:v>-4.9000000000000004</c:v>
                </c:pt>
                <c:pt idx="23">
                  <c:v>-4.8499999999999996</c:v>
                </c:pt>
                <c:pt idx="24">
                  <c:v>-4.8</c:v>
                </c:pt>
                <c:pt idx="25">
                  <c:v>-4.75</c:v>
                </c:pt>
                <c:pt idx="26">
                  <c:v>-4.7</c:v>
                </c:pt>
                <c:pt idx="27">
                  <c:v>-4.6500000000000004</c:v>
                </c:pt>
                <c:pt idx="28">
                  <c:v>-4.5999999999999996</c:v>
                </c:pt>
                <c:pt idx="29">
                  <c:v>-4.5500000000000096</c:v>
                </c:pt>
                <c:pt idx="30">
                  <c:v>-4.5000000000000098</c:v>
                </c:pt>
                <c:pt idx="31">
                  <c:v>-4.4500000000000099</c:v>
                </c:pt>
                <c:pt idx="32">
                  <c:v>-4.4000000000000101</c:v>
                </c:pt>
                <c:pt idx="33">
                  <c:v>-4.3500000000000103</c:v>
                </c:pt>
                <c:pt idx="34">
                  <c:v>-4.3000000000000096</c:v>
                </c:pt>
                <c:pt idx="35">
                  <c:v>-4.2500000000000098</c:v>
                </c:pt>
                <c:pt idx="36">
                  <c:v>-4.2000000000000099</c:v>
                </c:pt>
                <c:pt idx="37">
                  <c:v>-4.1500000000000101</c:v>
                </c:pt>
                <c:pt idx="38">
                  <c:v>-4.1000000000000103</c:v>
                </c:pt>
                <c:pt idx="39">
                  <c:v>-4.0500000000000096</c:v>
                </c:pt>
                <c:pt idx="40">
                  <c:v>-4.0000000000000098</c:v>
                </c:pt>
                <c:pt idx="41">
                  <c:v>-3.9500000000000099</c:v>
                </c:pt>
                <c:pt idx="42">
                  <c:v>-3.9000000000000101</c:v>
                </c:pt>
                <c:pt idx="43">
                  <c:v>-3.8500000000000099</c:v>
                </c:pt>
                <c:pt idx="44">
                  <c:v>-3.80000000000001</c:v>
                </c:pt>
                <c:pt idx="45">
                  <c:v>-3.7500000000000102</c:v>
                </c:pt>
                <c:pt idx="46">
                  <c:v>-3.7000000000000099</c:v>
                </c:pt>
                <c:pt idx="47">
                  <c:v>-3.6500000000000101</c:v>
                </c:pt>
                <c:pt idx="48">
                  <c:v>-3.6000000000000099</c:v>
                </c:pt>
                <c:pt idx="49">
                  <c:v>-3.55000000000001</c:v>
                </c:pt>
                <c:pt idx="50">
                  <c:v>-3.5000000000000102</c:v>
                </c:pt>
                <c:pt idx="51">
                  <c:v>-3.4500000000000099</c:v>
                </c:pt>
                <c:pt idx="52">
                  <c:v>-3.4000000000000101</c:v>
                </c:pt>
                <c:pt idx="53">
                  <c:v>-3.3500000000000099</c:v>
                </c:pt>
                <c:pt idx="54">
                  <c:v>-3.30000000000001</c:v>
                </c:pt>
                <c:pt idx="55">
                  <c:v>-3.2500000000000102</c:v>
                </c:pt>
                <c:pt idx="56">
                  <c:v>-3.2000000000000099</c:v>
                </c:pt>
                <c:pt idx="57">
                  <c:v>-3.1500000000000101</c:v>
                </c:pt>
                <c:pt idx="58">
                  <c:v>-3.1000000000000099</c:v>
                </c:pt>
                <c:pt idx="59">
                  <c:v>-3.05000000000001</c:v>
                </c:pt>
                <c:pt idx="60">
                  <c:v>-3.0000000000000102</c:v>
                </c:pt>
                <c:pt idx="61">
                  <c:v>-2.9500000000000099</c:v>
                </c:pt>
                <c:pt idx="62">
                  <c:v>-2.9000000000000101</c:v>
                </c:pt>
                <c:pt idx="63">
                  <c:v>-2.8500000000000099</c:v>
                </c:pt>
                <c:pt idx="64">
                  <c:v>-2.80000000000001</c:v>
                </c:pt>
                <c:pt idx="65">
                  <c:v>-2.7500000000000102</c:v>
                </c:pt>
                <c:pt idx="66">
                  <c:v>-2.7000000000000099</c:v>
                </c:pt>
                <c:pt idx="67">
                  <c:v>-2.6500000000000101</c:v>
                </c:pt>
                <c:pt idx="68">
                  <c:v>-2.6000000000000099</c:v>
                </c:pt>
                <c:pt idx="69">
                  <c:v>-2.55000000000001</c:v>
                </c:pt>
                <c:pt idx="70">
                  <c:v>-2.5000000000000102</c:v>
                </c:pt>
                <c:pt idx="71">
                  <c:v>-2.4500000000000099</c:v>
                </c:pt>
                <c:pt idx="72">
                  <c:v>-2.4000000000000101</c:v>
                </c:pt>
                <c:pt idx="73">
                  <c:v>-2.3500000000000099</c:v>
                </c:pt>
                <c:pt idx="74">
                  <c:v>-2.30000000000001</c:v>
                </c:pt>
                <c:pt idx="75">
                  <c:v>-2.2500000000000102</c:v>
                </c:pt>
                <c:pt idx="76">
                  <c:v>-2.2000000000000099</c:v>
                </c:pt>
                <c:pt idx="77">
                  <c:v>-2.1500000000000101</c:v>
                </c:pt>
                <c:pt idx="78">
                  <c:v>-2.1000000000000099</c:v>
                </c:pt>
                <c:pt idx="79">
                  <c:v>-2.05000000000001</c:v>
                </c:pt>
                <c:pt idx="80">
                  <c:v>-2.0000000000000102</c:v>
                </c:pt>
                <c:pt idx="81">
                  <c:v>-1.9500000000000099</c:v>
                </c:pt>
                <c:pt idx="82">
                  <c:v>-1.9000000000000099</c:v>
                </c:pt>
                <c:pt idx="83">
                  <c:v>-1.8500000000000101</c:v>
                </c:pt>
                <c:pt idx="84">
                  <c:v>-1.80000000000001</c:v>
                </c:pt>
                <c:pt idx="85">
                  <c:v>-1.75000000000002</c:v>
                </c:pt>
                <c:pt idx="86">
                  <c:v>-1.7000000000000199</c:v>
                </c:pt>
                <c:pt idx="87">
                  <c:v>-1.6500000000000199</c:v>
                </c:pt>
                <c:pt idx="88">
                  <c:v>-1.6000000000000201</c:v>
                </c:pt>
                <c:pt idx="89">
                  <c:v>-1.55000000000002</c:v>
                </c:pt>
                <c:pt idx="90">
                  <c:v>-1.50000000000002</c:v>
                </c:pt>
                <c:pt idx="91">
                  <c:v>-1.4500000000000199</c:v>
                </c:pt>
                <c:pt idx="92">
                  <c:v>-1.4000000000000199</c:v>
                </c:pt>
                <c:pt idx="93">
                  <c:v>-1.3500000000000201</c:v>
                </c:pt>
                <c:pt idx="94">
                  <c:v>-1.30000000000002</c:v>
                </c:pt>
                <c:pt idx="95">
                  <c:v>-1.25000000000002</c:v>
                </c:pt>
                <c:pt idx="96">
                  <c:v>-1.2000000000000199</c:v>
                </c:pt>
                <c:pt idx="97">
                  <c:v>-1.1500000000000199</c:v>
                </c:pt>
                <c:pt idx="98">
                  <c:v>-1.1000000000000201</c:v>
                </c:pt>
                <c:pt idx="99">
                  <c:v>-1.05000000000002</c:v>
                </c:pt>
                <c:pt idx="100">
                  <c:v>-1.00000000000002</c:v>
                </c:pt>
                <c:pt idx="101">
                  <c:v>-0.95000000000002005</c:v>
                </c:pt>
                <c:pt idx="102">
                  <c:v>-0.90000000000002001</c:v>
                </c:pt>
                <c:pt idx="103">
                  <c:v>-0.85000000000001996</c:v>
                </c:pt>
                <c:pt idx="104">
                  <c:v>-0.80000000000002003</c:v>
                </c:pt>
                <c:pt idx="105">
                  <c:v>-0.75000000000001998</c:v>
                </c:pt>
                <c:pt idx="106">
                  <c:v>-0.70000000000002005</c:v>
                </c:pt>
                <c:pt idx="107">
                  <c:v>-0.65000000000002001</c:v>
                </c:pt>
                <c:pt idx="108">
                  <c:v>-0.60000000000001996</c:v>
                </c:pt>
                <c:pt idx="109">
                  <c:v>-0.55000000000002003</c:v>
                </c:pt>
                <c:pt idx="110">
                  <c:v>-0.50000000000001998</c:v>
                </c:pt>
                <c:pt idx="111">
                  <c:v>-0.45000000000002</c:v>
                </c:pt>
                <c:pt idx="112">
                  <c:v>-0.40000000000002001</c:v>
                </c:pt>
                <c:pt idx="113">
                  <c:v>-0.35000000000002002</c:v>
                </c:pt>
                <c:pt idx="114">
                  <c:v>-0.30000000000001997</c:v>
                </c:pt>
                <c:pt idx="115">
                  <c:v>-0.25000000000001998</c:v>
                </c:pt>
                <c:pt idx="116">
                  <c:v>-0.20000000000002</c:v>
                </c:pt>
                <c:pt idx="117">
                  <c:v>-0.15000000000002001</c:v>
                </c:pt>
                <c:pt idx="118">
                  <c:v>-0.10000000000002</c:v>
                </c:pt>
                <c:pt idx="119">
                  <c:v>-5.0000000000020299E-2</c:v>
                </c:pt>
                <c:pt idx="120">
                  <c:v>-2.0428103653102899E-14</c:v>
                </c:pt>
                <c:pt idx="121">
                  <c:v>4.9999999999980303E-2</c:v>
                </c:pt>
                <c:pt idx="122">
                  <c:v>9.9999999999980105E-2</c:v>
                </c:pt>
                <c:pt idx="123">
                  <c:v>0.14999999999998001</c:v>
                </c:pt>
                <c:pt idx="124">
                  <c:v>0.19999999999998</c:v>
                </c:pt>
                <c:pt idx="125">
                  <c:v>0.24999999999997999</c:v>
                </c:pt>
                <c:pt idx="126">
                  <c:v>0.29999999999998</c:v>
                </c:pt>
                <c:pt idx="127">
                  <c:v>0.34999999999997999</c:v>
                </c:pt>
                <c:pt idx="128">
                  <c:v>0.39999999999997998</c:v>
                </c:pt>
                <c:pt idx="129">
                  <c:v>0.44999999999998003</c:v>
                </c:pt>
                <c:pt idx="130">
                  <c:v>0.49999999999998002</c:v>
                </c:pt>
                <c:pt idx="131">
                  <c:v>0.54999999999997995</c:v>
                </c:pt>
                <c:pt idx="132">
                  <c:v>0.59999999999997999</c:v>
                </c:pt>
                <c:pt idx="133">
                  <c:v>0.64999999999998004</c:v>
                </c:pt>
                <c:pt idx="134">
                  <c:v>0.69999999999997997</c:v>
                </c:pt>
                <c:pt idx="135">
                  <c:v>0.74999999999998002</c:v>
                </c:pt>
                <c:pt idx="136">
                  <c:v>0.79999999999997995</c:v>
                </c:pt>
                <c:pt idx="137">
                  <c:v>0.84999999999997999</c:v>
                </c:pt>
                <c:pt idx="138">
                  <c:v>0.89999999999998004</c:v>
                </c:pt>
                <c:pt idx="139">
                  <c:v>0.94999999999997997</c:v>
                </c:pt>
                <c:pt idx="140">
                  <c:v>0.99999999999998002</c:v>
                </c:pt>
                <c:pt idx="141">
                  <c:v>1.0499999999999701</c:v>
                </c:pt>
                <c:pt idx="142">
                  <c:v>1.0999999999999699</c:v>
                </c:pt>
                <c:pt idx="143">
                  <c:v>1.1499999999999699</c:v>
                </c:pt>
                <c:pt idx="144">
                  <c:v>1.19999999999997</c:v>
                </c:pt>
                <c:pt idx="145">
                  <c:v>1.24999999999997</c:v>
                </c:pt>
                <c:pt idx="146">
                  <c:v>1.2999999999999701</c:v>
                </c:pt>
                <c:pt idx="147">
                  <c:v>1.3499999999999699</c:v>
                </c:pt>
                <c:pt idx="148">
                  <c:v>1.3999999999999699</c:v>
                </c:pt>
                <c:pt idx="149">
                  <c:v>1.44999999999997</c:v>
                </c:pt>
                <c:pt idx="150">
                  <c:v>1.49999999999997</c:v>
                </c:pt>
                <c:pt idx="151">
                  <c:v>1.5499999999999701</c:v>
                </c:pt>
                <c:pt idx="152">
                  <c:v>1.5999999999999699</c:v>
                </c:pt>
                <c:pt idx="153">
                  <c:v>1.6499999999999699</c:v>
                </c:pt>
                <c:pt idx="154">
                  <c:v>1.69999999999997</c:v>
                </c:pt>
                <c:pt idx="155">
                  <c:v>1.74999999999997</c:v>
                </c:pt>
                <c:pt idx="156">
                  <c:v>1.7999999999999701</c:v>
                </c:pt>
                <c:pt idx="157">
                  <c:v>1.8499999999999699</c:v>
                </c:pt>
                <c:pt idx="158">
                  <c:v>1.8999999999999699</c:v>
                </c:pt>
                <c:pt idx="159">
                  <c:v>1.94999999999997</c:v>
                </c:pt>
                <c:pt idx="160">
                  <c:v>1.99999999999997</c:v>
                </c:pt>
                <c:pt idx="161">
                  <c:v>2.0499999999999701</c:v>
                </c:pt>
                <c:pt idx="162">
                  <c:v>2.0999999999999699</c:v>
                </c:pt>
                <c:pt idx="163">
                  <c:v>2.1499999999999702</c:v>
                </c:pt>
                <c:pt idx="164">
                  <c:v>2.19999999999997</c:v>
                </c:pt>
                <c:pt idx="165">
                  <c:v>2.2499999999999698</c:v>
                </c:pt>
                <c:pt idx="166">
                  <c:v>2.2999999999999701</c:v>
                </c:pt>
                <c:pt idx="167">
                  <c:v>2.3499999999999699</c:v>
                </c:pt>
                <c:pt idx="168">
                  <c:v>2.3999999999999702</c:v>
                </c:pt>
                <c:pt idx="169">
                  <c:v>2.44999999999997</c:v>
                </c:pt>
                <c:pt idx="170">
                  <c:v>2.4999999999999698</c:v>
                </c:pt>
                <c:pt idx="171">
                  <c:v>2.5499999999999701</c:v>
                </c:pt>
                <c:pt idx="172">
                  <c:v>2.5999999999999699</c:v>
                </c:pt>
                <c:pt idx="173">
                  <c:v>2.6499999999999702</c:v>
                </c:pt>
                <c:pt idx="174">
                  <c:v>2.69999999999997</c:v>
                </c:pt>
                <c:pt idx="175">
                  <c:v>2.7499999999999698</c:v>
                </c:pt>
                <c:pt idx="176">
                  <c:v>2.7999999999999701</c:v>
                </c:pt>
                <c:pt idx="177">
                  <c:v>2.8499999999999699</c:v>
                </c:pt>
                <c:pt idx="178">
                  <c:v>2.8999999999999702</c:v>
                </c:pt>
                <c:pt idx="179">
                  <c:v>2.94999999999997</c:v>
                </c:pt>
                <c:pt idx="180">
                  <c:v>2.9999999999999698</c:v>
                </c:pt>
                <c:pt idx="181">
                  <c:v>3.0499999999999701</c:v>
                </c:pt>
                <c:pt idx="182">
                  <c:v>3.0999999999999699</c:v>
                </c:pt>
                <c:pt idx="183">
                  <c:v>3.1499999999999702</c:v>
                </c:pt>
                <c:pt idx="184">
                  <c:v>3.19999999999997</c:v>
                </c:pt>
                <c:pt idx="185">
                  <c:v>3.2499999999999698</c:v>
                </c:pt>
                <c:pt idx="186">
                  <c:v>3.2999999999999701</c:v>
                </c:pt>
                <c:pt idx="187">
                  <c:v>3.3499999999999699</c:v>
                </c:pt>
                <c:pt idx="188">
                  <c:v>3.3999999999999702</c:v>
                </c:pt>
                <c:pt idx="189">
                  <c:v>3.44999999999997</c:v>
                </c:pt>
                <c:pt idx="190">
                  <c:v>3.4999999999999698</c:v>
                </c:pt>
                <c:pt idx="191">
                  <c:v>3.5499999999999701</c:v>
                </c:pt>
                <c:pt idx="192">
                  <c:v>3.5999999999999699</c:v>
                </c:pt>
                <c:pt idx="193">
                  <c:v>3.6499999999999702</c:v>
                </c:pt>
                <c:pt idx="194">
                  <c:v>3.69999999999997</c:v>
                </c:pt>
                <c:pt idx="195">
                  <c:v>3.74999999999996</c:v>
                </c:pt>
                <c:pt idx="196">
                  <c:v>3.7999999999999701</c:v>
                </c:pt>
                <c:pt idx="197">
                  <c:v>3.8499999999999699</c:v>
                </c:pt>
                <c:pt idx="198">
                  <c:v>3.8999999999999599</c:v>
                </c:pt>
                <c:pt idx="199">
                  <c:v>3.9499999999999602</c:v>
                </c:pt>
                <c:pt idx="200">
                  <c:v>3.99999999999996</c:v>
                </c:pt>
                <c:pt idx="201">
                  <c:v>4.05</c:v>
                </c:pt>
                <c:pt idx="202">
                  <c:v>4.0999999999999996</c:v>
                </c:pt>
                <c:pt idx="203">
                  <c:v>4.1500000000000004</c:v>
                </c:pt>
                <c:pt idx="204">
                  <c:v>4.2</c:v>
                </c:pt>
                <c:pt idx="205">
                  <c:v>4.25</c:v>
                </c:pt>
                <c:pt idx="206">
                  <c:v>4.3</c:v>
                </c:pt>
                <c:pt idx="207">
                  <c:v>4.3499999999999996</c:v>
                </c:pt>
                <c:pt idx="208">
                  <c:v>4.4000000000000004</c:v>
                </c:pt>
                <c:pt idx="209">
                  <c:v>4.45</c:v>
                </c:pt>
                <c:pt idx="210">
                  <c:v>4.5</c:v>
                </c:pt>
                <c:pt idx="211">
                  <c:v>4.55</c:v>
                </c:pt>
                <c:pt idx="212">
                  <c:v>4.5999999999999996</c:v>
                </c:pt>
                <c:pt idx="213">
                  <c:v>4.6500000000000004</c:v>
                </c:pt>
                <c:pt idx="214">
                  <c:v>4.7</c:v>
                </c:pt>
                <c:pt idx="215">
                  <c:v>4.75</c:v>
                </c:pt>
                <c:pt idx="216">
                  <c:v>4.8</c:v>
                </c:pt>
                <c:pt idx="217">
                  <c:v>4.8499999999999996</c:v>
                </c:pt>
                <c:pt idx="218">
                  <c:v>4.9000000000000004</c:v>
                </c:pt>
                <c:pt idx="219">
                  <c:v>4.95</c:v>
                </c:pt>
                <c:pt idx="220">
                  <c:v>5</c:v>
                </c:pt>
                <c:pt idx="221">
                  <c:v>5.05</c:v>
                </c:pt>
                <c:pt idx="222">
                  <c:v>5.0999999999999996</c:v>
                </c:pt>
                <c:pt idx="223">
                  <c:v>5.15</c:v>
                </c:pt>
                <c:pt idx="224">
                  <c:v>5.2</c:v>
                </c:pt>
                <c:pt idx="225">
                  <c:v>5.25</c:v>
                </c:pt>
                <c:pt idx="226">
                  <c:v>5.3</c:v>
                </c:pt>
                <c:pt idx="227">
                  <c:v>5.35</c:v>
                </c:pt>
                <c:pt idx="228">
                  <c:v>5.4</c:v>
                </c:pt>
                <c:pt idx="229">
                  <c:v>5.45</c:v>
                </c:pt>
                <c:pt idx="230">
                  <c:v>5.5</c:v>
                </c:pt>
                <c:pt idx="231">
                  <c:v>5.55</c:v>
                </c:pt>
                <c:pt idx="232">
                  <c:v>5.6</c:v>
                </c:pt>
                <c:pt idx="233">
                  <c:v>5.65</c:v>
                </c:pt>
                <c:pt idx="234">
                  <c:v>5.7</c:v>
                </c:pt>
                <c:pt idx="235">
                  <c:v>5.75</c:v>
                </c:pt>
                <c:pt idx="236">
                  <c:v>5.8</c:v>
                </c:pt>
                <c:pt idx="237">
                  <c:v>5.85</c:v>
                </c:pt>
                <c:pt idx="238">
                  <c:v>5.9</c:v>
                </c:pt>
                <c:pt idx="239">
                  <c:v>5.95</c:v>
                </c:pt>
                <c:pt idx="240">
                  <c:v>6</c:v>
                </c:pt>
              </c:numCache>
            </c:numRef>
          </c:cat>
          <c:val>
            <c:numRef>
              <c:f>'S-Curves Beta'!$D$5:$D$245</c:f>
              <c:numCache>
                <c:formatCode>0.000000</c:formatCode>
                <c:ptCount val="241"/>
                <c:pt idx="0">
                  <c:v>9.8176664582527214E-3</c:v>
                </c:pt>
                <c:pt idx="1">
                  <c:v>1.0315836375994637E-2</c:v>
                </c:pt>
                <c:pt idx="2">
                  <c:v>1.0839007819823058E-2</c:v>
                </c:pt>
                <c:pt idx="3">
                  <c:v>1.1388406779962649E-2</c:v>
                </c:pt>
                <c:pt idx="4">
                  <c:v>1.196531637995899E-2</c:v>
                </c:pt>
                <c:pt idx="5">
                  <c:v>1.2571079227807992E-2</c:v>
                </c:pt>
                <c:pt idx="6">
                  <c:v>1.3207099830579119E-2</c:v>
                </c:pt>
                <c:pt idx="7">
                  <c:v>1.3874847070371033E-2</c:v>
                </c:pt>
                <c:pt idx="8">
                  <c:v>1.4575856738846789E-2</c:v>
                </c:pt>
                <c:pt idx="9">
                  <c:v>1.5311734126936757E-2</c:v>
                </c:pt>
                <c:pt idx="10">
                  <c:v>1.6084156665565806E-2</c:v>
                </c:pt>
                <c:pt idx="11">
                  <c:v>1.689487661245035E-2</c:v>
                </c:pt>
                <c:pt idx="12">
                  <c:v>1.7745723779116169E-2</c:v>
                </c:pt>
                <c:pt idx="13">
                  <c:v>1.863860829130197E-2</c:v>
                </c:pt>
                <c:pt idx="14">
                  <c:v>1.957552337483132E-2</c:v>
                </c:pt>
                <c:pt idx="15">
                  <c:v>2.055854815785043E-2</c:v>
                </c:pt>
                <c:pt idx="16">
                  <c:v>2.1589850479034341E-2</c:v>
                </c:pt>
                <c:pt idx="17">
                  <c:v>2.2671689689954876E-2</c:v>
                </c:pt>
                <c:pt idx="18">
                  <c:v>2.38064194382725E-2</c:v>
                </c:pt>
                <c:pt idx="19">
                  <c:v>2.4996490416756941E-2</c:v>
                </c:pt>
                <c:pt idx="20">
                  <c:v>2.6244453061352355E-2</c:v>
                </c:pt>
                <c:pt idx="21">
                  <c:v>2.7552960179577139E-2</c:v>
                </c:pt>
                <c:pt idx="22">
                  <c:v>2.8924769488484017E-2</c:v>
                </c:pt>
                <c:pt idx="23">
                  <c:v>3.0362746039198675E-2</c:v>
                </c:pt>
                <c:pt idx="24">
                  <c:v>3.186986450270491E-2</c:v>
                </c:pt>
                <c:pt idx="25">
                  <c:v>3.34492112890519E-2</c:v>
                </c:pt>
                <c:pt idx="26">
                  <c:v>3.5103986469525207E-2</c:v>
                </c:pt>
                <c:pt idx="27">
                  <c:v>3.6837505468555819E-2</c:v>
                </c:pt>
                <c:pt idx="28">
                  <c:v>3.8653200489245206E-2</c:v>
                </c:pt>
                <c:pt idx="29">
                  <c:v>4.0554621633371625E-2</c:v>
                </c:pt>
                <c:pt idx="30">
                  <c:v>4.2545437673631316E-2</c:v>
                </c:pt>
                <c:pt idx="31">
                  <c:v>4.4629436432661942E-2</c:v>
                </c:pt>
                <c:pt idx="32">
                  <c:v>4.6810524720152111E-2</c:v>
                </c:pt>
                <c:pt idx="33">
                  <c:v>4.9092727776039527E-2</c:v>
                </c:pt>
                <c:pt idx="34">
                  <c:v>5.148018816452498E-2</c:v>
                </c:pt>
                <c:pt idx="35">
                  <c:v>5.3977164060389216E-2</c:v>
                </c:pt>
                <c:pt idx="36">
                  <c:v>5.6588026865959269E-2</c:v>
                </c:pt>
                <c:pt idx="37">
                  <c:v>5.9317258094078715E-2</c:v>
                </c:pt>
                <c:pt idx="38">
                  <c:v>6.2169445449665135E-2</c:v>
                </c:pt>
                <c:pt idx="39">
                  <c:v>6.5149278039954933E-2</c:v>
                </c:pt>
                <c:pt idx="40">
                  <c:v>6.8261540641427879E-2</c:v>
                </c:pt>
                <c:pt idx="41">
                  <c:v>7.1511106949764897E-2</c:v>
                </c:pt>
                <c:pt idx="42">
                  <c:v>7.4902931738120168E-2</c:v>
                </c:pt>
                <c:pt idx="43">
                  <c:v>7.8442041848602262E-2</c:v>
                </c:pt>
                <c:pt idx="44">
                  <c:v>8.2133525942273342E-2</c:v>
                </c:pt>
                <c:pt idx="45">
                  <c:v>8.5982522934323929E-2</c:v>
                </c:pt>
                <c:pt idx="46">
                  <c:v>8.9994209043499779E-2</c:v>
                </c:pt>
                <c:pt idx="47">
                  <c:v>9.4173783388489099E-2</c:v>
                </c:pt>
                <c:pt idx="48">
                  <c:v>9.8526452068972911E-2</c:v>
                </c:pt>
                <c:pt idx="49">
                  <c:v>0.10305741067554114</c:v>
                </c:pt>
                <c:pt idx="50">
                  <c:v>0.10777182518083757</c:v>
                </c:pt>
                <c:pt idx="51">
                  <c:v>0.11267481117424984</c:v>
                </c:pt>
                <c:pt idx="52">
                  <c:v>0.11777141141434488</c:v>
                </c:pt>
                <c:pt idx="53">
                  <c:v>0.12306657168717886</c:v>
                </c:pt>
                <c:pt idx="54">
                  <c:v>0.12856511497467613</c:v>
                </c:pt>
                <c:pt idx="55">
                  <c:v>0.13427171395555049</c:v>
                </c:pt>
                <c:pt idx="56">
                  <c:v>0.14019086188175517</c:v>
                </c:pt>
                <c:pt idx="57">
                  <c:v>0.14632684189620176</c:v>
                </c:pt>
                <c:pt idx="58">
                  <c:v>0.15268369488241343</c:v>
                </c:pt>
                <c:pt idx="59">
                  <c:v>0.1592651859637661</c:v>
                </c:pt>
                <c:pt idx="60">
                  <c:v>0.1660747697988447</c:v>
                </c:pt>
                <c:pt idx="61">
                  <c:v>0.17311555484994456</c:v>
                </c:pt>
                <c:pt idx="62">
                  <c:v>0.18039026683355927</c:v>
                </c:pt>
                <c:pt idx="63">
                  <c:v>0.18790121159440198</c:v>
                </c:pt>
                <c:pt idx="64">
                  <c:v>0.19565023767761236</c:v>
                </c:pt>
                <c:pt idx="65">
                  <c:v>0.20363869890673192</c:v>
                </c:pt>
                <c:pt idx="66">
                  <c:v>0.21186741730711275</c:v>
                </c:pt>
                <c:pt idx="67">
                  <c:v>0.22033664674492956</c:v>
                </c:pt>
                <c:pt idx="68">
                  <c:v>0.22904603768007575</c:v>
                </c:pt>
                <c:pt idx="69">
                  <c:v>0.23799460345607396</c:v>
                </c:pt>
                <c:pt idx="70">
                  <c:v>0.2471806885708292</c:v>
                </c:pt>
                <c:pt idx="71">
                  <c:v>0.25660193938765885</c:v>
                </c:pt>
                <c:pt idx="72">
                  <c:v>0.26625527775565799</c:v>
                </c:pt>
                <c:pt idx="73">
                  <c:v>0.27613687801120979</c:v>
                </c:pt>
                <c:pt idx="74">
                  <c:v>0.28624214782753143</c:v>
                </c:pt>
                <c:pt idx="75">
                  <c:v>0.29656571336586229</c:v>
                </c:pt>
                <c:pt idx="76">
                  <c:v>0.30710140915967227</c:v>
                </c:pt>
                <c:pt idx="77">
                  <c:v>0.31784227313173086</c:v>
                </c:pt>
                <c:pt idx="78">
                  <c:v>0.32878054710282939</c:v>
                </c:pt>
                <c:pt idx="79">
                  <c:v>0.33990768310045139</c:v>
                </c:pt>
                <c:pt idx="80">
                  <c:v>0.35121435571605836</c:v>
                </c:pt>
                <c:pt idx="81">
                  <c:v>0.36269048069146986</c:v>
                </c:pt>
                <c:pt idx="82">
                  <c:v>0.37432523983895793</c:v>
                </c:pt>
                <c:pt idx="83">
                  <c:v>0.38610711231727995</c:v>
                </c:pt>
                <c:pt idx="84">
                  <c:v>0.39802391219836064</c:v>
                </c:pt>
                <c:pt idx="85">
                  <c:v>0.41006283216835793</c:v>
                </c:pt>
                <c:pt idx="86">
                  <c:v>0.42221049311428699</c:v>
                </c:pt>
                <c:pt idx="87">
                  <c:v>0.43445299925515074</c:v>
                </c:pt>
                <c:pt idx="88">
                  <c:v>0.44677599838696036</c:v>
                </c:pt>
                <c:pt idx="89">
                  <c:v>0.45916474672595148</c:v>
                </c:pt>
                <c:pt idx="90">
                  <c:v>0.47160417775613239</c:v>
                </c:pt>
                <c:pt idx="91">
                  <c:v>0.48407897441782438</c:v>
                </c:pt>
                <c:pt idx="92">
                  <c:v>0.49657364391498915</c:v>
                </c:pt>
                <c:pt idx="93">
                  <c:v>0.50907259437241525</c:v>
                </c:pt>
                <c:pt idx="94">
                  <c:v>0.52156021254054175</c:v>
                </c:pt>
                <c:pt idx="95">
                  <c:v>0.53402094172673142</c:v>
                </c:pt>
                <c:pt idx="96">
                  <c:v>0.54643935912769637</c:v>
                </c:pt>
                <c:pt idx="97">
                  <c:v>0.55880025174863901</c:v>
                </c:pt>
                <c:pt idx="98">
                  <c:v>0.57108869012019825</c:v>
                </c:pt>
                <c:pt idx="99">
                  <c:v>0.58329009906378904</c:v>
                </c:pt>
                <c:pt idx="100">
                  <c:v>0.59539032480830556</c:v>
                </c:pt>
                <c:pt idx="101">
                  <c:v>0.60737569782502487</c:v>
                </c:pt>
                <c:pt idx="102">
                  <c:v>0.61923309082120193</c:v>
                </c:pt>
                <c:pt idx="103">
                  <c:v>0.63094997141438036</c:v>
                </c:pt>
                <c:pt idx="104">
                  <c:v>0.64251444909680855</c:v>
                </c:pt>
                <c:pt idx="105">
                  <c:v>0.65391531619040211</c:v>
                </c:pt>
                <c:pt idx="106">
                  <c:v>0.66514208258531227</c:v>
                </c:pt>
                <c:pt idx="107">
                  <c:v>0.67618500414724758</c:v>
                </c:pt>
                <c:pt idx="108">
                  <c:v>0.68703510476833307</c:v>
                </c:pt>
                <c:pt idx="109">
                  <c:v>0.69768419212167621</c:v>
                </c:pt>
                <c:pt idx="110">
                  <c:v>0.70812486725941759</c:v>
                </c:pt>
                <c:pt idx="111">
                  <c:v>0.71835052826655854</c:v>
                </c:pt>
                <c:pt idx="112">
                  <c:v>0.72835536824727332</c:v>
                </c:pt>
                <c:pt idx="113">
                  <c:v>0.7381343679759711</c:v>
                </c:pt>
                <c:pt idx="114">
                  <c:v>0.74768328359162095</c:v>
                </c:pt>
                <c:pt idx="115">
                  <c:v>0.75699862975060328</c:v>
                </c:pt>
                <c:pt idx="116">
                  <c:v>0.76607765868064048</c:v>
                </c:pt>
                <c:pt idx="117">
                  <c:v>0.77491833559649237</c:v>
                </c:pt>
                <c:pt idx="118">
                  <c:v>0.78351931094752647</c:v>
                </c:pt>
                <c:pt idx="119">
                  <c:v>0.79187988996863312</c:v>
                </c:pt>
                <c:pt idx="120">
                  <c:v>0.79999999999999671</c:v>
                </c:pt>
                <c:pt idx="121">
                  <c:v>0.80788015602879237</c:v>
                </c:pt>
                <c:pt idx="122">
                  <c:v>0.81552142488786139</c:v>
                </c:pt>
                <c:pt idx="123">
                  <c:v>0.82292538852373043</c:v>
                </c:pt>
                <c:pt idx="124">
                  <c:v>0.83009410671990158</c:v>
                </c:pt>
                <c:pt idx="125">
                  <c:v>0.83703007963205545</c:v>
                </c:pt>
                <c:pt idx="126">
                  <c:v>0.84373621046047986</c:v>
                </c:pt>
                <c:pt idx="127">
                  <c:v>0.85021576855249981</c:v>
                </c:pt>
                <c:pt idx="128">
                  <c:v>0.85647235319458537</c:v>
                </c:pt>
                <c:pt idx="129">
                  <c:v>0.86250985832083016</c:v>
                </c:pt>
                <c:pt idx="130">
                  <c:v>0.8683324383321307</c:v>
                </c:pt>
                <c:pt idx="131">
                  <c:v>0.87394447518913587</c:v>
                </c:pt>
                <c:pt idx="132">
                  <c:v>0.87935054691222836</c:v>
                </c:pt>
                <c:pt idx="133">
                  <c:v>0.88455539759375268</c:v>
                </c:pt>
                <c:pt idx="134">
                  <c:v>0.88956390900163518</c:v>
                </c:pt>
                <c:pt idx="135">
                  <c:v>0.89438107382957699</c:v>
                </c:pt>
                <c:pt idx="136">
                  <c:v>0.89901197062726512</c:v>
                </c:pt>
                <c:pt idx="137">
                  <c:v>0.90346174042453997</c:v>
                </c:pt>
                <c:pt idx="138">
                  <c:v>0.90773556504618158</c:v>
                </c:pt>
                <c:pt idx="139">
                  <c:v>0.91183864709889917</c:v>
                </c:pt>
                <c:pt idx="140">
                  <c:v>0.91577619159910106</c:v>
                </c:pt>
                <c:pt idx="141">
                  <c:v>0.9195533891990364</c:v>
                </c:pt>
                <c:pt idx="142">
                  <c:v>0.92317540095977535</c:v>
                </c:pt>
                <c:pt idx="143">
                  <c:v>0.92664734461208553</c:v>
                </c:pt>
                <c:pt idx="144">
                  <c:v>0.92997428224048806</c:v>
                </c:pt>
                <c:pt idx="145">
                  <c:v>0.93316120932138946</c:v>
                </c:pt>
                <c:pt idx="146">
                  <c:v>0.93621304504313829</c:v>
                </c:pt>
                <c:pt idx="147">
                  <c:v>0.93913462383392599</c:v>
                </c:pt>
                <c:pt idx="148">
                  <c:v>0.94193068802255087</c:v>
                </c:pt>
                <c:pt idx="149">
                  <c:v>0.94460588155701708</c:v>
                </c:pt>
                <c:pt idx="150">
                  <c:v>0.94716474470666245</c:v>
                </c:pt>
                <c:pt idx="151">
                  <c:v>0.94961170967483988</c:v>
                </c:pt>
                <c:pt idx="152">
                  <c:v>0.95195109705104874</c:v>
                </c:pt>
                <c:pt idx="153">
                  <c:v>0.95418711303369319</c:v>
                </c:pt>
                <c:pt idx="154">
                  <c:v>0.95632384735727471</c:v>
                </c:pt>
                <c:pt idx="155">
                  <c:v>0.95836527186070086</c:v>
                </c:pt>
                <c:pt idx="156">
                  <c:v>0.96031523963646048</c:v>
                </c:pt>
                <c:pt idx="157">
                  <c:v>0.96217748470360664</c:v>
                </c:pt>
                <c:pt idx="158">
                  <c:v>0.96395562215075281</c:v>
                </c:pt>
                <c:pt idx="159">
                  <c:v>0.9656531486985781</c:v>
                </c:pt>
                <c:pt idx="160">
                  <c:v>0.96727344363461298</c:v>
                </c:pt>
                <c:pt idx="161">
                  <c:v>0.96881977007631581</c:v>
                </c:pt>
                <c:pt idx="162">
                  <c:v>0.9702952765216053</c:v>
                </c:pt>
                <c:pt idx="163">
                  <c:v>0.97170299864909382</c:v>
                </c:pt>
                <c:pt idx="164">
                  <c:v>0.97304586133321957</c:v>
                </c:pt>
                <c:pt idx="165">
                  <c:v>0.97432668084232044</c:v>
                </c:pt>
                <c:pt idx="166">
                  <c:v>0.97554816719039694</c:v>
                </c:pt>
                <c:pt idx="167">
                  <c:v>0.9767129266158856</c:v>
                </c:pt>
                <c:pt idx="168">
                  <c:v>0.97782346416318744</c:v>
                </c:pt>
                <c:pt idx="169">
                  <c:v>0.97888218634498592</c:v>
                </c:pt>
                <c:pt idx="170">
                  <c:v>0.97989140386553142</c:v>
                </c:pt>
                <c:pt idx="171">
                  <c:v>0.98085333438706734</c:v>
                </c:pt>
                <c:pt idx="172">
                  <c:v>0.98177010532344067</c:v>
                </c:pt>
                <c:pt idx="173">
                  <c:v>0.98264375664666348</c:v>
                </c:pt>
                <c:pt idx="174">
                  <c:v>0.98347624369379838</c:v>
                </c:pt>
                <c:pt idx="175">
                  <c:v>0.98426943996300986</c:v>
                </c:pt>
                <c:pt idx="176">
                  <c:v>0.98502513988898377</c:v>
                </c:pt>
                <c:pt idx="177">
                  <c:v>0.98574506158916197</c:v>
                </c:pt>
                <c:pt idx="178">
                  <c:v>0.98643084957337346</c:v>
                </c:pt>
                <c:pt idx="179">
                  <c:v>0.98708407741048843</c:v>
                </c:pt>
                <c:pt idx="180">
                  <c:v>0.98770625034665582</c:v>
                </c:pt>
                <c:pt idx="181">
                  <c:v>0.98829880787055058</c:v>
                </c:pt>
                <c:pt idx="182">
                  <c:v>0.98886312622182626</c:v>
                </c:pt>
                <c:pt idx="183">
                  <c:v>0.98940052083966545</c:v>
                </c:pt>
                <c:pt idx="184">
                  <c:v>0.98991224874895267</c:v>
                </c:pt>
                <c:pt idx="185">
                  <c:v>0.9903995108821545</c:v>
                </c:pt>
                <c:pt idx="186">
                  <c:v>0.99086345433549305</c:v>
                </c:pt>
                <c:pt idx="187">
                  <c:v>0.99130517455844769</c:v>
                </c:pt>
                <c:pt idx="188">
                  <c:v>0.99172571747601845</c:v>
                </c:pt>
                <c:pt idx="189">
                  <c:v>0.9921260815435301</c:v>
                </c:pt>
                <c:pt idx="190">
                  <c:v>0.99250721973406764</c:v>
                </c:pt>
                <c:pt idx="191">
                  <c:v>0.99287004145890068</c:v>
                </c:pt>
                <c:pt idx="192">
                  <c:v>0.99321541442149353</c:v>
                </c:pt>
                <c:pt idx="193">
                  <c:v>0.99354416640589072</c:v>
                </c:pt>
                <c:pt idx="194">
                  <c:v>0.99385708700045228</c:v>
                </c:pt>
                <c:pt idx="195">
                  <c:v>0.99415492925805238</c:v>
                </c:pt>
                <c:pt idx="196">
                  <c:v>0.99443841129398347</c:v>
                </c:pt>
                <c:pt idx="197">
                  <c:v>0.99470821782291008</c:v>
                </c:pt>
                <c:pt idx="198">
                  <c:v>0.99496500163630053</c:v>
                </c:pt>
                <c:pt idx="199">
                  <c:v>0.99520938502183431</c:v>
                </c:pt>
                <c:pt idx="200">
                  <c:v>0.99544196112632899</c:v>
                </c:pt>
                <c:pt idx="201">
                  <c:v>0.9956632952637805</c:v>
                </c:pt>
                <c:pt idx="202">
                  <c:v>0.99587392617012627</c:v>
                </c:pt>
                <c:pt idx="203">
                  <c:v>0.99607436720636777</c:v>
                </c:pt>
                <c:pt idx="204">
                  <c:v>0.99626510751168684</c:v>
                </c:pt>
                <c:pt idx="205">
                  <c:v>0.9964466131081986</c:v>
                </c:pt>
                <c:pt idx="206">
                  <c:v>0.99661932795897212</c:v>
                </c:pt>
                <c:pt idx="207">
                  <c:v>0.9967836749809349</c:v>
                </c:pt>
                <c:pt idx="208">
                  <c:v>0.99694005701426291</c:v>
                </c:pt>
                <c:pt idx="209">
                  <c:v>0.99708885774983325</c:v>
                </c:pt>
                <c:pt idx="210">
                  <c:v>0.99723044261628646</c:v>
                </c:pt>
                <c:pt idx="211">
                  <c:v>0.99736515962821859</c:v>
                </c:pt>
                <c:pt idx="212">
                  <c:v>0.99749334019699354</c:v>
                </c:pt>
                <c:pt idx="213">
                  <c:v>0.9976152999056207</c:v>
                </c:pt>
                <c:pt idx="214">
                  <c:v>0.99773133924912083</c:v>
                </c:pt>
                <c:pt idx="215">
                  <c:v>0.99784174434175132</c:v>
                </c:pt>
                <c:pt idx="216">
                  <c:v>0.99794678759243305</c:v>
                </c:pt>
                <c:pt idx="217">
                  <c:v>0.99804672834967734</c:v>
                </c:pt>
                <c:pt idx="218">
                  <c:v>0.99814181351727005</c:v>
                </c:pt>
                <c:pt idx="219">
                  <c:v>0.99823227814193538</c:v>
                </c:pt>
                <c:pt idx="220">
                  <c:v>0.99831834597415281</c:v>
                </c:pt>
                <c:pt idx="221">
                  <c:v>0.9984002300032726</c:v>
                </c:pt>
                <c:pt idx="222">
                  <c:v>0.99847813296802124</c:v>
                </c:pt>
                <c:pt idx="223">
                  <c:v>0.99855224784346452</c:v>
                </c:pt>
                <c:pt idx="224">
                  <c:v>0.99862275830544256</c:v>
                </c:pt>
                <c:pt idx="225">
                  <c:v>0.99868983917346554</c:v>
                </c:pt>
                <c:pt idx="226">
                  <c:v>0.99875365683301209</c:v>
                </c:pt>
                <c:pt idx="227">
                  <c:v>0.99881436963814407</c:v>
                </c:pt>
                <c:pt idx="228">
                  <c:v>0.99887212829530858</c:v>
                </c:pt>
                <c:pt idx="229">
                  <c:v>0.99892707622916921</c:v>
                </c:pt>
                <c:pt idx="230">
                  <c:v>0.99897934993127135</c:v>
                </c:pt>
                <c:pt idx="231">
                  <c:v>0.99902907929231555</c:v>
                </c:pt>
                <c:pt idx="232">
                  <c:v>0.99907638791878006</c:v>
                </c:pt>
                <c:pt idx="233">
                  <c:v>0.99912139343460504</c:v>
                </c:pt>
                <c:pt idx="234">
                  <c:v>0.99916420776861603</c:v>
                </c:pt>
                <c:pt idx="235">
                  <c:v>0.99920493742834382</c:v>
                </c:pt>
                <c:pt idx="236">
                  <c:v>0.9992436837608607</c:v>
                </c:pt>
                <c:pt idx="237">
                  <c:v>0.99928054320123516</c:v>
                </c:pt>
                <c:pt idx="238">
                  <c:v>0.99931560750917359</c:v>
                </c:pt>
                <c:pt idx="239">
                  <c:v>0.99934896399439843</c:v>
                </c:pt>
                <c:pt idx="240">
                  <c:v>0.9993806957312843</c:v>
                </c:pt>
              </c:numCache>
            </c:numRef>
          </c:val>
        </c:ser>
        <c:ser>
          <c:idx val="3"/>
          <c:order val="3"/>
          <c:tx>
            <c:v>Beta 5.00</c:v>
          </c:tx>
          <c:spPr>
            <a:ln w="38100">
              <a:solidFill>
                <a:srgbClr val="00FFFF"/>
              </a:solidFill>
              <a:prstDash val="solid"/>
            </a:ln>
          </c:spPr>
          <c:marker>
            <c:symbol val="none"/>
          </c:marker>
          <c:cat>
            <c:numRef>
              <c:f>'S-Curves Beta'!$A$5:$A$245</c:f>
              <c:numCache>
                <c:formatCode>0.00</c:formatCode>
                <c:ptCount val="241"/>
                <c:pt idx="0">
                  <c:v>-6</c:v>
                </c:pt>
                <c:pt idx="1">
                  <c:v>-5.95</c:v>
                </c:pt>
                <c:pt idx="2">
                  <c:v>-5.9</c:v>
                </c:pt>
                <c:pt idx="3">
                  <c:v>-5.85</c:v>
                </c:pt>
                <c:pt idx="4">
                  <c:v>-5.8</c:v>
                </c:pt>
                <c:pt idx="5">
                  <c:v>-5.75</c:v>
                </c:pt>
                <c:pt idx="6">
                  <c:v>-5.7</c:v>
                </c:pt>
                <c:pt idx="7">
                  <c:v>-5.65</c:v>
                </c:pt>
                <c:pt idx="8">
                  <c:v>-5.6</c:v>
                </c:pt>
                <c:pt idx="9">
                  <c:v>-5.55</c:v>
                </c:pt>
                <c:pt idx="10">
                  <c:v>-5.5</c:v>
                </c:pt>
                <c:pt idx="11">
                  <c:v>-5.45</c:v>
                </c:pt>
                <c:pt idx="12">
                  <c:v>-5.4</c:v>
                </c:pt>
                <c:pt idx="13">
                  <c:v>-5.35</c:v>
                </c:pt>
                <c:pt idx="14">
                  <c:v>-5.3</c:v>
                </c:pt>
                <c:pt idx="15">
                  <c:v>-5.25</c:v>
                </c:pt>
                <c:pt idx="16">
                  <c:v>-5.2</c:v>
                </c:pt>
                <c:pt idx="17">
                  <c:v>-5.15</c:v>
                </c:pt>
                <c:pt idx="18">
                  <c:v>-5.0999999999999996</c:v>
                </c:pt>
                <c:pt idx="19">
                  <c:v>-5.05</c:v>
                </c:pt>
                <c:pt idx="20">
                  <c:v>-5</c:v>
                </c:pt>
                <c:pt idx="21">
                  <c:v>-4.95</c:v>
                </c:pt>
                <c:pt idx="22">
                  <c:v>-4.9000000000000004</c:v>
                </c:pt>
                <c:pt idx="23">
                  <c:v>-4.8499999999999996</c:v>
                </c:pt>
                <c:pt idx="24">
                  <c:v>-4.8</c:v>
                </c:pt>
                <c:pt idx="25">
                  <c:v>-4.75</c:v>
                </c:pt>
                <c:pt idx="26">
                  <c:v>-4.7</c:v>
                </c:pt>
                <c:pt idx="27">
                  <c:v>-4.6500000000000004</c:v>
                </c:pt>
                <c:pt idx="28">
                  <c:v>-4.5999999999999996</c:v>
                </c:pt>
                <c:pt idx="29">
                  <c:v>-4.5500000000000096</c:v>
                </c:pt>
                <c:pt idx="30">
                  <c:v>-4.5000000000000098</c:v>
                </c:pt>
                <c:pt idx="31">
                  <c:v>-4.4500000000000099</c:v>
                </c:pt>
                <c:pt idx="32">
                  <c:v>-4.4000000000000101</c:v>
                </c:pt>
                <c:pt idx="33">
                  <c:v>-4.3500000000000103</c:v>
                </c:pt>
                <c:pt idx="34">
                  <c:v>-4.3000000000000096</c:v>
                </c:pt>
                <c:pt idx="35">
                  <c:v>-4.2500000000000098</c:v>
                </c:pt>
                <c:pt idx="36">
                  <c:v>-4.2000000000000099</c:v>
                </c:pt>
                <c:pt idx="37">
                  <c:v>-4.1500000000000101</c:v>
                </c:pt>
                <c:pt idx="38">
                  <c:v>-4.1000000000000103</c:v>
                </c:pt>
                <c:pt idx="39">
                  <c:v>-4.0500000000000096</c:v>
                </c:pt>
                <c:pt idx="40">
                  <c:v>-4.0000000000000098</c:v>
                </c:pt>
                <c:pt idx="41">
                  <c:v>-3.9500000000000099</c:v>
                </c:pt>
                <c:pt idx="42">
                  <c:v>-3.9000000000000101</c:v>
                </c:pt>
                <c:pt idx="43">
                  <c:v>-3.8500000000000099</c:v>
                </c:pt>
                <c:pt idx="44">
                  <c:v>-3.80000000000001</c:v>
                </c:pt>
                <c:pt idx="45">
                  <c:v>-3.7500000000000102</c:v>
                </c:pt>
                <c:pt idx="46">
                  <c:v>-3.7000000000000099</c:v>
                </c:pt>
                <c:pt idx="47">
                  <c:v>-3.6500000000000101</c:v>
                </c:pt>
                <c:pt idx="48">
                  <c:v>-3.6000000000000099</c:v>
                </c:pt>
                <c:pt idx="49">
                  <c:v>-3.55000000000001</c:v>
                </c:pt>
                <c:pt idx="50">
                  <c:v>-3.5000000000000102</c:v>
                </c:pt>
                <c:pt idx="51">
                  <c:v>-3.4500000000000099</c:v>
                </c:pt>
                <c:pt idx="52">
                  <c:v>-3.4000000000000101</c:v>
                </c:pt>
                <c:pt idx="53">
                  <c:v>-3.3500000000000099</c:v>
                </c:pt>
                <c:pt idx="54">
                  <c:v>-3.30000000000001</c:v>
                </c:pt>
                <c:pt idx="55">
                  <c:v>-3.2500000000000102</c:v>
                </c:pt>
                <c:pt idx="56">
                  <c:v>-3.2000000000000099</c:v>
                </c:pt>
                <c:pt idx="57">
                  <c:v>-3.1500000000000101</c:v>
                </c:pt>
                <c:pt idx="58">
                  <c:v>-3.1000000000000099</c:v>
                </c:pt>
                <c:pt idx="59">
                  <c:v>-3.05000000000001</c:v>
                </c:pt>
                <c:pt idx="60">
                  <c:v>-3.0000000000000102</c:v>
                </c:pt>
                <c:pt idx="61">
                  <c:v>-2.9500000000000099</c:v>
                </c:pt>
                <c:pt idx="62">
                  <c:v>-2.9000000000000101</c:v>
                </c:pt>
                <c:pt idx="63">
                  <c:v>-2.8500000000000099</c:v>
                </c:pt>
                <c:pt idx="64">
                  <c:v>-2.80000000000001</c:v>
                </c:pt>
                <c:pt idx="65">
                  <c:v>-2.7500000000000102</c:v>
                </c:pt>
                <c:pt idx="66">
                  <c:v>-2.7000000000000099</c:v>
                </c:pt>
                <c:pt idx="67">
                  <c:v>-2.6500000000000101</c:v>
                </c:pt>
                <c:pt idx="68">
                  <c:v>-2.6000000000000099</c:v>
                </c:pt>
                <c:pt idx="69">
                  <c:v>-2.55000000000001</c:v>
                </c:pt>
                <c:pt idx="70">
                  <c:v>-2.5000000000000102</c:v>
                </c:pt>
                <c:pt idx="71">
                  <c:v>-2.4500000000000099</c:v>
                </c:pt>
                <c:pt idx="72">
                  <c:v>-2.4000000000000101</c:v>
                </c:pt>
                <c:pt idx="73">
                  <c:v>-2.3500000000000099</c:v>
                </c:pt>
                <c:pt idx="74">
                  <c:v>-2.30000000000001</c:v>
                </c:pt>
                <c:pt idx="75">
                  <c:v>-2.2500000000000102</c:v>
                </c:pt>
                <c:pt idx="76">
                  <c:v>-2.2000000000000099</c:v>
                </c:pt>
                <c:pt idx="77">
                  <c:v>-2.1500000000000101</c:v>
                </c:pt>
                <c:pt idx="78">
                  <c:v>-2.1000000000000099</c:v>
                </c:pt>
                <c:pt idx="79">
                  <c:v>-2.05000000000001</c:v>
                </c:pt>
                <c:pt idx="80">
                  <c:v>-2.0000000000000102</c:v>
                </c:pt>
                <c:pt idx="81">
                  <c:v>-1.9500000000000099</c:v>
                </c:pt>
                <c:pt idx="82">
                  <c:v>-1.9000000000000099</c:v>
                </c:pt>
                <c:pt idx="83">
                  <c:v>-1.8500000000000101</c:v>
                </c:pt>
                <c:pt idx="84">
                  <c:v>-1.80000000000001</c:v>
                </c:pt>
                <c:pt idx="85">
                  <c:v>-1.75000000000002</c:v>
                </c:pt>
                <c:pt idx="86">
                  <c:v>-1.7000000000000199</c:v>
                </c:pt>
                <c:pt idx="87">
                  <c:v>-1.6500000000000199</c:v>
                </c:pt>
                <c:pt idx="88">
                  <c:v>-1.6000000000000201</c:v>
                </c:pt>
                <c:pt idx="89">
                  <c:v>-1.55000000000002</c:v>
                </c:pt>
                <c:pt idx="90">
                  <c:v>-1.50000000000002</c:v>
                </c:pt>
                <c:pt idx="91">
                  <c:v>-1.4500000000000199</c:v>
                </c:pt>
                <c:pt idx="92">
                  <c:v>-1.4000000000000199</c:v>
                </c:pt>
                <c:pt idx="93">
                  <c:v>-1.3500000000000201</c:v>
                </c:pt>
                <c:pt idx="94">
                  <c:v>-1.30000000000002</c:v>
                </c:pt>
                <c:pt idx="95">
                  <c:v>-1.25000000000002</c:v>
                </c:pt>
                <c:pt idx="96">
                  <c:v>-1.2000000000000199</c:v>
                </c:pt>
                <c:pt idx="97">
                  <c:v>-1.1500000000000199</c:v>
                </c:pt>
                <c:pt idx="98">
                  <c:v>-1.1000000000000201</c:v>
                </c:pt>
                <c:pt idx="99">
                  <c:v>-1.05000000000002</c:v>
                </c:pt>
                <c:pt idx="100">
                  <c:v>-1.00000000000002</c:v>
                </c:pt>
                <c:pt idx="101">
                  <c:v>-0.95000000000002005</c:v>
                </c:pt>
                <c:pt idx="102">
                  <c:v>-0.90000000000002001</c:v>
                </c:pt>
                <c:pt idx="103">
                  <c:v>-0.85000000000001996</c:v>
                </c:pt>
                <c:pt idx="104">
                  <c:v>-0.80000000000002003</c:v>
                </c:pt>
                <c:pt idx="105">
                  <c:v>-0.75000000000001998</c:v>
                </c:pt>
                <c:pt idx="106">
                  <c:v>-0.70000000000002005</c:v>
                </c:pt>
                <c:pt idx="107">
                  <c:v>-0.65000000000002001</c:v>
                </c:pt>
                <c:pt idx="108">
                  <c:v>-0.60000000000001996</c:v>
                </c:pt>
                <c:pt idx="109">
                  <c:v>-0.55000000000002003</c:v>
                </c:pt>
                <c:pt idx="110">
                  <c:v>-0.50000000000001998</c:v>
                </c:pt>
                <c:pt idx="111">
                  <c:v>-0.45000000000002</c:v>
                </c:pt>
                <c:pt idx="112">
                  <c:v>-0.40000000000002001</c:v>
                </c:pt>
                <c:pt idx="113">
                  <c:v>-0.35000000000002002</c:v>
                </c:pt>
                <c:pt idx="114">
                  <c:v>-0.30000000000001997</c:v>
                </c:pt>
                <c:pt idx="115">
                  <c:v>-0.25000000000001998</c:v>
                </c:pt>
                <c:pt idx="116">
                  <c:v>-0.20000000000002</c:v>
                </c:pt>
                <c:pt idx="117">
                  <c:v>-0.15000000000002001</c:v>
                </c:pt>
                <c:pt idx="118">
                  <c:v>-0.10000000000002</c:v>
                </c:pt>
                <c:pt idx="119">
                  <c:v>-5.0000000000020299E-2</c:v>
                </c:pt>
                <c:pt idx="120">
                  <c:v>-2.0428103653102899E-14</c:v>
                </c:pt>
                <c:pt idx="121">
                  <c:v>4.9999999999980303E-2</c:v>
                </c:pt>
                <c:pt idx="122">
                  <c:v>9.9999999999980105E-2</c:v>
                </c:pt>
                <c:pt idx="123">
                  <c:v>0.14999999999998001</c:v>
                </c:pt>
                <c:pt idx="124">
                  <c:v>0.19999999999998</c:v>
                </c:pt>
                <c:pt idx="125">
                  <c:v>0.24999999999997999</c:v>
                </c:pt>
                <c:pt idx="126">
                  <c:v>0.29999999999998</c:v>
                </c:pt>
                <c:pt idx="127">
                  <c:v>0.34999999999997999</c:v>
                </c:pt>
                <c:pt idx="128">
                  <c:v>0.39999999999997998</c:v>
                </c:pt>
                <c:pt idx="129">
                  <c:v>0.44999999999998003</c:v>
                </c:pt>
                <c:pt idx="130">
                  <c:v>0.49999999999998002</c:v>
                </c:pt>
                <c:pt idx="131">
                  <c:v>0.54999999999997995</c:v>
                </c:pt>
                <c:pt idx="132">
                  <c:v>0.59999999999997999</c:v>
                </c:pt>
                <c:pt idx="133">
                  <c:v>0.64999999999998004</c:v>
                </c:pt>
                <c:pt idx="134">
                  <c:v>0.69999999999997997</c:v>
                </c:pt>
                <c:pt idx="135">
                  <c:v>0.74999999999998002</c:v>
                </c:pt>
                <c:pt idx="136">
                  <c:v>0.79999999999997995</c:v>
                </c:pt>
                <c:pt idx="137">
                  <c:v>0.84999999999997999</c:v>
                </c:pt>
                <c:pt idx="138">
                  <c:v>0.89999999999998004</c:v>
                </c:pt>
                <c:pt idx="139">
                  <c:v>0.94999999999997997</c:v>
                </c:pt>
                <c:pt idx="140">
                  <c:v>0.99999999999998002</c:v>
                </c:pt>
                <c:pt idx="141">
                  <c:v>1.0499999999999701</c:v>
                </c:pt>
                <c:pt idx="142">
                  <c:v>1.0999999999999699</c:v>
                </c:pt>
                <c:pt idx="143">
                  <c:v>1.1499999999999699</c:v>
                </c:pt>
                <c:pt idx="144">
                  <c:v>1.19999999999997</c:v>
                </c:pt>
                <c:pt idx="145">
                  <c:v>1.24999999999997</c:v>
                </c:pt>
                <c:pt idx="146">
                  <c:v>1.2999999999999701</c:v>
                </c:pt>
                <c:pt idx="147">
                  <c:v>1.3499999999999699</c:v>
                </c:pt>
                <c:pt idx="148">
                  <c:v>1.3999999999999699</c:v>
                </c:pt>
                <c:pt idx="149">
                  <c:v>1.44999999999997</c:v>
                </c:pt>
                <c:pt idx="150">
                  <c:v>1.49999999999997</c:v>
                </c:pt>
                <c:pt idx="151">
                  <c:v>1.5499999999999701</c:v>
                </c:pt>
                <c:pt idx="152">
                  <c:v>1.5999999999999699</c:v>
                </c:pt>
                <c:pt idx="153">
                  <c:v>1.6499999999999699</c:v>
                </c:pt>
                <c:pt idx="154">
                  <c:v>1.69999999999997</c:v>
                </c:pt>
                <c:pt idx="155">
                  <c:v>1.74999999999997</c:v>
                </c:pt>
                <c:pt idx="156">
                  <c:v>1.7999999999999701</c:v>
                </c:pt>
                <c:pt idx="157">
                  <c:v>1.8499999999999699</c:v>
                </c:pt>
                <c:pt idx="158">
                  <c:v>1.8999999999999699</c:v>
                </c:pt>
                <c:pt idx="159">
                  <c:v>1.94999999999997</c:v>
                </c:pt>
                <c:pt idx="160">
                  <c:v>1.99999999999997</c:v>
                </c:pt>
                <c:pt idx="161">
                  <c:v>2.0499999999999701</c:v>
                </c:pt>
                <c:pt idx="162">
                  <c:v>2.0999999999999699</c:v>
                </c:pt>
                <c:pt idx="163">
                  <c:v>2.1499999999999702</c:v>
                </c:pt>
                <c:pt idx="164">
                  <c:v>2.19999999999997</c:v>
                </c:pt>
                <c:pt idx="165">
                  <c:v>2.2499999999999698</c:v>
                </c:pt>
                <c:pt idx="166">
                  <c:v>2.2999999999999701</c:v>
                </c:pt>
                <c:pt idx="167">
                  <c:v>2.3499999999999699</c:v>
                </c:pt>
                <c:pt idx="168">
                  <c:v>2.3999999999999702</c:v>
                </c:pt>
                <c:pt idx="169">
                  <c:v>2.44999999999997</c:v>
                </c:pt>
                <c:pt idx="170">
                  <c:v>2.4999999999999698</c:v>
                </c:pt>
                <c:pt idx="171">
                  <c:v>2.5499999999999701</c:v>
                </c:pt>
                <c:pt idx="172">
                  <c:v>2.5999999999999699</c:v>
                </c:pt>
                <c:pt idx="173">
                  <c:v>2.6499999999999702</c:v>
                </c:pt>
                <c:pt idx="174">
                  <c:v>2.69999999999997</c:v>
                </c:pt>
                <c:pt idx="175">
                  <c:v>2.7499999999999698</c:v>
                </c:pt>
                <c:pt idx="176">
                  <c:v>2.7999999999999701</c:v>
                </c:pt>
                <c:pt idx="177">
                  <c:v>2.8499999999999699</c:v>
                </c:pt>
                <c:pt idx="178">
                  <c:v>2.8999999999999702</c:v>
                </c:pt>
                <c:pt idx="179">
                  <c:v>2.94999999999997</c:v>
                </c:pt>
                <c:pt idx="180">
                  <c:v>2.9999999999999698</c:v>
                </c:pt>
                <c:pt idx="181">
                  <c:v>3.0499999999999701</c:v>
                </c:pt>
                <c:pt idx="182">
                  <c:v>3.0999999999999699</c:v>
                </c:pt>
                <c:pt idx="183">
                  <c:v>3.1499999999999702</c:v>
                </c:pt>
                <c:pt idx="184">
                  <c:v>3.19999999999997</c:v>
                </c:pt>
                <c:pt idx="185">
                  <c:v>3.2499999999999698</c:v>
                </c:pt>
                <c:pt idx="186">
                  <c:v>3.2999999999999701</c:v>
                </c:pt>
                <c:pt idx="187">
                  <c:v>3.3499999999999699</c:v>
                </c:pt>
                <c:pt idx="188">
                  <c:v>3.3999999999999702</c:v>
                </c:pt>
                <c:pt idx="189">
                  <c:v>3.44999999999997</c:v>
                </c:pt>
                <c:pt idx="190">
                  <c:v>3.4999999999999698</c:v>
                </c:pt>
                <c:pt idx="191">
                  <c:v>3.5499999999999701</c:v>
                </c:pt>
                <c:pt idx="192">
                  <c:v>3.5999999999999699</c:v>
                </c:pt>
                <c:pt idx="193">
                  <c:v>3.6499999999999702</c:v>
                </c:pt>
                <c:pt idx="194">
                  <c:v>3.69999999999997</c:v>
                </c:pt>
                <c:pt idx="195">
                  <c:v>3.74999999999996</c:v>
                </c:pt>
                <c:pt idx="196">
                  <c:v>3.7999999999999701</c:v>
                </c:pt>
                <c:pt idx="197">
                  <c:v>3.8499999999999699</c:v>
                </c:pt>
                <c:pt idx="198">
                  <c:v>3.8999999999999599</c:v>
                </c:pt>
                <c:pt idx="199">
                  <c:v>3.9499999999999602</c:v>
                </c:pt>
                <c:pt idx="200">
                  <c:v>3.99999999999996</c:v>
                </c:pt>
                <c:pt idx="201">
                  <c:v>4.05</c:v>
                </c:pt>
                <c:pt idx="202">
                  <c:v>4.0999999999999996</c:v>
                </c:pt>
                <c:pt idx="203">
                  <c:v>4.1500000000000004</c:v>
                </c:pt>
                <c:pt idx="204">
                  <c:v>4.2</c:v>
                </c:pt>
                <c:pt idx="205">
                  <c:v>4.25</c:v>
                </c:pt>
                <c:pt idx="206">
                  <c:v>4.3</c:v>
                </c:pt>
                <c:pt idx="207">
                  <c:v>4.3499999999999996</c:v>
                </c:pt>
                <c:pt idx="208">
                  <c:v>4.4000000000000004</c:v>
                </c:pt>
                <c:pt idx="209">
                  <c:v>4.45</c:v>
                </c:pt>
                <c:pt idx="210">
                  <c:v>4.5</c:v>
                </c:pt>
                <c:pt idx="211">
                  <c:v>4.55</c:v>
                </c:pt>
                <c:pt idx="212">
                  <c:v>4.5999999999999996</c:v>
                </c:pt>
                <c:pt idx="213">
                  <c:v>4.6500000000000004</c:v>
                </c:pt>
                <c:pt idx="214">
                  <c:v>4.7</c:v>
                </c:pt>
                <c:pt idx="215">
                  <c:v>4.75</c:v>
                </c:pt>
                <c:pt idx="216">
                  <c:v>4.8</c:v>
                </c:pt>
                <c:pt idx="217">
                  <c:v>4.8499999999999996</c:v>
                </c:pt>
                <c:pt idx="218">
                  <c:v>4.9000000000000004</c:v>
                </c:pt>
                <c:pt idx="219">
                  <c:v>4.95</c:v>
                </c:pt>
                <c:pt idx="220">
                  <c:v>5</c:v>
                </c:pt>
                <c:pt idx="221">
                  <c:v>5.05</c:v>
                </c:pt>
                <c:pt idx="222">
                  <c:v>5.0999999999999996</c:v>
                </c:pt>
                <c:pt idx="223">
                  <c:v>5.15</c:v>
                </c:pt>
                <c:pt idx="224">
                  <c:v>5.2</c:v>
                </c:pt>
                <c:pt idx="225">
                  <c:v>5.25</c:v>
                </c:pt>
                <c:pt idx="226">
                  <c:v>5.3</c:v>
                </c:pt>
                <c:pt idx="227">
                  <c:v>5.35</c:v>
                </c:pt>
                <c:pt idx="228">
                  <c:v>5.4</c:v>
                </c:pt>
                <c:pt idx="229">
                  <c:v>5.45</c:v>
                </c:pt>
                <c:pt idx="230">
                  <c:v>5.5</c:v>
                </c:pt>
                <c:pt idx="231">
                  <c:v>5.55</c:v>
                </c:pt>
                <c:pt idx="232">
                  <c:v>5.6</c:v>
                </c:pt>
                <c:pt idx="233">
                  <c:v>5.65</c:v>
                </c:pt>
                <c:pt idx="234">
                  <c:v>5.7</c:v>
                </c:pt>
                <c:pt idx="235">
                  <c:v>5.75</c:v>
                </c:pt>
                <c:pt idx="236">
                  <c:v>5.8</c:v>
                </c:pt>
                <c:pt idx="237">
                  <c:v>5.85</c:v>
                </c:pt>
                <c:pt idx="238">
                  <c:v>5.9</c:v>
                </c:pt>
                <c:pt idx="239">
                  <c:v>5.95</c:v>
                </c:pt>
                <c:pt idx="240">
                  <c:v>6</c:v>
                </c:pt>
              </c:numCache>
            </c:numRef>
          </c:cat>
          <c:val>
            <c:numRef>
              <c:f>'S-Curves Beta'!$E$5:$E$245</c:f>
              <c:numCache>
                <c:formatCode>0.000000</c:formatCode>
                <c:ptCount val="241"/>
                <c:pt idx="0">
                  <c:v>4.9550478861860425E-4</c:v>
                </c:pt>
                <c:pt idx="1">
                  <c:v>5.2089662897336338E-4</c:v>
                </c:pt>
                <c:pt idx="2">
                  <c:v>5.4758894581358891E-4</c:v>
                </c:pt>
                <c:pt idx="3">
                  <c:v>5.7564826982412431E-4</c:v>
                </c:pt>
                <c:pt idx="4">
                  <c:v>6.0514452743802636E-4</c:v>
                </c:pt>
                <c:pt idx="5">
                  <c:v>6.3615121332884152E-4</c:v>
                </c:pt>
                <c:pt idx="6">
                  <c:v>6.6874557157778716E-4</c:v>
                </c:pt>
                <c:pt idx="7">
                  <c:v>7.0300878594293267E-4</c:v>
                </c:pt>
                <c:pt idx="8">
                  <c:v>7.3902617967751434E-4</c:v>
                </c:pt>
                <c:pt idx="9">
                  <c:v>7.7688742536540553E-4</c:v>
                </c:pt>
                <c:pt idx="10">
                  <c:v>8.1668676526352329E-4</c:v>
                </c:pt>
                <c:pt idx="11">
                  <c:v>8.5852324266355291E-4</c:v>
                </c:pt>
                <c:pt idx="12">
                  <c:v>9.025009448089304E-4</c:v>
                </c:pt>
                <c:pt idx="13">
                  <c:v>9.4872925792745559E-4</c:v>
                </c:pt>
                <c:pt idx="14">
                  <c:v>9.973231349653007E-4</c:v>
                </c:pt>
                <c:pt idx="15">
                  <c:v>1.0484033766345461E-3</c:v>
                </c:pt>
                <c:pt idx="16">
                  <c:v>1.1020969264136577E-3</c:v>
                </c:pt>
                <c:pt idx="17">
                  <c:v>1.1585371801686498E-3</c:v>
                </c:pt>
                <c:pt idx="18">
                  <c:v>1.2178643110919447E-3</c:v>
                </c:pt>
                <c:pt idx="19">
                  <c:v>1.2802256106862117E-3</c:v>
                </c:pt>
                <c:pt idx="20">
                  <c:v>1.3457758465517504E-3</c:v>
                </c:pt>
                <c:pt idx="21">
                  <c:v>1.4146776377682044E-3</c:v>
                </c:pt>
                <c:pt idx="22">
                  <c:v>1.4871018486946217E-3</c:v>
                </c:pt>
                <c:pt idx="23">
                  <c:v>1.5632280020460472E-3</c:v>
                </c:pt>
                <c:pt idx="24">
                  <c:v>1.643244712139896E-3</c:v>
                </c:pt>
                <c:pt idx="25">
                  <c:v>1.7273501392413696E-3</c:v>
                </c:pt>
                <c:pt idx="26">
                  <c:v>1.8157524659739388E-3</c:v>
                </c:pt>
                <c:pt idx="27">
                  <c:v>1.908670396798541E-3</c:v>
                </c:pt>
                <c:pt idx="28">
                  <c:v>2.0063336816034364E-3</c:v>
                </c:pt>
                <c:pt idx="29">
                  <c:v>2.1089836644855452E-3</c:v>
                </c:pt>
                <c:pt idx="30">
                  <c:v>2.2168738588437169E-3</c:v>
                </c:pt>
                <c:pt idx="31">
                  <c:v>2.3302705499437344E-3</c:v>
                </c:pt>
                <c:pt idx="32">
                  <c:v>2.4494534261557338E-3</c:v>
                </c:pt>
                <c:pt idx="33">
                  <c:v>2.5747162401041587E-3</c:v>
                </c:pt>
                <c:pt idx="34">
                  <c:v>2.7063675010109266E-3</c:v>
                </c:pt>
                <c:pt idx="35">
                  <c:v>2.8447311995520959E-3</c:v>
                </c:pt>
                <c:pt idx="36">
                  <c:v>2.9901475665876456E-3</c:v>
                </c:pt>
                <c:pt idx="37">
                  <c:v>3.1429738671622746E-3</c:v>
                </c:pt>
                <c:pt idx="38">
                  <c:v>3.3035852312124285E-3</c:v>
                </c:pt>
                <c:pt idx="39">
                  <c:v>3.4723755224504407E-3</c:v>
                </c:pt>
                <c:pt idx="40">
                  <c:v>3.6497582469304092E-3</c:v>
                </c:pt>
                <c:pt idx="41">
                  <c:v>3.8361675028318553E-3</c:v>
                </c:pt>
                <c:pt idx="42">
                  <c:v>4.0320589730255879E-3</c:v>
                </c:pt>
                <c:pt idx="43">
                  <c:v>4.2379109620112104E-3</c:v>
                </c:pt>
                <c:pt idx="44">
                  <c:v>4.4542254788364809E-3</c:v>
                </c:pt>
                <c:pt idx="45">
                  <c:v>4.681529367624726E-3</c:v>
                </c:pt>
                <c:pt idx="46">
                  <c:v>4.9203754873467448E-3</c:v>
                </c:pt>
                <c:pt idx="47">
                  <c:v>5.1713439424773827E-3</c:v>
                </c:pt>
                <c:pt idx="48">
                  <c:v>5.4350433661731956E-3</c:v>
                </c:pt>
                <c:pt idx="49">
                  <c:v>5.7121122575950322E-3</c:v>
                </c:pt>
                <c:pt idx="50">
                  <c:v>6.0032203749772655E-3</c:v>
                </c:pt>
                <c:pt idx="51">
                  <c:v>6.309070186011758E-3</c:v>
                </c:pt>
                <c:pt idx="52">
                  <c:v>6.6303983770686645E-3</c:v>
                </c:pt>
                <c:pt idx="53">
                  <c:v>6.9679774227158842E-3</c:v>
                </c:pt>
                <c:pt idx="54">
                  <c:v>7.3226172169225355E-3</c:v>
                </c:pt>
                <c:pt idx="55">
                  <c:v>7.6951667672377957E-3</c:v>
                </c:pt>
                <c:pt idx="56">
                  <c:v>8.0865159531220681E-3</c:v>
                </c:pt>
                <c:pt idx="57">
                  <c:v>8.4975973494710397E-3</c:v>
                </c:pt>
                <c:pt idx="58">
                  <c:v>8.9293881162119011E-3</c:v>
                </c:pt>
                <c:pt idx="59">
                  <c:v>9.3829119546621747E-3</c:v>
                </c:pt>
                <c:pt idx="60">
                  <c:v>9.8592411311225966E-3</c:v>
                </c:pt>
                <c:pt idx="61">
                  <c:v>1.0359498567922719E-2</c:v>
                </c:pt>
                <c:pt idx="62">
                  <c:v>1.088486000184836E-2</c:v>
                </c:pt>
                <c:pt idx="63">
                  <c:v>1.1436556209549913E-2</c:v>
                </c:pt>
                <c:pt idx="64">
                  <c:v>1.2015875299155779E-2</c:v>
                </c:pt>
                <c:pt idx="65">
                  <c:v>1.2624165066892019E-2</c:v>
                </c:pt>
                <c:pt idx="66">
                  <c:v>1.3262835417032898E-2</c:v>
                </c:pt>
                <c:pt idx="67">
                  <c:v>1.3933360842972833E-2</c:v>
                </c:pt>
                <c:pt idx="68">
                  <c:v>1.4637282966613414E-2</c:v>
                </c:pt>
                <c:pt idx="69">
                  <c:v>1.5376213132594126E-2</c:v>
                </c:pt>
                <c:pt idx="70">
                  <c:v>1.6151835053157225E-2</c:v>
                </c:pt>
                <c:pt idx="71">
                  <c:v>1.6965907498619447E-2</c:v>
                </c:pt>
                <c:pt idx="72">
                  <c:v>1.7820267027520823E-2</c:v>
                </c:pt>
                <c:pt idx="73">
                  <c:v>1.8716830749527211E-2</c:v>
                </c:pt>
                <c:pt idx="74">
                  <c:v>1.9657599113071945E-2</c:v>
                </c:pt>
                <c:pt idx="75">
                  <c:v>2.0644658708528017E-2</c:v>
                </c:pt>
                <c:pt idx="76">
                  <c:v>2.1680185076397605E-2</c:v>
                </c:pt>
                <c:pt idx="77">
                  <c:v>2.2766445508586385E-2</c:v>
                </c:pt>
                <c:pt idx="78">
                  <c:v>2.3905801829288493E-2</c:v>
                </c:pt>
                <c:pt idx="79">
                  <c:v>2.5100713140339251E-2</c:v>
                </c:pt>
                <c:pt idx="80">
                  <c:v>2.6353738514092596E-2</c:v>
                </c:pt>
                <c:pt idx="81">
                  <c:v>2.7667539614942629E-2</c:v>
                </c:pt>
                <c:pt idx="82">
                  <c:v>2.9044883228531885E-2</c:v>
                </c:pt>
                <c:pt idx="83">
                  <c:v>3.048864367546986E-2</c:v>
                </c:pt>
                <c:pt idx="84">
                  <c:v>3.2001805084022422E-2</c:v>
                </c:pt>
                <c:pt idx="85">
                  <c:v>3.3587463493727765E-2</c:v>
                </c:pt>
                <c:pt idx="86">
                  <c:v>3.5248828759251921E-2</c:v>
                </c:pt>
                <c:pt idx="87">
                  <c:v>3.6989226221010585E-2</c:v>
                </c:pt>
                <c:pt idx="88">
                  <c:v>3.8812098106188998E-2</c:v>
                </c:pt>
                <c:pt idx="89">
                  <c:v>4.07210046207587E-2</c:v>
                </c:pt>
                <c:pt idx="90">
                  <c:v>4.2719624689974159E-2</c:v>
                </c:pt>
                <c:pt idx="91">
                  <c:v>4.4811756301626336E-2</c:v>
                </c:pt>
                <c:pt idx="92">
                  <c:v>4.7001316403069225E-2</c:v>
                </c:pt>
                <c:pt idx="93">
                  <c:v>4.9292340299746849E-2</c:v>
                </c:pt>
                <c:pt idx="94">
                  <c:v>5.168898049966663E-2</c:v>
                </c:pt>
                <c:pt idx="95">
                  <c:v>5.4195504945034431E-2</c:v>
                </c:pt>
                <c:pt idx="96">
                  <c:v>5.6816294569134868E-2</c:v>
                </c:pt>
                <c:pt idx="97">
                  <c:v>5.9555840113566433E-2</c:v>
                </c:pt>
                <c:pt idx="98">
                  <c:v>6.2418738138189503E-2</c:v>
                </c:pt>
                <c:pt idx="99">
                  <c:v>6.5409686153691762E-2</c:v>
                </c:pt>
                <c:pt idx="100">
                  <c:v>6.8533476804604324E-2</c:v>
                </c:pt>
                <c:pt idx="101">
                  <c:v>7.1794991029005911E-2</c:v>
                </c:pt>
                <c:pt idx="102">
                  <c:v>7.5199190120135873E-2</c:v>
                </c:pt>
                <c:pt idx="103">
                  <c:v>7.8751106614812369E-2</c:v>
                </c:pt>
                <c:pt idx="104">
                  <c:v>8.2455833934041739E-2</c:v>
                </c:pt>
                <c:pt idx="105">
                  <c:v>8.6318514702639168E-2</c:v>
                </c:pt>
                <c:pt idx="106">
                  <c:v>9.0344327677197717E-2</c:v>
                </c:pt>
                <c:pt idx="107">
                  <c:v>9.4538473215485572E-2</c:v>
                </c:pt>
                <c:pt idx="108">
                  <c:v>9.8906157225467001E-2</c:v>
                </c:pt>
                <c:pt idx="109">
                  <c:v>0.10345257353878069</c:v>
                </c:pt>
                <c:pt idx="110">
                  <c:v>0.10818288466181522</c:v>
                </c:pt>
                <c:pt idx="111">
                  <c:v>0.11310220086763542</c:v>
                </c:pt>
                <c:pt idx="112">
                  <c:v>0.11821555760406798</c:v>
                </c:pt>
                <c:pt idx="113">
                  <c:v>0.12352789120736096</c:v>
                </c:pt>
                <c:pt idx="114">
                  <c:v>0.12904401292708645</c:v>
                </c:pt>
                <c:pt idx="115">
                  <c:v>0.13476858128642091</c:v>
                </c:pt>
                <c:pt idx="116">
                  <c:v>0.14070607282264727</c:v>
                </c:pt>
                <c:pt idx="117">
                  <c:v>0.14686075127566103</c:v>
                </c:pt>
                <c:pt idx="118">
                  <c:v>0.15323663531737122</c:v>
                </c:pt>
                <c:pt idx="119">
                  <c:v>0.1598374649420447</c:v>
                </c:pt>
                <c:pt idx="120">
                  <c:v>0.16666666666666383</c:v>
                </c:pt>
                <c:pt idx="121">
                  <c:v>0.17372731772099759</c:v>
                </c:pt>
                <c:pt idx="122">
                  <c:v>0.18102210943899011</c:v>
                </c:pt>
                <c:pt idx="123">
                  <c:v>0.18855331009583234</c:v>
                </c:pt>
                <c:pt idx="124">
                  <c:v>0.19632272746819412</c:v>
                </c:pt>
                <c:pt idx="125">
                  <c:v>0.20433167142798103</c:v>
                </c:pt>
                <c:pt idx="126">
                  <c:v>0.21258091691195846</c:v>
                </c:pt>
                <c:pt idx="127">
                  <c:v>0.22107066763991676</c:v>
                </c:pt>
                <c:pt idx="128">
                  <c:v>0.22980052098191817</c:v>
                </c:pt>
                <c:pt idx="129">
                  <c:v>0.2387694343997</c:v>
                </c:pt>
                <c:pt idx="130">
                  <c:v>0.24797569390760291</c:v>
                </c:pt>
                <c:pt idx="131">
                  <c:v>0.25741688501352916</c:v>
                </c:pt>
                <c:pt idx="132">
                  <c:v>0.26708986660950279</c:v>
                </c:pt>
                <c:pt idx="133">
                  <c:v>0.27699074828353087</c:v>
                </c:pt>
                <c:pt idx="134">
                  <c:v>0.28711487151886078</c:v>
                </c:pt>
                <c:pt idx="135">
                  <c:v>0.29745679523269525</c:v>
                </c:pt>
                <c:pt idx="136">
                  <c:v>0.30801028608342157</c:v>
                </c:pt>
                <c:pt idx="137">
                  <c:v>0.31876831394306315</c:v>
                </c:pt>
                <c:pt idx="138">
                  <c:v>0.32972305288979964</c:v>
                </c:pt>
                <c:pt idx="139">
                  <c:v>0.34086588802411621</c:v>
                </c:pt>
                <c:pt idx="140">
                  <c:v>0.35218742835174688</c:v>
                </c:pt>
                <c:pt idx="141">
                  <c:v>0.36367752590770325</c:v>
                </c:pt>
                <c:pt idx="142">
                  <c:v>0.37532530121922436</c:v>
                </c:pt>
                <c:pt idx="143">
                  <c:v>0.3871191751225464</c:v>
                </c:pt>
                <c:pt idx="144">
                  <c:v>0.39904690686059219</c:v>
                </c:pt>
                <c:pt idx="145">
                  <c:v>0.41109563829741996</c:v>
                </c:pt>
                <c:pt idx="146">
                  <c:v>0.42325194399268851</c:v>
                </c:pt>
                <c:pt idx="147">
                  <c:v>0.43550188678734225</c:v>
                </c:pt>
                <c:pt idx="148">
                  <c:v>0.4478310784623854</c:v>
                </c:pt>
                <c:pt idx="149">
                  <c:v>0.46022474494811472</c:v>
                </c:pt>
                <c:pt idx="150">
                  <c:v>0.47266779548363763</c:v>
                </c:pt>
                <c:pt idx="151">
                  <c:v>0.48514489505787523</c:v>
                </c:pt>
                <c:pt idx="152">
                  <c:v>0.49764053940536163</c:v>
                </c:pt>
                <c:pt idx="153">
                  <c:v>0.51013913178453318</c:v>
                </c:pt>
                <c:pt idx="154">
                  <c:v>0.52262506073409287</c:v>
                </c:pt>
                <c:pt idx="155">
                  <c:v>0.53508277798533377</c:v>
                </c:pt>
                <c:pt idx="156">
                  <c:v>0.54749687570546168</c:v>
                </c:pt>
                <c:pt idx="157">
                  <c:v>0.55985216225909773</c:v>
                </c:pt>
                <c:pt idx="158">
                  <c:v>0.57213373570188919</c:v>
                </c:pt>
                <c:pt idx="159">
                  <c:v>0.58432705426079956</c:v>
                </c:pt>
                <c:pt idx="160">
                  <c:v>0.59641800310907789</c:v>
                </c:pt>
                <c:pt idx="161">
                  <c:v>0.60839295680867111</c:v>
                </c:pt>
                <c:pt idx="162">
                  <c:v>0.62023883686725112</c:v>
                </c:pt>
                <c:pt idx="163">
                  <c:v>0.63194316393914052</c:v>
                </c:pt>
                <c:pt idx="164">
                  <c:v>0.64349410428718401</c:v>
                </c:pt>
                <c:pt idx="165">
                  <c:v>0.65488051021388294</c:v>
                </c:pt>
                <c:pt idx="166">
                  <c:v>0.66609195426275669</c:v>
                </c:pt>
                <c:pt idx="167">
                  <c:v>0.67711875708285807</c:v>
                </c:pt>
                <c:pt idx="168">
                  <c:v>0.68795200893869879</c:v>
                </c:pt>
                <c:pt idx="169">
                  <c:v>0.69858358493279737</c:v>
                </c:pt>
                <c:pt idx="170">
                  <c:v>0.70900615408711021</c:v>
                </c:pt>
                <c:pt idx="171">
                  <c:v>0.71921318250146327</c:v>
                </c:pt>
                <c:pt idx="172">
                  <c:v>0.72919893087079035</c:v>
                </c:pt>
                <c:pt idx="173">
                  <c:v>0.73895844669775601</c:v>
                </c:pt>
                <c:pt idx="174">
                  <c:v>0.74848755158278701</c:v>
                </c:pt>
                <c:pt idx="175">
                  <c:v>0.75778282400947095</c:v>
                </c:pt>
                <c:pt idx="176">
                  <c:v>0.76684157806977349</c:v>
                </c:pt>
                <c:pt idx="177">
                  <c:v>0.77566183859089788</c:v>
                </c:pt>
                <c:pt idx="178">
                  <c:v>0.7842423131343168</c:v>
                </c:pt>
                <c:pt idx="179">
                  <c:v>0.79258236133821258</c:v>
                </c:pt>
                <c:pt idx="180">
                  <c:v>0.80068196206801534</c:v>
                </c:pt>
                <c:pt idx="181">
                  <c:v>0.80854167882677686</c:v>
                </c:pt>
                <c:pt idx="182">
                  <c:v>0.81616262385866367</c:v>
                </c:pt>
                <c:pt idx="183">
                  <c:v>0.82354642135581346</c:v>
                </c:pt>
                <c:pt idx="184">
                  <c:v>0.83069517015208105</c:v>
                </c:pt>
                <c:pt idx="185">
                  <c:v>0.83761140625770836</c:v>
                </c:pt>
                <c:pt idx="186">
                  <c:v>0.84429806555749431</c:v>
                </c:pt>
                <c:pt idx="187">
                  <c:v>0.85075844696242242</c:v>
                </c:pt>
                <c:pt idx="188">
                  <c:v>0.8569961762715993</c:v>
                </c:pt>
                <c:pt idx="189">
                  <c:v>0.86301517096840086</c:v>
                </c:pt>
                <c:pt idx="190">
                  <c:v>0.86881960614244091</c:v>
                </c:pt>
                <c:pt idx="191">
                  <c:v>0.87441388169782264</c:v>
                </c:pt>
                <c:pt idx="192">
                  <c:v>0.87980259097847302</c:v>
                </c:pt>
                <c:pt idx="193">
                  <c:v>0.88499049091346738</c:v>
                </c:pt>
                <c:pt idx="194">
                  <c:v>0.88998247375935857</c:v>
                </c:pt>
                <c:pt idx="195">
                  <c:v>0.89478354049275288</c:v>
                </c:pt>
                <c:pt idx="196">
                  <c:v>0.89939877588482664</c:v>
                </c:pt>
                <c:pt idx="197">
                  <c:v>0.90383332527014382</c:v>
                </c:pt>
                <c:pt idx="198">
                  <c:v>0.90809237300509849</c:v>
                </c:pt>
                <c:pt idx="199">
                  <c:v>0.9121811225963451</c:v>
                </c:pt>
                <c:pt idx="200">
                  <c:v>0.91610477846678895</c:v>
                </c:pt>
                <c:pt idx="201">
                  <c:v>0.91986852931589291</c:v>
                </c:pt>
                <c:pt idx="202">
                  <c:v>0.92347753302203295</c:v>
                </c:pt>
                <c:pt idx="203">
                  <c:v>0.92693690302746901</c:v>
                </c:pt>
                <c:pt idx="204">
                  <c:v>0.93025169614071146</c:v>
                </c:pt>
                <c:pt idx="205">
                  <c:v>0.93342690168692621</c:v>
                </c:pt>
                <c:pt idx="206">
                  <c:v>0.9364674319339964</c:v>
                </c:pt>
                <c:pt idx="207">
                  <c:v>0.93937811372005287</c:v>
                </c:pt>
                <c:pt idx="208">
                  <c:v>0.94216368120744953</c:v>
                </c:pt>
                <c:pt idx="209">
                  <c:v>0.94482876968820007</c:v>
                </c:pt>
                <c:pt idx="210">
                  <c:v>0.94737791036664831</c:v>
                </c:pt>
                <c:pt idx="211">
                  <c:v>0.94981552604654806</c:v>
                </c:pt>
                <c:pt idx="212">
                  <c:v>0.95214592765162076</c:v>
                </c:pt>
                <c:pt idx="213">
                  <c:v>0.9543733115109867</c:v>
                </c:pt>
                <c:pt idx="214">
                  <c:v>0.95650175734350895</c:v>
                </c:pt>
                <c:pt idx="215">
                  <c:v>0.95853522687798787</c:v>
                </c:pt>
                <c:pt idx="216">
                  <c:v>0.96047756304922838</c:v>
                </c:pt>
                <c:pt idx="217">
                  <c:v>0.96233248971319341</c:v>
                </c:pt>
                <c:pt idx="218">
                  <c:v>0.96410361182773308</c:v>
                </c:pt>
                <c:pt idx="219">
                  <c:v>0.96579441604866112</c:v>
                </c:pt>
                <c:pt idx="220">
                  <c:v>0.96740827169423682</c:v>
                </c:pt>
                <c:pt idx="221">
                  <c:v>0.96894843203432357</c:v>
                </c:pt>
                <c:pt idx="222">
                  <c:v>0.9704180358636687</c:v>
                </c:pt>
                <c:pt idx="223">
                  <c:v>0.97182010932179463</c:v>
                </c:pt>
                <c:pt idx="224">
                  <c:v>0.97315756792495545</c:v>
                </c:pt>
                <c:pt idx="225">
                  <c:v>0.97443321877843303</c:v>
                </c:pt>
                <c:pt idx="226">
                  <c:v>0.97564976294014794</c:v>
                </c:pt>
                <c:pt idx="227">
                  <c:v>0.9768097979091146</c:v>
                </c:pt>
                <c:pt idx="228">
                  <c:v>0.97791582021469448</c:v>
                </c:pt>
                <c:pt idx="229">
                  <c:v>0.97897022808486056</c:v>
                </c:pt>
                <c:pt idx="230">
                  <c:v>0.97997532417383404</c:v>
                </c:pt>
                <c:pt idx="231">
                  <c:v>0.98093331833142716</c:v>
                </c:pt>
                <c:pt idx="232">
                  <c:v>0.98184633039829128</c:v>
                </c:pt>
                <c:pt idx="233">
                  <c:v>0.98271639301297842</c:v>
                </c:pt>
                <c:pt idx="234">
                  <c:v>0.98354545441831709</c:v>
                </c:pt>
                <c:pt idx="235">
                  <c:v>0.98433538125606579</c:v>
                </c:pt>
                <c:pt idx="236">
                  <c:v>0.98508796134016019</c:v>
                </c:pt>
                <c:pt idx="237">
                  <c:v>0.98580490640009555</c:v>
                </c:pt>
                <c:pt idx="238">
                  <c:v>0.98648785478712742</c:v>
                </c:pt>
                <c:pt idx="239">
                  <c:v>0.98713837413698979</c:v>
                </c:pt>
                <c:pt idx="240">
                  <c:v>0.98775796398377846</c:v>
                </c:pt>
              </c:numCache>
            </c:numRef>
          </c:val>
        </c:ser>
        <c:ser>
          <c:idx val="4"/>
          <c:order val="4"/>
          <c:tx>
            <c:v>Beta 15.00</c:v>
          </c:tx>
          <c:spPr>
            <a:ln w="38100">
              <a:solidFill>
                <a:srgbClr val="800080"/>
              </a:solidFill>
              <a:prstDash val="solid"/>
            </a:ln>
          </c:spPr>
          <c:marker>
            <c:symbol val="none"/>
          </c:marker>
          <c:cat>
            <c:numRef>
              <c:f>'S-Curves Beta'!$A$5:$A$245</c:f>
              <c:numCache>
                <c:formatCode>0.00</c:formatCode>
                <c:ptCount val="241"/>
                <c:pt idx="0">
                  <c:v>-6</c:v>
                </c:pt>
                <c:pt idx="1">
                  <c:v>-5.95</c:v>
                </c:pt>
                <c:pt idx="2">
                  <c:v>-5.9</c:v>
                </c:pt>
                <c:pt idx="3">
                  <c:v>-5.85</c:v>
                </c:pt>
                <c:pt idx="4">
                  <c:v>-5.8</c:v>
                </c:pt>
                <c:pt idx="5">
                  <c:v>-5.75</c:v>
                </c:pt>
                <c:pt idx="6">
                  <c:v>-5.7</c:v>
                </c:pt>
                <c:pt idx="7">
                  <c:v>-5.65</c:v>
                </c:pt>
                <c:pt idx="8">
                  <c:v>-5.6</c:v>
                </c:pt>
                <c:pt idx="9">
                  <c:v>-5.55</c:v>
                </c:pt>
                <c:pt idx="10">
                  <c:v>-5.5</c:v>
                </c:pt>
                <c:pt idx="11">
                  <c:v>-5.45</c:v>
                </c:pt>
                <c:pt idx="12">
                  <c:v>-5.4</c:v>
                </c:pt>
                <c:pt idx="13">
                  <c:v>-5.35</c:v>
                </c:pt>
                <c:pt idx="14">
                  <c:v>-5.3</c:v>
                </c:pt>
                <c:pt idx="15">
                  <c:v>-5.25</c:v>
                </c:pt>
                <c:pt idx="16">
                  <c:v>-5.2</c:v>
                </c:pt>
                <c:pt idx="17">
                  <c:v>-5.15</c:v>
                </c:pt>
                <c:pt idx="18">
                  <c:v>-5.0999999999999996</c:v>
                </c:pt>
                <c:pt idx="19">
                  <c:v>-5.05</c:v>
                </c:pt>
                <c:pt idx="20">
                  <c:v>-5</c:v>
                </c:pt>
                <c:pt idx="21">
                  <c:v>-4.95</c:v>
                </c:pt>
                <c:pt idx="22">
                  <c:v>-4.9000000000000004</c:v>
                </c:pt>
                <c:pt idx="23">
                  <c:v>-4.8499999999999996</c:v>
                </c:pt>
                <c:pt idx="24">
                  <c:v>-4.8</c:v>
                </c:pt>
                <c:pt idx="25">
                  <c:v>-4.75</c:v>
                </c:pt>
                <c:pt idx="26">
                  <c:v>-4.7</c:v>
                </c:pt>
                <c:pt idx="27">
                  <c:v>-4.6500000000000004</c:v>
                </c:pt>
                <c:pt idx="28">
                  <c:v>-4.5999999999999996</c:v>
                </c:pt>
                <c:pt idx="29">
                  <c:v>-4.5500000000000096</c:v>
                </c:pt>
                <c:pt idx="30">
                  <c:v>-4.5000000000000098</c:v>
                </c:pt>
                <c:pt idx="31">
                  <c:v>-4.4500000000000099</c:v>
                </c:pt>
                <c:pt idx="32">
                  <c:v>-4.4000000000000101</c:v>
                </c:pt>
                <c:pt idx="33">
                  <c:v>-4.3500000000000103</c:v>
                </c:pt>
                <c:pt idx="34">
                  <c:v>-4.3000000000000096</c:v>
                </c:pt>
                <c:pt idx="35">
                  <c:v>-4.2500000000000098</c:v>
                </c:pt>
                <c:pt idx="36">
                  <c:v>-4.2000000000000099</c:v>
                </c:pt>
                <c:pt idx="37">
                  <c:v>-4.1500000000000101</c:v>
                </c:pt>
                <c:pt idx="38">
                  <c:v>-4.1000000000000103</c:v>
                </c:pt>
                <c:pt idx="39">
                  <c:v>-4.0500000000000096</c:v>
                </c:pt>
                <c:pt idx="40">
                  <c:v>-4.0000000000000098</c:v>
                </c:pt>
                <c:pt idx="41">
                  <c:v>-3.9500000000000099</c:v>
                </c:pt>
                <c:pt idx="42">
                  <c:v>-3.9000000000000101</c:v>
                </c:pt>
                <c:pt idx="43">
                  <c:v>-3.8500000000000099</c:v>
                </c:pt>
                <c:pt idx="44">
                  <c:v>-3.80000000000001</c:v>
                </c:pt>
                <c:pt idx="45">
                  <c:v>-3.7500000000000102</c:v>
                </c:pt>
                <c:pt idx="46">
                  <c:v>-3.7000000000000099</c:v>
                </c:pt>
                <c:pt idx="47">
                  <c:v>-3.6500000000000101</c:v>
                </c:pt>
                <c:pt idx="48">
                  <c:v>-3.6000000000000099</c:v>
                </c:pt>
                <c:pt idx="49">
                  <c:v>-3.55000000000001</c:v>
                </c:pt>
                <c:pt idx="50">
                  <c:v>-3.5000000000000102</c:v>
                </c:pt>
                <c:pt idx="51">
                  <c:v>-3.4500000000000099</c:v>
                </c:pt>
                <c:pt idx="52">
                  <c:v>-3.4000000000000101</c:v>
                </c:pt>
                <c:pt idx="53">
                  <c:v>-3.3500000000000099</c:v>
                </c:pt>
                <c:pt idx="54">
                  <c:v>-3.30000000000001</c:v>
                </c:pt>
                <c:pt idx="55">
                  <c:v>-3.2500000000000102</c:v>
                </c:pt>
                <c:pt idx="56">
                  <c:v>-3.2000000000000099</c:v>
                </c:pt>
                <c:pt idx="57">
                  <c:v>-3.1500000000000101</c:v>
                </c:pt>
                <c:pt idx="58">
                  <c:v>-3.1000000000000099</c:v>
                </c:pt>
                <c:pt idx="59">
                  <c:v>-3.05000000000001</c:v>
                </c:pt>
                <c:pt idx="60">
                  <c:v>-3.0000000000000102</c:v>
                </c:pt>
                <c:pt idx="61">
                  <c:v>-2.9500000000000099</c:v>
                </c:pt>
                <c:pt idx="62">
                  <c:v>-2.9000000000000101</c:v>
                </c:pt>
                <c:pt idx="63">
                  <c:v>-2.8500000000000099</c:v>
                </c:pt>
                <c:pt idx="64">
                  <c:v>-2.80000000000001</c:v>
                </c:pt>
                <c:pt idx="65">
                  <c:v>-2.7500000000000102</c:v>
                </c:pt>
                <c:pt idx="66">
                  <c:v>-2.7000000000000099</c:v>
                </c:pt>
                <c:pt idx="67">
                  <c:v>-2.6500000000000101</c:v>
                </c:pt>
                <c:pt idx="68">
                  <c:v>-2.6000000000000099</c:v>
                </c:pt>
                <c:pt idx="69">
                  <c:v>-2.55000000000001</c:v>
                </c:pt>
                <c:pt idx="70">
                  <c:v>-2.5000000000000102</c:v>
                </c:pt>
                <c:pt idx="71">
                  <c:v>-2.4500000000000099</c:v>
                </c:pt>
                <c:pt idx="72">
                  <c:v>-2.4000000000000101</c:v>
                </c:pt>
                <c:pt idx="73">
                  <c:v>-2.3500000000000099</c:v>
                </c:pt>
                <c:pt idx="74">
                  <c:v>-2.30000000000001</c:v>
                </c:pt>
                <c:pt idx="75">
                  <c:v>-2.2500000000000102</c:v>
                </c:pt>
                <c:pt idx="76">
                  <c:v>-2.2000000000000099</c:v>
                </c:pt>
                <c:pt idx="77">
                  <c:v>-2.1500000000000101</c:v>
                </c:pt>
                <c:pt idx="78">
                  <c:v>-2.1000000000000099</c:v>
                </c:pt>
                <c:pt idx="79">
                  <c:v>-2.05000000000001</c:v>
                </c:pt>
                <c:pt idx="80">
                  <c:v>-2.0000000000000102</c:v>
                </c:pt>
                <c:pt idx="81">
                  <c:v>-1.9500000000000099</c:v>
                </c:pt>
                <c:pt idx="82">
                  <c:v>-1.9000000000000099</c:v>
                </c:pt>
                <c:pt idx="83">
                  <c:v>-1.8500000000000101</c:v>
                </c:pt>
                <c:pt idx="84">
                  <c:v>-1.80000000000001</c:v>
                </c:pt>
                <c:pt idx="85">
                  <c:v>-1.75000000000002</c:v>
                </c:pt>
                <c:pt idx="86">
                  <c:v>-1.7000000000000199</c:v>
                </c:pt>
                <c:pt idx="87">
                  <c:v>-1.6500000000000199</c:v>
                </c:pt>
                <c:pt idx="88">
                  <c:v>-1.6000000000000201</c:v>
                </c:pt>
                <c:pt idx="89">
                  <c:v>-1.55000000000002</c:v>
                </c:pt>
                <c:pt idx="90">
                  <c:v>-1.50000000000002</c:v>
                </c:pt>
                <c:pt idx="91">
                  <c:v>-1.4500000000000199</c:v>
                </c:pt>
                <c:pt idx="92">
                  <c:v>-1.4000000000000199</c:v>
                </c:pt>
                <c:pt idx="93">
                  <c:v>-1.3500000000000201</c:v>
                </c:pt>
                <c:pt idx="94">
                  <c:v>-1.30000000000002</c:v>
                </c:pt>
                <c:pt idx="95">
                  <c:v>-1.25000000000002</c:v>
                </c:pt>
                <c:pt idx="96">
                  <c:v>-1.2000000000000199</c:v>
                </c:pt>
                <c:pt idx="97">
                  <c:v>-1.1500000000000199</c:v>
                </c:pt>
                <c:pt idx="98">
                  <c:v>-1.1000000000000201</c:v>
                </c:pt>
                <c:pt idx="99">
                  <c:v>-1.05000000000002</c:v>
                </c:pt>
                <c:pt idx="100">
                  <c:v>-1.00000000000002</c:v>
                </c:pt>
                <c:pt idx="101">
                  <c:v>-0.95000000000002005</c:v>
                </c:pt>
                <c:pt idx="102">
                  <c:v>-0.90000000000002001</c:v>
                </c:pt>
                <c:pt idx="103">
                  <c:v>-0.85000000000001996</c:v>
                </c:pt>
                <c:pt idx="104">
                  <c:v>-0.80000000000002003</c:v>
                </c:pt>
                <c:pt idx="105">
                  <c:v>-0.75000000000001998</c:v>
                </c:pt>
                <c:pt idx="106">
                  <c:v>-0.70000000000002005</c:v>
                </c:pt>
                <c:pt idx="107">
                  <c:v>-0.65000000000002001</c:v>
                </c:pt>
                <c:pt idx="108">
                  <c:v>-0.60000000000001996</c:v>
                </c:pt>
                <c:pt idx="109">
                  <c:v>-0.55000000000002003</c:v>
                </c:pt>
                <c:pt idx="110">
                  <c:v>-0.50000000000001998</c:v>
                </c:pt>
                <c:pt idx="111">
                  <c:v>-0.45000000000002</c:v>
                </c:pt>
                <c:pt idx="112">
                  <c:v>-0.40000000000002001</c:v>
                </c:pt>
                <c:pt idx="113">
                  <c:v>-0.35000000000002002</c:v>
                </c:pt>
                <c:pt idx="114">
                  <c:v>-0.30000000000001997</c:v>
                </c:pt>
                <c:pt idx="115">
                  <c:v>-0.25000000000001998</c:v>
                </c:pt>
                <c:pt idx="116">
                  <c:v>-0.20000000000002</c:v>
                </c:pt>
                <c:pt idx="117">
                  <c:v>-0.15000000000002001</c:v>
                </c:pt>
                <c:pt idx="118">
                  <c:v>-0.10000000000002</c:v>
                </c:pt>
                <c:pt idx="119">
                  <c:v>-5.0000000000020299E-2</c:v>
                </c:pt>
                <c:pt idx="120">
                  <c:v>-2.0428103653102899E-14</c:v>
                </c:pt>
                <c:pt idx="121">
                  <c:v>4.9999999999980303E-2</c:v>
                </c:pt>
                <c:pt idx="122">
                  <c:v>9.9999999999980105E-2</c:v>
                </c:pt>
                <c:pt idx="123">
                  <c:v>0.14999999999998001</c:v>
                </c:pt>
                <c:pt idx="124">
                  <c:v>0.19999999999998</c:v>
                </c:pt>
                <c:pt idx="125">
                  <c:v>0.24999999999997999</c:v>
                </c:pt>
                <c:pt idx="126">
                  <c:v>0.29999999999998</c:v>
                </c:pt>
                <c:pt idx="127">
                  <c:v>0.34999999999997999</c:v>
                </c:pt>
                <c:pt idx="128">
                  <c:v>0.39999999999997998</c:v>
                </c:pt>
                <c:pt idx="129">
                  <c:v>0.44999999999998003</c:v>
                </c:pt>
                <c:pt idx="130">
                  <c:v>0.49999999999998002</c:v>
                </c:pt>
                <c:pt idx="131">
                  <c:v>0.54999999999997995</c:v>
                </c:pt>
                <c:pt idx="132">
                  <c:v>0.59999999999997999</c:v>
                </c:pt>
                <c:pt idx="133">
                  <c:v>0.64999999999998004</c:v>
                </c:pt>
                <c:pt idx="134">
                  <c:v>0.69999999999997997</c:v>
                </c:pt>
                <c:pt idx="135">
                  <c:v>0.74999999999998002</c:v>
                </c:pt>
                <c:pt idx="136">
                  <c:v>0.79999999999997995</c:v>
                </c:pt>
                <c:pt idx="137">
                  <c:v>0.84999999999997999</c:v>
                </c:pt>
                <c:pt idx="138">
                  <c:v>0.89999999999998004</c:v>
                </c:pt>
                <c:pt idx="139">
                  <c:v>0.94999999999997997</c:v>
                </c:pt>
                <c:pt idx="140">
                  <c:v>0.99999999999998002</c:v>
                </c:pt>
                <c:pt idx="141">
                  <c:v>1.0499999999999701</c:v>
                </c:pt>
                <c:pt idx="142">
                  <c:v>1.0999999999999699</c:v>
                </c:pt>
                <c:pt idx="143">
                  <c:v>1.1499999999999699</c:v>
                </c:pt>
                <c:pt idx="144">
                  <c:v>1.19999999999997</c:v>
                </c:pt>
                <c:pt idx="145">
                  <c:v>1.24999999999997</c:v>
                </c:pt>
                <c:pt idx="146">
                  <c:v>1.2999999999999701</c:v>
                </c:pt>
                <c:pt idx="147">
                  <c:v>1.3499999999999699</c:v>
                </c:pt>
                <c:pt idx="148">
                  <c:v>1.3999999999999699</c:v>
                </c:pt>
                <c:pt idx="149">
                  <c:v>1.44999999999997</c:v>
                </c:pt>
                <c:pt idx="150">
                  <c:v>1.49999999999997</c:v>
                </c:pt>
                <c:pt idx="151">
                  <c:v>1.5499999999999701</c:v>
                </c:pt>
                <c:pt idx="152">
                  <c:v>1.5999999999999699</c:v>
                </c:pt>
                <c:pt idx="153">
                  <c:v>1.6499999999999699</c:v>
                </c:pt>
                <c:pt idx="154">
                  <c:v>1.69999999999997</c:v>
                </c:pt>
                <c:pt idx="155">
                  <c:v>1.74999999999997</c:v>
                </c:pt>
                <c:pt idx="156">
                  <c:v>1.7999999999999701</c:v>
                </c:pt>
                <c:pt idx="157">
                  <c:v>1.8499999999999699</c:v>
                </c:pt>
                <c:pt idx="158">
                  <c:v>1.8999999999999699</c:v>
                </c:pt>
                <c:pt idx="159">
                  <c:v>1.94999999999997</c:v>
                </c:pt>
                <c:pt idx="160">
                  <c:v>1.99999999999997</c:v>
                </c:pt>
                <c:pt idx="161">
                  <c:v>2.0499999999999701</c:v>
                </c:pt>
                <c:pt idx="162">
                  <c:v>2.0999999999999699</c:v>
                </c:pt>
                <c:pt idx="163">
                  <c:v>2.1499999999999702</c:v>
                </c:pt>
                <c:pt idx="164">
                  <c:v>2.19999999999997</c:v>
                </c:pt>
                <c:pt idx="165">
                  <c:v>2.2499999999999698</c:v>
                </c:pt>
                <c:pt idx="166">
                  <c:v>2.2999999999999701</c:v>
                </c:pt>
                <c:pt idx="167">
                  <c:v>2.3499999999999699</c:v>
                </c:pt>
                <c:pt idx="168">
                  <c:v>2.3999999999999702</c:v>
                </c:pt>
                <c:pt idx="169">
                  <c:v>2.44999999999997</c:v>
                </c:pt>
                <c:pt idx="170">
                  <c:v>2.4999999999999698</c:v>
                </c:pt>
                <c:pt idx="171">
                  <c:v>2.5499999999999701</c:v>
                </c:pt>
                <c:pt idx="172">
                  <c:v>2.5999999999999699</c:v>
                </c:pt>
                <c:pt idx="173">
                  <c:v>2.6499999999999702</c:v>
                </c:pt>
                <c:pt idx="174">
                  <c:v>2.69999999999997</c:v>
                </c:pt>
                <c:pt idx="175">
                  <c:v>2.7499999999999698</c:v>
                </c:pt>
                <c:pt idx="176">
                  <c:v>2.7999999999999701</c:v>
                </c:pt>
                <c:pt idx="177">
                  <c:v>2.8499999999999699</c:v>
                </c:pt>
                <c:pt idx="178">
                  <c:v>2.8999999999999702</c:v>
                </c:pt>
                <c:pt idx="179">
                  <c:v>2.94999999999997</c:v>
                </c:pt>
                <c:pt idx="180">
                  <c:v>2.9999999999999698</c:v>
                </c:pt>
                <c:pt idx="181">
                  <c:v>3.0499999999999701</c:v>
                </c:pt>
                <c:pt idx="182">
                  <c:v>3.0999999999999699</c:v>
                </c:pt>
                <c:pt idx="183">
                  <c:v>3.1499999999999702</c:v>
                </c:pt>
                <c:pt idx="184">
                  <c:v>3.19999999999997</c:v>
                </c:pt>
                <c:pt idx="185">
                  <c:v>3.2499999999999698</c:v>
                </c:pt>
                <c:pt idx="186">
                  <c:v>3.2999999999999701</c:v>
                </c:pt>
                <c:pt idx="187">
                  <c:v>3.3499999999999699</c:v>
                </c:pt>
                <c:pt idx="188">
                  <c:v>3.3999999999999702</c:v>
                </c:pt>
                <c:pt idx="189">
                  <c:v>3.44999999999997</c:v>
                </c:pt>
                <c:pt idx="190">
                  <c:v>3.4999999999999698</c:v>
                </c:pt>
                <c:pt idx="191">
                  <c:v>3.5499999999999701</c:v>
                </c:pt>
                <c:pt idx="192">
                  <c:v>3.5999999999999699</c:v>
                </c:pt>
                <c:pt idx="193">
                  <c:v>3.6499999999999702</c:v>
                </c:pt>
                <c:pt idx="194">
                  <c:v>3.69999999999997</c:v>
                </c:pt>
                <c:pt idx="195">
                  <c:v>3.74999999999996</c:v>
                </c:pt>
                <c:pt idx="196">
                  <c:v>3.7999999999999701</c:v>
                </c:pt>
                <c:pt idx="197">
                  <c:v>3.8499999999999699</c:v>
                </c:pt>
                <c:pt idx="198">
                  <c:v>3.8999999999999599</c:v>
                </c:pt>
                <c:pt idx="199">
                  <c:v>3.9499999999999602</c:v>
                </c:pt>
                <c:pt idx="200">
                  <c:v>3.99999999999996</c:v>
                </c:pt>
                <c:pt idx="201">
                  <c:v>4.05</c:v>
                </c:pt>
                <c:pt idx="202">
                  <c:v>4.0999999999999996</c:v>
                </c:pt>
                <c:pt idx="203">
                  <c:v>4.1500000000000004</c:v>
                </c:pt>
                <c:pt idx="204">
                  <c:v>4.2</c:v>
                </c:pt>
                <c:pt idx="205">
                  <c:v>4.25</c:v>
                </c:pt>
                <c:pt idx="206">
                  <c:v>4.3</c:v>
                </c:pt>
                <c:pt idx="207">
                  <c:v>4.3499999999999996</c:v>
                </c:pt>
                <c:pt idx="208">
                  <c:v>4.4000000000000004</c:v>
                </c:pt>
                <c:pt idx="209">
                  <c:v>4.45</c:v>
                </c:pt>
                <c:pt idx="210">
                  <c:v>4.5</c:v>
                </c:pt>
                <c:pt idx="211">
                  <c:v>4.55</c:v>
                </c:pt>
                <c:pt idx="212">
                  <c:v>4.5999999999999996</c:v>
                </c:pt>
                <c:pt idx="213">
                  <c:v>4.6500000000000004</c:v>
                </c:pt>
                <c:pt idx="214">
                  <c:v>4.7</c:v>
                </c:pt>
                <c:pt idx="215">
                  <c:v>4.75</c:v>
                </c:pt>
                <c:pt idx="216">
                  <c:v>4.8</c:v>
                </c:pt>
                <c:pt idx="217">
                  <c:v>4.8499999999999996</c:v>
                </c:pt>
                <c:pt idx="218">
                  <c:v>4.9000000000000004</c:v>
                </c:pt>
                <c:pt idx="219">
                  <c:v>4.95</c:v>
                </c:pt>
                <c:pt idx="220">
                  <c:v>5</c:v>
                </c:pt>
                <c:pt idx="221">
                  <c:v>5.05</c:v>
                </c:pt>
                <c:pt idx="222">
                  <c:v>5.0999999999999996</c:v>
                </c:pt>
                <c:pt idx="223">
                  <c:v>5.15</c:v>
                </c:pt>
                <c:pt idx="224">
                  <c:v>5.2</c:v>
                </c:pt>
                <c:pt idx="225">
                  <c:v>5.25</c:v>
                </c:pt>
                <c:pt idx="226">
                  <c:v>5.3</c:v>
                </c:pt>
                <c:pt idx="227">
                  <c:v>5.35</c:v>
                </c:pt>
                <c:pt idx="228">
                  <c:v>5.4</c:v>
                </c:pt>
                <c:pt idx="229">
                  <c:v>5.45</c:v>
                </c:pt>
                <c:pt idx="230">
                  <c:v>5.5</c:v>
                </c:pt>
                <c:pt idx="231">
                  <c:v>5.55</c:v>
                </c:pt>
                <c:pt idx="232">
                  <c:v>5.6</c:v>
                </c:pt>
                <c:pt idx="233">
                  <c:v>5.65</c:v>
                </c:pt>
                <c:pt idx="234">
                  <c:v>5.7</c:v>
                </c:pt>
                <c:pt idx="235">
                  <c:v>5.75</c:v>
                </c:pt>
                <c:pt idx="236">
                  <c:v>5.8</c:v>
                </c:pt>
                <c:pt idx="237">
                  <c:v>5.85</c:v>
                </c:pt>
                <c:pt idx="238">
                  <c:v>5.9</c:v>
                </c:pt>
                <c:pt idx="239">
                  <c:v>5.95</c:v>
                </c:pt>
                <c:pt idx="240">
                  <c:v>6</c:v>
                </c:pt>
              </c:numCache>
            </c:numRef>
          </c:cat>
          <c:val>
            <c:numRef>
              <c:f>'S-Curves Beta'!$F$5:$F$245</c:f>
              <c:numCache>
                <c:formatCode>0.000000</c:formatCode>
                <c:ptCount val="241"/>
                <c:pt idx="0">
                  <c:v>1.6522284201247233E-4</c:v>
                </c:pt>
                <c:pt idx="1">
                  <c:v>1.7369252689227851E-4</c:v>
                </c:pt>
                <c:pt idx="2">
                  <c:v>1.8259630708406671E-4</c:v>
                </c:pt>
                <c:pt idx="3">
                  <c:v>1.9195642286317662E-4</c:v>
                </c:pt>
                <c:pt idx="4">
                  <c:v>2.0179625307814727E-4</c:v>
                </c:pt>
                <c:pt idx="5">
                  <c:v>2.1214037334688096E-4</c:v>
                </c:pt>
                <c:pt idx="6">
                  <c:v>2.2301461721770338E-4</c:v>
                </c:pt>
                <c:pt idx="7">
                  <c:v>2.3444614044535323E-4</c:v>
                </c:pt>
                <c:pt idx="8">
                  <c:v>2.4646348853941497E-4</c:v>
                </c:pt>
                <c:pt idx="9">
                  <c:v>2.5909666775055483E-4</c:v>
                </c:pt>
                <c:pt idx="10">
                  <c:v>2.7237721966814926E-4</c:v>
                </c:pt>
                <c:pt idx="11">
                  <c:v>2.8633829961150517E-4</c:v>
                </c:pt>
                <c:pt idx="12">
                  <c:v>3.0101475900591303E-4</c:v>
                </c:pt>
                <c:pt idx="13">
                  <c:v>3.1644323194423093E-4</c:v>
                </c:pt>
                <c:pt idx="14">
                  <c:v>3.3266222614460896E-4</c:v>
                </c:pt>
                <c:pt idx="15">
                  <c:v>3.4971221852535028E-4</c:v>
                </c:pt>
                <c:pt idx="16">
                  <c:v>3.6763575562876469E-4</c:v>
                </c:pt>
                <c:pt idx="17">
                  <c:v>3.8647755913725747E-4</c:v>
                </c:pt>
                <c:pt idx="18">
                  <c:v>4.0628463673679938E-4</c:v>
                </c:pt>
                <c:pt idx="19">
                  <c:v>4.2710639859538376E-4</c:v>
                </c:pt>
                <c:pt idx="20">
                  <c:v>4.4899477973711551E-4</c:v>
                </c:pt>
                <c:pt idx="21">
                  <c:v>4.7200436860619883E-4</c:v>
                </c:pt>
                <c:pt idx="22">
                  <c:v>4.9619254212934663E-4</c:v>
                </c:pt>
                <c:pt idx="23">
                  <c:v>5.216196076000269E-4</c:v>
                </c:pt>
                <c:pt idx="24">
                  <c:v>5.4834895172351666E-4</c:v>
                </c:pt>
                <c:pt idx="25">
                  <c:v>5.7644719717799713E-4</c:v>
                </c:pt>
                <c:pt idx="26">
                  <c:v>6.0598436706387154E-4</c:v>
                </c:pt>
                <c:pt idx="27">
                  <c:v>6.3703405763121574E-4</c:v>
                </c:pt>
                <c:pt idx="28">
                  <c:v>6.6967361969372729E-4</c:v>
                </c:pt>
                <c:pt idx="29">
                  <c:v>7.0398434915679858E-4</c:v>
                </c:pt>
                <c:pt idx="30">
                  <c:v>7.4005168710746666E-4</c:v>
                </c:pt>
                <c:pt idx="31">
                  <c:v>7.7796542993474561E-4</c:v>
                </c:pt>
                <c:pt idx="32">
                  <c:v>8.1781994997086771E-4</c:v>
                </c:pt>
                <c:pt idx="33">
                  <c:v>8.5971442716637099E-4</c:v>
                </c:pt>
                <c:pt idx="34">
                  <c:v>9.0375309233566578E-4</c:v>
                </c:pt>
                <c:pt idx="35">
                  <c:v>9.5004548253413749E-4</c:v>
                </c:pt>
                <c:pt idx="36">
                  <c:v>9.987067091532882E-4</c:v>
                </c:pt>
                <c:pt idx="37">
                  <c:v>1.0498577393467615E-3</c:v>
                </c:pt>
                <c:pt idx="38">
                  <c:v>1.1036256914274672E-3</c:v>
                </c:pt>
                <c:pt idx="39">
                  <c:v>1.1601441449043339E-3</c:v>
                </c:pt>
                <c:pt idx="40">
                  <c:v>1.2195534658565248E-3</c:v>
                </c:pt>
                <c:pt idx="41">
                  <c:v>1.2820011483732734E-3</c:v>
                </c:pt>
                <c:pt idx="42">
                  <c:v>1.3476421728187569E-3</c:v>
                </c:pt>
                <c:pt idx="43">
                  <c:v>1.4166393817137244E-3</c:v>
                </c:pt>
                <c:pt idx="44">
                  <c:v>1.489163874058824E-3</c:v>
                </c:pt>
                <c:pt idx="45">
                  <c:v>1.5653954189587757E-3</c:v>
                </c:pt>
                <c:pt idx="46">
                  <c:v>1.6455228894416327E-3</c:v>
                </c:pt>
                <c:pt idx="47">
                  <c:v>1.7297447174033785E-3</c:v>
                </c:pt>
                <c:pt idx="48">
                  <c:v>1.8182693706449585E-3</c:v>
                </c:pt>
                <c:pt idx="49">
                  <c:v>1.9113158530064066E-3</c:v>
                </c:pt>
                <c:pt idx="50">
                  <c:v>2.0091142286411119E-3</c:v>
                </c:pt>
                <c:pt idx="51">
                  <c:v>2.1119061715121471E-3</c:v>
                </c:pt>
                <c:pt idx="52">
                  <c:v>2.2199455412320658E-3</c:v>
                </c:pt>
                <c:pt idx="53">
                  <c:v>2.3334989864074399E-3</c:v>
                </c:pt>
                <c:pt idx="54">
                  <c:v>2.4528465766894695E-3</c:v>
                </c:pt>
                <c:pt idx="55">
                  <c:v>2.5782824647722431E-3</c:v>
                </c:pt>
                <c:pt idx="56">
                  <c:v>2.7101155796202922E-3</c:v>
                </c:pt>
                <c:pt idx="57">
                  <c:v>2.8486703522468595E-3</c:v>
                </c:pt>
                <c:pt idx="58">
                  <c:v>2.9942874754035611E-3</c:v>
                </c:pt>
                <c:pt idx="59">
                  <c:v>3.1473246985804009E-3</c:v>
                </c:pt>
                <c:pt idx="60">
                  <c:v>3.3081576597523781E-3</c:v>
                </c:pt>
                <c:pt idx="61">
                  <c:v>3.477180755344506E-3</c:v>
                </c:pt>
                <c:pt idx="62">
                  <c:v>3.6548080499207969E-3</c:v>
                </c:pt>
                <c:pt idx="63">
                  <c:v>3.8414742271340751E-3</c:v>
                </c:pt>
                <c:pt idx="64">
                  <c:v>4.0376355835017872E-3</c:v>
                </c:pt>
                <c:pt idx="65">
                  <c:v>4.2437710665978942E-3</c:v>
                </c:pt>
                <c:pt idx="66">
                  <c:v>4.4603833592715605E-3</c:v>
                </c:pt>
                <c:pt idx="67">
                  <c:v>4.6880000115191826E-3</c:v>
                </c:pt>
                <c:pt idx="68">
                  <c:v>4.9271746216464412E-3</c:v>
                </c:pt>
                <c:pt idx="69">
                  <c:v>5.1784880683605128E-3</c:v>
                </c:pt>
                <c:pt idx="70">
                  <c:v>5.4425497954286471E-3</c:v>
                </c:pt>
                <c:pt idx="71">
                  <c:v>5.7199991505264914E-3</c:v>
                </c:pt>
                <c:pt idx="72">
                  <c:v>6.0115067798770473E-3</c:v>
                </c:pt>
                <c:pt idx="73">
                  <c:v>6.3177760802473372E-3</c:v>
                </c:pt>
                <c:pt idx="74">
                  <c:v>6.6395447098233319E-3</c:v>
                </c:pt>
                <c:pt idx="75">
                  <c:v>6.977586159423098E-3</c:v>
                </c:pt>
                <c:pt idx="76">
                  <c:v>7.3327113854311709E-3</c:v>
                </c:pt>
                <c:pt idx="77">
                  <c:v>7.7057705057425683E-3</c:v>
                </c:pt>
                <c:pt idx="78">
                  <c:v>8.0976545598900069E-3</c:v>
                </c:pt>
                <c:pt idx="79">
                  <c:v>8.5092973343906791E-3</c:v>
                </c:pt>
                <c:pt idx="80">
                  <c:v>8.9416772541870363E-3</c:v>
                </c:pt>
                <c:pt idx="81">
                  <c:v>9.3958193408663869E-3</c:v>
                </c:pt>
                <c:pt idx="82">
                  <c:v>9.8727972381241532E-3</c:v>
                </c:pt>
                <c:pt idx="83">
                  <c:v>1.0373735304682014E-2</c:v>
                </c:pt>
                <c:pt idx="84">
                  <c:v>1.0899810774581395E-2</c:v>
                </c:pt>
                <c:pt idx="85">
                  <c:v>1.1452255984441424E-2</c:v>
                </c:pt>
                <c:pt idx="86">
                  <c:v>1.2032360666895274E-2</c:v>
                </c:pt>
                <c:pt idx="87">
                  <c:v>1.264147430899179E-2</c:v>
                </c:pt>
                <c:pt idx="88">
                  <c:v>1.3281008573875255E-2</c:v>
                </c:pt>
                <c:pt idx="89">
                  <c:v>1.3952439783516521E-2</c:v>
                </c:pt>
                <c:pt idx="90">
                  <c:v>1.4657311459672223E-2</c:v>
                </c:pt>
                <c:pt idx="91">
                  <c:v>1.5397236919581231E-2</c:v>
                </c:pt>
                <c:pt idx="92">
                  <c:v>1.6173901922167062E-2</c:v>
                </c:pt>
                <c:pt idx="93">
                  <c:v>1.6989067359695225E-2</c:v>
                </c:pt>
                <c:pt idx="94">
                  <c:v>1.784457198892932E-2</c:v>
                </c:pt>
                <c:pt idx="95">
                  <c:v>1.8742335194833541E-2</c:v>
                </c:pt>
                <c:pt idx="96">
                  <c:v>1.9684359778775445E-2</c:v>
                </c:pt>
                <c:pt idx="97">
                  <c:v>2.0672734761985462E-2</c:v>
                </c:pt>
                <c:pt idx="98">
                  <c:v>2.1709638193722364E-2</c:v>
                </c:pt>
                <c:pt idx="99">
                  <c:v>2.2797339952170932E-2</c:v>
                </c:pt>
                <c:pt idx="100">
                  <c:v>2.3938204524552992E-2</c:v>
                </c:pt>
                <c:pt idx="101">
                  <c:v>2.5134693751261032E-2</c:v>
                </c:pt>
                <c:pt idx="102">
                  <c:v>2.6389369517019187E-2</c:v>
                </c:pt>
                <c:pt idx="103">
                  <c:v>2.7704896370135363E-2</c:v>
                </c:pt>
                <c:pt idx="104">
                  <c:v>2.9084044048827567E-2</c:v>
                </c:pt>
                <c:pt idx="105">
                  <c:v>3.0529689891384017E-2</c:v>
                </c:pt>
                <c:pt idx="106">
                  <c:v>3.2044821104550356E-2</c:v>
                </c:pt>
                <c:pt idx="107">
                  <c:v>3.3632536862028328E-2</c:v>
                </c:pt>
                <c:pt idx="108">
                  <c:v>3.5296050202321523E-2</c:v>
                </c:pt>
                <c:pt idx="109">
                  <c:v>3.7038689692380979E-2</c:v>
                </c:pt>
                <c:pt idx="110">
                  <c:v>3.8863900820593392E-2</c:v>
                </c:pt>
                <c:pt idx="111">
                  <c:v>4.0775247079630345E-2</c:v>
                </c:pt>
                <c:pt idx="112">
                  <c:v>4.2776410696551637E-2</c:v>
                </c:pt>
                <c:pt idx="113">
                  <c:v>4.4871192964350159E-2</c:v>
                </c:pt>
                <c:pt idx="114">
                  <c:v>4.7063514125863515E-2</c:v>
                </c:pt>
                <c:pt idx="115">
                  <c:v>4.9357412757688263E-2</c:v>
                </c:pt>
                <c:pt idx="116">
                  <c:v>5.1757044598452318E-2</c:v>
                </c:pt>
                <c:pt idx="117">
                  <c:v>5.4266680762572225E-2</c:v>
                </c:pt>
                <c:pt idx="118">
                  <c:v>5.6890705277494E-2</c:v>
                </c:pt>
                <c:pt idx="119">
                  <c:v>5.9633611879447344E-2</c:v>
                </c:pt>
                <c:pt idx="120">
                  <c:v>6.2499999999998807E-2</c:v>
                </c:pt>
                <c:pt idx="121">
                  <c:v>6.5494569873245451E-2</c:v>
                </c:pt>
                <c:pt idx="122">
                  <c:v>6.8622116691430951E-2</c:v>
                </c:pt>
                <c:pt idx="123">
                  <c:v>7.1887523735185394E-2</c:v>
                </c:pt>
                <c:pt idx="124">
                  <c:v>7.5295754403590098E-2</c:v>
                </c:pt>
                <c:pt idx="125">
                  <c:v>7.8851843068966143E-2</c:v>
                </c:pt>
                <c:pt idx="126">
                  <c:v>8.2560884681799021E-2</c:v>
                </c:pt>
                <c:pt idx="127">
                  <c:v>8.6428023052674108E-2</c:v>
                </c:pt>
                <c:pt idx="128">
                  <c:v>9.0458437740646727E-2</c:v>
                </c:pt>
                <c:pt idx="129">
                  <c:v>9.4657329481249303E-2</c:v>
                </c:pt>
                <c:pt idx="130">
                  <c:v>9.9029904092493987E-2</c:v>
                </c:pt>
                <c:pt idx="131">
                  <c:v>0.10358135480391259</c:v>
                </c:pt>
                <c:pt idx="132">
                  <c:v>0.10831684296202793</c:v>
                </c:pt>
                <c:pt idx="133">
                  <c:v>0.11324147707581926</c:v>
                </c:pt>
                <c:pt idx="134">
                  <c:v>0.11836029017785318</c:v>
                </c:pt>
                <c:pt idx="135">
                  <c:v>0.12367821549091614</c:v>
                </c:pt>
                <c:pt idx="136">
                  <c:v>0.12920006040630053</c:v>
                </c:pt>
                <c:pt idx="137">
                  <c:v>0.13493047879842349</c:v>
                </c:pt>
                <c:pt idx="138">
                  <c:v>0.14087394172122872</c:v>
                </c:pt>
                <c:pt idx="139">
                  <c:v>0.14703470655482187</c:v>
                </c:pt>
                <c:pt idx="140">
                  <c:v>0.1534167846959576</c:v>
                </c:pt>
                <c:pt idx="141">
                  <c:v>0.16002390791320556</c:v>
                </c:pt>
                <c:pt idx="142">
                  <c:v>0.16685949351670429</c:v>
                </c:pt>
                <c:pt idx="143">
                  <c:v>0.17392660852305303</c:v>
                </c:pt>
                <c:pt idx="144">
                  <c:v>0.18122793302787105</c:v>
                </c:pt>
                <c:pt idx="145">
                  <c:v>0.18876572303128736</c:v>
                </c:pt>
                <c:pt idx="146">
                  <c:v>0.19654177299476563</c:v>
                </c:pt>
                <c:pt idx="147">
                  <c:v>0.2045573784405294</c:v>
                </c:pt>
                <c:pt idx="148">
                  <c:v>0.21281329893679796</c:v>
                </c:pt>
                <c:pt idx="149">
                  <c:v>0.2213097218423174</c:v>
                </c:pt>
                <c:pt idx="150">
                  <c:v>0.23004622721145768</c:v>
                </c:pt>
                <c:pt idx="151">
                  <c:v>0.23902175428557462</c:v>
                </c:pt>
                <c:pt idx="152">
                  <c:v>0.24823457001649993</c:v>
                </c:pt>
                <c:pt idx="153">
                  <c:v>0.25768224008300183</c:v>
                </c:pt>
                <c:pt idx="154">
                  <c:v>0.26736160286994332</c:v>
                </c:pt>
                <c:pt idx="155">
                  <c:v>0.27726874688179248</c:v>
                </c:pt>
                <c:pt idx="156">
                  <c:v>0.28739899205630404</c:v>
                </c:pt>
                <c:pt idx="157">
                  <c:v>0.29774687542991984</c:v>
                </c:pt>
                <c:pt idx="158">
                  <c:v>0.30830614158317454</c:v>
                </c:pt>
                <c:pt idx="159">
                  <c:v>0.31906973826177998</c:v>
                </c:pt>
                <c:pt idx="160">
                  <c:v>0.33002981752693983</c:v>
                </c:pt>
                <c:pt idx="161">
                  <c:v>0.34117774273689588</c:v>
                </c:pt>
                <c:pt idx="162">
                  <c:v>0.35250410160107404</c:v>
                </c:pt>
                <c:pt idx="163">
                  <c:v>0.36399872547909695</c:v>
                </c:pt>
                <c:pt idx="164">
                  <c:v>0.3756507150202652</c:v>
                </c:pt>
                <c:pt idx="165">
                  <c:v>0.38744847215606165</c:v>
                </c:pt>
                <c:pt idx="166">
                  <c:v>0.39937973837023999</c:v>
                </c:pt>
                <c:pt idx="167">
                  <c:v>0.41143163907980768</c:v>
                </c:pt>
                <c:pt idx="168">
                  <c:v>0.42359073386757851</c:v>
                </c:pt>
                <c:pt idx="169">
                  <c:v>0.43584307221497193</c:v>
                </c:pt>
                <c:pt idx="170">
                  <c:v>0.44817425429450886</c:v>
                </c:pt>
                <c:pt idx="171">
                  <c:v>0.46056949629711896</c:v>
                </c:pt>
                <c:pt idx="172">
                  <c:v>0.47301369969205026</c:v>
                </c:pt>
                <c:pt idx="173">
                  <c:v>0.48549152374882359</c:v>
                </c:pt>
                <c:pt idx="174">
                  <c:v>0.49798746059310328</c:v>
                </c:pt>
                <c:pt idx="175">
                  <c:v>0.51048591202310056</c:v>
                </c:pt>
                <c:pt idx="176">
                  <c:v>0.52297126728140664</c:v>
                </c:pt>
                <c:pt idx="177">
                  <c:v>0.53542798095985489</c:v>
                </c:pt>
                <c:pt idx="178">
                  <c:v>0.54784065021259454</c:v>
                </c:pt>
                <c:pt idx="179">
                  <c:v>0.56019409046509649</c:v>
                </c:pt>
                <c:pt idx="180">
                  <c:v>0.57247340883397124</c:v>
                </c:pt>
                <c:pt idx="181">
                  <c:v>0.58466407451348201</c:v>
                </c:pt>
                <c:pt idx="182">
                  <c:v>0.59675198543840524</c:v>
                </c:pt>
                <c:pt idx="183">
                  <c:v>0.60872353059794926</c:v>
                </c:pt>
                <c:pt idx="184">
                  <c:v>0.62056564745008169</c:v>
                </c:pt>
                <c:pt idx="185">
                  <c:v>0.63226587396792422</c:v>
                </c:pt>
                <c:pt idx="186">
                  <c:v>0.64381239493775333</c:v>
                </c:pt>
                <c:pt idx="187">
                  <c:v>0.65519408221948894</c:v>
                </c:pt>
                <c:pt idx="188">
                  <c:v>0.66640052877320621</c:v>
                </c:pt>
                <c:pt idx="189">
                  <c:v>0.67742207634711904</c:v>
                </c:pt>
                <c:pt idx="190">
                  <c:v>0.68824983681171714</c:v>
                </c:pt>
                <c:pt idx="191">
                  <c:v>0.69887570720955006</c:v>
                </c:pt>
                <c:pt idx="192">
                  <c:v>0.70929237866901129</c:v>
                </c:pt>
                <c:pt idx="193">
                  <c:v>0.71949333940212945</c:v>
                </c:pt>
                <c:pt idx="194">
                  <c:v>0.72947287206980649</c:v>
                </c:pt>
                <c:pt idx="195">
                  <c:v>0.7392260458524742</c:v>
                </c:pt>
                <c:pt idx="196">
                  <c:v>0.74874870360933099</c:v>
                </c:pt>
                <c:pt idx="197">
                  <c:v>0.75803744454493516</c:v>
                </c:pt>
                <c:pt idx="198">
                  <c:v>0.76708960282828087</c:v>
                </c:pt>
                <c:pt idx="199">
                  <c:v>0.77590322262647482</c:v>
                </c:pt>
                <c:pt idx="200">
                  <c:v>0.78447703002368419</c:v>
                </c:pt>
                <c:pt idx="201">
                  <c:v>0.79281040229653343</c:v>
                </c:pt>
                <c:pt idx="202">
                  <c:v>0.80090333501029487</c:v>
                </c:pt>
                <c:pt idx="203">
                  <c:v>0.80875640738728327</c:v>
                </c:pt>
                <c:pt idx="204">
                  <c:v>0.81637074638001617</c:v>
                </c:pt>
                <c:pt idx="205">
                  <c:v>0.82374798985879327</c:v>
                </c:pt>
                <c:pt idx="206">
                  <c:v>0.8308902492963931</c:v>
                </c:pt>
                <c:pt idx="207">
                  <c:v>0.83780007230307574</c:v>
                </c:pt>
                <c:pt idx="208">
                  <c:v>0.8444804053335796</c:v>
                </c:pt>
                <c:pt idx="209">
                  <c:v>0.8509345568551504</c:v>
                </c:pt>
                <c:pt idx="210">
                  <c:v>0.85716616123253908</c:v>
                </c:pt>
                <c:pt idx="211">
                  <c:v>0.86317914355295544</c:v>
                </c:pt>
                <c:pt idx="212">
                  <c:v>0.86897768558171173</c:v>
                </c:pt>
                <c:pt idx="213">
                  <c:v>0.8745661930081744</c:v>
                </c:pt>
                <c:pt idx="214">
                  <c:v>0.87994926411201824</c:v>
                </c:pt>
                <c:pt idx="215">
                  <c:v>0.88513165995195231</c:v>
                </c:pt>
                <c:pt idx="216">
                  <c:v>0.89011827615323658</c:v>
                </c:pt>
                <c:pt idx="217">
                  <c:v>0.89491411634660523</c:v>
                </c:pt>
                <c:pt idx="218">
                  <c:v>0.89952426728972124</c:v>
                </c:pt>
                <c:pt idx="219">
                  <c:v>0.90395387568303298</c:v>
                </c:pt>
                <c:pt idx="220">
                  <c:v>0.90820812667488848</c:v>
                </c:pt>
                <c:pt idx="221">
                  <c:v>0.9122922240359056</c:v>
                </c:pt>
                <c:pt idx="222">
                  <c:v>0.91621137196984692</c:v>
                </c:pt>
                <c:pt idx="223">
                  <c:v>0.91997075851745946</c:v>
                </c:pt>
                <c:pt idx="224">
                  <c:v>0.92357554050082391</c:v>
                </c:pt>
                <c:pt idx="225">
                  <c:v>0.92703082994854891</c:v>
                </c:pt>
                <c:pt idx="226">
                  <c:v>0.93034168193651634</c:v>
                </c:pt>
                <c:pt idx="227">
                  <c:v>0.93351308377467379</c:v>
                </c:pt>
                <c:pt idx="228">
                  <c:v>0.93654994546745174</c:v>
                </c:pt>
                <c:pt idx="229">
                  <c:v>0.93945709137356792</c:v>
                </c:pt>
                <c:pt idx="230">
                  <c:v>0.94223925299019917</c:v>
                </c:pt>
                <c:pt idx="231">
                  <c:v>0.94490106278653285</c:v>
                </c:pt>
                <c:pt idx="232">
                  <c:v>0.94744704901251686</c:v>
                </c:pt>
                <c:pt idx="233">
                  <c:v>0.94988163141001558</c:v>
                </c:pt>
                <c:pt idx="234">
                  <c:v>0.95220911775551276</c:v>
                </c:pt>
                <c:pt idx="235">
                  <c:v>0.95443370116581683</c:v>
                </c:pt>
                <c:pt idx="236">
                  <c:v>0.95655945810088816</c:v>
                </c:pt>
                <c:pt idx="237">
                  <c:v>0.95859034700081269</c:v>
                </c:pt>
                <c:pt idx="238">
                  <c:v>0.96053020749702644</c:v>
                </c:pt>
                <c:pt idx="239">
                  <c:v>0.9623827601410978</c:v>
                </c:pt>
                <c:pt idx="240">
                  <c:v>0.96415160659764587</c:v>
                </c:pt>
              </c:numCache>
            </c:numRef>
          </c:val>
        </c:ser>
        <c:marker val="1"/>
        <c:axId val="62505728"/>
        <c:axId val="62507648"/>
      </c:lineChart>
      <c:catAx>
        <c:axId val="6250572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6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IE"/>
                  <a:t>t-value</a:t>
                </a:r>
              </a:p>
            </c:rich>
          </c:tx>
          <c:layout>
            <c:manualLayout>
              <c:xMode val="edge"/>
              <c:yMode val="edge"/>
              <c:x val="0.39926313876253622"/>
              <c:y val="0.90075071093514258"/>
            </c:manualLayout>
          </c:layout>
          <c:spPr>
            <a:noFill/>
            <a:ln w="25400">
              <a:noFill/>
            </a:ln>
          </c:spPr>
        </c:title>
        <c:numFmt formatCode="0.0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2507648"/>
        <c:crosses val="autoZero"/>
        <c:auto val="1"/>
        <c:lblAlgn val="ctr"/>
        <c:lblOffset val="100"/>
        <c:tickLblSkip val="17"/>
        <c:tickMarkSkip val="1"/>
      </c:catAx>
      <c:valAx>
        <c:axId val="6250764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2505728"/>
        <c:crosses val="autoZero"/>
        <c:crossBetween val="between"/>
      </c:valAx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835429324845798"/>
          <c:y val="0.32958861772263015"/>
          <c:w val="0.18181829088263188"/>
          <c:h val="0.2921353657086949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E"/>
  <c:chart>
    <c:title>
      <c:tx>
        <c:rich>
          <a:bodyPr/>
          <a:lstStyle/>
          <a:p>
            <a:pPr>
              <a:defRPr sz="2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IE"/>
              <a:t>S-Curve</a:t>
            </a:r>
          </a:p>
        </c:rich>
      </c:tx>
      <c:layout>
        <c:manualLayout>
          <c:xMode val="edge"/>
          <c:yMode val="edge"/>
          <c:x val="0.43122728763370272"/>
          <c:y val="2.9962601611148193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9.5415233183319278E-2"/>
          <c:y val="0.19475691047246327"/>
          <c:w val="0.67162410890076685"/>
          <c:h val="0.57678008101460276"/>
        </c:manualLayout>
      </c:layout>
      <c:lineChart>
        <c:grouping val="standard"/>
        <c:ser>
          <c:idx val="0"/>
          <c:order val="0"/>
          <c:tx>
            <c:v>Standard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'S-Curves Lambda'!$A$5:$A$245</c:f>
              <c:numCache>
                <c:formatCode>0.00</c:formatCode>
                <c:ptCount val="241"/>
                <c:pt idx="0">
                  <c:v>-6</c:v>
                </c:pt>
                <c:pt idx="1">
                  <c:v>-5.95</c:v>
                </c:pt>
                <c:pt idx="2">
                  <c:v>-5.9</c:v>
                </c:pt>
                <c:pt idx="3">
                  <c:v>-5.85</c:v>
                </c:pt>
                <c:pt idx="4">
                  <c:v>-5.8</c:v>
                </c:pt>
                <c:pt idx="5">
                  <c:v>-5.75</c:v>
                </c:pt>
                <c:pt idx="6">
                  <c:v>-5.7</c:v>
                </c:pt>
                <c:pt idx="7">
                  <c:v>-5.65</c:v>
                </c:pt>
                <c:pt idx="8">
                  <c:v>-5.6</c:v>
                </c:pt>
                <c:pt idx="9">
                  <c:v>-5.55</c:v>
                </c:pt>
                <c:pt idx="10">
                  <c:v>-5.5</c:v>
                </c:pt>
                <c:pt idx="11">
                  <c:v>-5.45</c:v>
                </c:pt>
                <c:pt idx="12">
                  <c:v>-5.4</c:v>
                </c:pt>
                <c:pt idx="13">
                  <c:v>-5.35</c:v>
                </c:pt>
                <c:pt idx="14">
                  <c:v>-5.3</c:v>
                </c:pt>
                <c:pt idx="15">
                  <c:v>-5.25</c:v>
                </c:pt>
                <c:pt idx="16">
                  <c:v>-5.2</c:v>
                </c:pt>
                <c:pt idx="17">
                  <c:v>-5.15</c:v>
                </c:pt>
                <c:pt idx="18">
                  <c:v>-5.0999999999999996</c:v>
                </c:pt>
                <c:pt idx="19">
                  <c:v>-5.05</c:v>
                </c:pt>
                <c:pt idx="20">
                  <c:v>-5</c:v>
                </c:pt>
                <c:pt idx="21">
                  <c:v>-4.95</c:v>
                </c:pt>
                <c:pt idx="22">
                  <c:v>-4.9000000000000004</c:v>
                </c:pt>
                <c:pt idx="23">
                  <c:v>-4.8499999999999996</c:v>
                </c:pt>
                <c:pt idx="24">
                  <c:v>-4.8</c:v>
                </c:pt>
                <c:pt idx="25">
                  <c:v>-4.75</c:v>
                </c:pt>
                <c:pt idx="26">
                  <c:v>-4.7</c:v>
                </c:pt>
                <c:pt idx="27">
                  <c:v>-4.6500000000000004</c:v>
                </c:pt>
                <c:pt idx="28">
                  <c:v>-4.5999999999999996</c:v>
                </c:pt>
                <c:pt idx="29">
                  <c:v>-4.5500000000000096</c:v>
                </c:pt>
                <c:pt idx="30">
                  <c:v>-4.5000000000000098</c:v>
                </c:pt>
                <c:pt idx="31">
                  <c:v>-4.4500000000000099</c:v>
                </c:pt>
                <c:pt idx="32">
                  <c:v>-4.4000000000000101</c:v>
                </c:pt>
                <c:pt idx="33">
                  <c:v>-4.3500000000000103</c:v>
                </c:pt>
                <c:pt idx="34">
                  <c:v>-4.3000000000000096</c:v>
                </c:pt>
                <c:pt idx="35">
                  <c:v>-4.2500000000000098</c:v>
                </c:pt>
                <c:pt idx="36">
                  <c:v>-4.2000000000000099</c:v>
                </c:pt>
                <c:pt idx="37">
                  <c:v>-4.1500000000000101</c:v>
                </c:pt>
                <c:pt idx="38">
                  <c:v>-4.1000000000000103</c:v>
                </c:pt>
                <c:pt idx="39">
                  <c:v>-4.0500000000000096</c:v>
                </c:pt>
                <c:pt idx="40">
                  <c:v>-4.0000000000000098</c:v>
                </c:pt>
                <c:pt idx="41">
                  <c:v>-3.9500000000000099</c:v>
                </c:pt>
                <c:pt idx="42">
                  <c:v>-3.9000000000000101</c:v>
                </c:pt>
                <c:pt idx="43">
                  <c:v>-3.8500000000000099</c:v>
                </c:pt>
                <c:pt idx="44">
                  <c:v>-3.80000000000001</c:v>
                </c:pt>
                <c:pt idx="45">
                  <c:v>-3.7500000000000102</c:v>
                </c:pt>
                <c:pt idx="46">
                  <c:v>-3.7000000000000099</c:v>
                </c:pt>
                <c:pt idx="47">
                  <c:v>-3.6500000000000101</c:v>
                </c:pt>
                <c:pt idx="48">
                  <c:v>-3.6000000000000099</c:v>
                </c:pt>
                <c:pt idx="49">
                  <c:v>-3.55000000000001</c:v>
                </c:pt>
                <c:pt idx="50">
                  <c:v>-3.5000000000000102</c:v>
                </c:pt>
                <c:pt idx="51">
                  <c:v>-3.4500000000000099</c:v>
                </c:pt>
                <c:pt idx="52">
                  <c:v>-3.4000000000000101</c:v>
                </c:pt>
                <c:pt idx="53">
                  <c:v>-3.3500000000000099</c:v>
                </c:pt>
                <c:pt idx="54">
                  <c:v>-3.30000000000001</c:v>
                </c:pt>
                <c:pt idx="55">
                  <c:v>-3.2500000000000102</c:v>
                </c:pt>
                <c:pt idx="56">
                  <c:v>-3.2000000000000099</c:v>
                </c:pt>
                <c:pt idx="57">
                  <c:v>-3.1500000000000101</c:v>
                </c:pt>
                <c:pt idx="58">
                  <c:v>-3.1000000000000099</c:v>
                </c:pt>
                <c:pt idx="59">
                  <c:v>-3.05000000000001</c:v>
                </c:pt>
                <c:pt idx="60">
                  <c:v>-3.0000000000000102</c:v>
                </c:pt>
                <c:pt idx="61">
                  <c:v>-2.9500000000000099</c:v>
                </c:pt>
                <c:pt idx="62">
                  <c:v>-2.9000000000000101</c:v>
                </c:pt>
                <c:pt idx="63">
                  <c:v>-2.8500000000000099</c:v>
                </c:pt>
                <c:pt idx="64">
                  <c:v>-2.80000000000001</c:v>
                </c:pt>
                <c:pt idx="65">
                  <c:v>-2.7500000000000102</c:v>
                </c:pt>
                <c:pt idx="66">
                  <c:v>-2.7000000000000099</c:v>
                </c:pt>
                <c:pt idx="67">
                  <c:v>-2.6500000000000101</c:v>
                </c:pt>
                <c:pt idx="68">
                  <c:v>-2.6000000000000099</c:v>
                </c:pt>
                <c:pt idx="69">
                  <c:v>-2.55000000000001</c:v>
                </c:pt>
                <c:pt idx="70">
                  <c:v>-2.5000000000000102</c:v>
                </c:pt>
                <c:pt idx="71">
                  <c:v>-2.4500000000000099</c:v>
                </c:pt>
                <c:pt idx="72">
                  <c:v>-2.4000000000000101</c:v>
                </c:pt>
                <c:pt idx="73">
                  <c:v>-2.3500000000000099</c:v>
                </c:pt>
                <c:pt idx="74">
                  <c:v>-2.30000000000001</c:v>
                </c:pt>
                <c:pt idx="75">
                  <c:v>-2.2500000000000102</c:v>
                </c:pt>
                <c:pt idx="76">
                  <c:v>-2.2000000000000099</c:v>
                </c:pt>
                <c:pt idx="77">
                  <c:v>-2.1500000000000101</c:v>
                </c:pt>
                <c:pt idx="78">
                  <c:v>-2.1000000000000099</c:v>
                </c:pt>
                <c:pt idx="79">
                  <c:v>-2.05000000000001</c:v>
                </c:pt>
                <c:pt idx="80">
                  <c:v>-2.0000000000000102</c:v>
                </c:pt>
                <c:pt idx="81">
                  <c:v>-1.9500000000000099</c:v>
                </c:pt>
                <c:pt idx="82">
                  <c:v>-1.9000000000000099</c:v>
                </c:pt>
                <c:pt idx="83">
                  <c:v>-1.8500000000000101</c:v>
                </c:pt>
                <c:pt idx="84">
                  <c:v>-1.80000000000001</c:v>
                </c:pt>
                <c:pt idx="85">
                  <c:v>-1.75000000000002</c:v>
                </c:pt>
                <c:pt idx="86">
                  <c:v>-1.7000000000000199</c:v>
                </c:pt>
                <c:pt idx="87">
                  <c:v>-1.6500000000000199</c:v>
                </c:pt>
                <c:pt idx="88">
                  <c:v>-1.6000000000000201</c:v>
                </c:pt>
                <c:pt idx="89">
                  <c:v>-1.55000000000002</c:v>
                </c:pt>
                <c:pt idx="90">
                  <c:v>-1.50000000000002</c:v>
                </c:pt>
                <c:pt idx="91">
                  <c:v>-1.4500000000000199</c:v>
                </c:pt>
                <c:pt idx="92">
                  <c:v>-1.4000000000000199</c:v>
                </c:pt>
                <c:pt idx="93">
                  <c:v>-1.3500000000000201</c:v>
                </c:pt>
                <c:pt idx="94">
                  <c:v>-1.30000000000002</c:v>
                </c:pt>
                <c:pt idx="95">
                  <c:v>-1.25000000000002</c:v>
                </c:pt>
                <c:pt idx="96">
                  <c:v>-1.2000000000000199</c:v>
                </c:pt>
                <c:pt idx="97">
                  <c:v>-1.1500000000000199</c:v>
                </c:pt>
                <c:pt idx="98">
                  <c:v>-1.1000000000000201</c:v>
                </c:pt>
                <c:pt idx="99">
                  <c:v>-1.05000000000002</c:v>
                </c:pt>
                <c:pt idx="100">
                  <c:v>-1.00000000000002</c:v>
                </c:pt>
                <c:pt idx="101">
                  <c:v>-0.95000000000002005</c:v>
                </c:pt>
                <c:pt idx="102">
                  <c:v>-0.90000000000002001</c:v>
                </c:pt>
                <c:pt idx="103">
                  <c:v>-0.85000000000001996</c:v>
                </c:pt>
                <c:pt idx="104">
                  <c:v>-0.80000000000002003</c:v>
                </c:pt>
                <c:pt idx="105">
                  <c:v>-0.75000000000001998</c:v>
                </c:pt>
                <c:pt idx="106">
                  <c:v>-0.70000000000002005</c:v>
                </c:pt>
                <c:pt idx="107">
                  <c:v>-0.65000000000002001</c:v>
                </c:pt>
                <c:pt idx="108">
                  <c:v>-0.60000000000001996</c:v>
                </c:pt>
                <c:pt idx="109">
                  <c:v>-0.55000000000002003</c:v>
                </c:pt>
                <c:pt idx="110">
                  <c:v>-0.50000000000001998</c:v>
                </c:pt>
                <c:pt idx="111">
                  <c:v>-0.45000000000002</c:v>
                </c:pt>
                <c:pt idx="112">
                  <c:v>-0.40000000000002001</c:v>
                </c:pt>
                <c:pt idx="113">
                  <c:v>-0.35000000000002002</c:v>
                </c:pt>
                <c:pt idx="114">
                  <c:v>-0.30000000000001997</c:v>
                </c:pt>
                <c:pt idx="115">
                  <c:v>-0.25000000000001998</c:v>
                </c:pt>
                <c:pt idx="116">
                  <c:v>-0.20000000000002</c:v>
                </c:pt>
                <c:pt idx="117">
                  <c:v>-0.15000000000002001</c:v>
                </c:pt>
                <c:pt idx="118">
                  <c:v>-0.10000000000002</c:v>
                </c:pt>
                <c:pt idx="119">
                  <c:v>-5.0000000000020299E-2</c:v>
                </c:pt>
                <c:pt idx="120">
                  <c:v>-2.0428103653102899E-14</c:v>
                </c:pt>
                <c:pt idx="121">
                  <c:v>4.9999999999980303E-2</c:v>
                </c:pt>
                <c:pt idx="122">
                  <c:v>9.9999999999980105E-2</c:v>
                </c:pt>
                <c:pt idx="123">
                  <c:v>0.14999999999998001</c:v>
                </c:pt>
                <c:pt idx="124">
                  <c:v>0.19999999999998</c:v>
                </c:pt>
                <c:pt idx="125">
                  <c:v>0.24999999999997999</c:v>
                </c:pt>
                <c:pt idx="126">
                  <c:v>0.29999999999998</c:v>
                </c:pt>
                <c:pt idx="127">
                  <c:v>0.34999999999997999</c:v>
                </c:pt>
                <c:pt idx="128">
                  <c:v>0.39999999999997998</c:v>
                </c:pt>
                <c:pt idx="129">
                  <c:v>0.44999999999998003</c:v>
                </c:pt>
                <c:pt idx="130">
                  <c:v>0.49999999999998002</c:v>
                </c:pt>
                <c:pt idx="131">
                  <c:v>0.54999999999997995</c:v>
                </c:pt>
                <c:pt idx="132">
                  <c:v>0.59999999999997999</c:v>
                </c:pt>
                <c:pt idx="133">
                  <c:v>0.64999999999998004</c:v>
                </c:pt>
                <c:pt idx="134">
                  <c:v>0.69999999999997997</c:v>
                </c:pt>
                <c:pt idx="135">
                  <c:v>0.74999999999998002</c:v>
                </c:pt>
                <c:pt idx="136">
                  <c:v>0.79999999999997995</c:v>
                </c:pt>
                <c:pt idx="137">
                  <c:v>0.84999999999997999</c:v>
                </c:pt>
                <c:pt idx="138">
                  <c:v>0.89999999999998004</c:v>
                </c:pt>
                <c:pt idx="139">
                  <c:v>0.94999999999997997</c:v>
                </c:pt>
                <c:pt idx="140">
                  <c:v>0.99999999999998002</c:v>
                </c:pt>
                <c:pt idx="141">
                  <c:v>1.0499999999999701</c:v>
                </c:pt>
                <c:pt idx="142">
                  <c:v>1.0999999999999699</c:v>
                </c:pt>
                <c:pt idx="143">
                  <c:v>1.1499999999999699</c:v>
                </c:pt>
                <c:pt idx="144">
                  <c:v>1.19999999999997</c:v>
                </c:pt>
                <c:pt idx="145">
                  <c:v>1.24999999999997</c:v>
                </c:pt>
                <c:pt idx="146">
                  <c:v>1.2999999999999701</c:v>
                </c:pt>
                <c:pt idx="147">
                  <c:v>1.3499999999999699</c:v>
                </c:pt>
                <c:pt idx="148">
                  <c:v>1.3999999999999699</c:v>
                </c:pt>
                <c:pt idx="149">
                  <c:v>1.44999999999997</c:v>
                </c:pt>
                <c:pt idx="150">
                  <c:v>1.49999999999997</c:v>
                </c:pt>
                <c:pt idx="151">
                  <c:v>1.5499999999999701</c:v>
                </c:pt>
                <c:pt idx="152">
                  <c:v>1.5999999999999699</c:v>
                </c:pt>
                <c:pt idx="153">
                  <c:v>1.6499999999999699</c:v>
                </c:pt>
                <c:pt idx="154">
                  <c:v>1.69999999999997</c:v>
                </c:pt>
                <c:pt idx="155">
                  <c:v>1.74999999999997</c:v>
                </c:pt>
                <c:pt idx="156">
                  <c:v>1.7999999999999701</c:v>
                </c:pt>
                <c:pt idx="157">
                  <c:v>1.8499999999999699</c:v>
                </c:pt>
                <c:pt idx="158">
                  <c:v>1.8999999999999699</c:v>
                </c:pt>
                <c:pt idx="159">
                  <c:v>1.94999999999997</c:v>
                </c:pt>
                <c:pt idx="160">
                  <c:v>1.99999999999997</c:v>
                </c:pt>
                <c:pt idx="161">
                  <c:v>2.0499999999999701</c:v>
                </c:pt>
                <c:pt idx="162">
                  <c:v>2.0999999999999699</c:v>
                </c:pt>
                <c:pt idx="163">
                  <c:v>2.1499999999999702</c:v>
                </c:pt>
                <c:pt idx="164">
                  <c:v>2.19999999999997</c:v>
                </c:pt>
                <c:pt idx="165">
                  <c:v>2.2499999999999698</c:v>
                </c:pt>
                <c:pt idx="166">
                  <c:v>2.2999999999999701</c:v>
                </c:pt>
                <c:pt idx="167">
                  <c:v>2.3499999999999699</c:v>
                </c:pt>
                <c:pt idx="168">
                  <c:v>2.3999999999999702</c:v>
                </c:pt>
                <c:pt idx="169">
                  <c:v>2.44999999999997</c:v>
                </c:pt>
                <c:pt idx="170">
                  <c:v>2.4999999999999698</c:v>
                </c:pt>
                <c:pt idx="171">
                  <c:v>2.5499999999999701</c:v>
                </c:pt>
                <c:pt idx="172">
                  <c:v>2.5999999999999699</c:v>
                </c:pt>
                <c:pt idx="173">
                  <c:v>2.6499999999999702</c:v>
                </c:pt>
                <c:pt idx="174">
                  <c:v>2.69999999999997</c:v>
                </c:pt>
                <c:pt idx="175">
                  <c:v>2.7499999999999698</c:v>
                </c:pt>
                <c:pt idx="176">
                  <c:v>2.7999999999999701</c:v>
                </c:pt>
                <c:pt idx="177">
                  <c:v>2.8499999999999699</c:v>
                </c:pt>
                <c:pt idx="178">
                  <c:v>2.8999999999999702</c:v>
                </c:pt>
                <c:pt idx="179">
                  <c:v>2.94999999999997</c:v>
                </c:pt>
                <c:pt idx="180">
                  <c:v>2.9999999999999698</c:v>
                </c:pt>
                <c:pt idx="181">
                  <c:v>3.0499999999999701</c:v>
                </c:pt>
                <c:pt idx="182">
                  <c:v>3.0999999999999699</c:v>
                </c:pt>
                <c:pt idx="183">
                  <c:v>3.1499999999999702</c:v>
                </c:pt>
                <c:pt idx="184">
                  <c:v>3.19999999999997</c:v>
                </c:pt>
                <c:pt idx="185">
                  <c:v>3.2499999999999698</c:v>
                </c:pt>
                <c:pt idx="186">
                  <c:v>3.2999999999999701</c:v>
                </c:pt>
                <c:pt idx="187">
                  <c:v>3.3499999999999699</c:v>
                </c:pt>
                <c:pt idx="188">
                  <c:v>3.3999999999999702</c:v>
                </c:pt>
                <c:pt idx="189">
                  <c:v>3.44999999999997</c:v>
                </c:pt>
                <c:pt idx="190">
                  <c:v>3.4999999999999698</c:v>
                </c:pt>
                <c:pt idx="191">
                  <c:v>3.5499999999999701</c:v>
                </c:pt>
                <c:pt idx="192">
                  <c:v>3.5999999999999699</c:v>
                </c:pt>
                <c:pt idx="193">
                  <c:v>3.6499999999999702</c:v>
                </c:pt>
                <c:pt idx="194">
                  <c:v>3.69999999999997</c:v>
                </c:pt>
                <c:pt idx="195">
                  <c:v>3.74999999999996</c:v>
                </c:pt>
                <c:pt idx="196">
                  <c:v>3.7999999999999701</c:v>
                </c:pt>
                <c:pt idx="197">
                  <c:v>3.8499999999999699</c:v>
                </c:pt>
                <c:pt idx="198">
                  <c:v>3.8999999999999599</c:v>
                </c:pt>
                <c:pt idx="199">
                  <c:v>3.9499999999999602</c:v>
                </c:pt>
                <c:pt idx="200">
                  <c:v>3.99999999999996</c:v>
                </c:pt>
                <c:pt idx="201">
                  <c:v>4.05</c:v>
                </c:pt>
                <c:pt idx="202">
                  <c:v>4.0999999999999996</c:v>
                </c:pt>
                <c:pt idx="203">
                  <c:v>4.1500000000000004</c:v>
                </c:pt>
                <c:pt idx="204">
                  <c:v>4.2</c:v>
                </c:pt>
                <c:pt idx="205">
                  <c:v>4.25</c:v>
                </c:pt>
                <c:pt idx="206">
                  <c:v>4.3</c:v>
                </c:pt>
                <c:pt idx="207">
                  <c:v>4.3499999999999996</c:v>
                </c:pt>
                <c:pt idx="208">
                  <c:v>4.4000000000000004</c:v>
                </c:pt>
                <c:pt idx="209">
                  <c:v>4.45</c:v>
                </c:pt>
                <c:pt idx="210">
                  <c:v>4.5</c:v>
                </c:pt>
                <c:pt idx="211">
                  <c:v>4.55</c:v>
                </c:pt>
                <c:pt idx="212">
                  <c:v>4.5999999999999996</c:v>
                </c:pt>
                <c:pt idx="213">
                  <c:v>4.6500000000000004</c:v>
                </c:pt>
                <c:pt idx="214">
                  <c:v>4.7</c:v>
                </c:pt>
                <c:pt idx="215">
                  <c:v>4.75</c:v>
                </c:pt>
                <c:pt idx="216">
                  <c:v>4.8</c:v>
                </c:pt>
                <c:pt idx="217">
                  <c:v>4.8499999999999996</c:v>
                </c:pt>
                <c:pt idx="218">
                  <c:v>4.9000000000000004</c:v>
                </c:pt>
                <c:pt idx="219">
                  <c:v>4.95</c:v>
                </c:pt>
                <c:pt idx="220">
                  <c:v>5</c:v>
                </c:pt>
                <c:pt idx="221">
                  <c:v>5.05</c:v>
                </c:pt>
                <c:pt idx="222">
                  <c:v>5.0999999999999996</c:v>
                </c:pt>
                <c:pt idx="223">
                  <c:v>5.15</c:v>
                </c:pt>
                <c:pt idx="224">
                  <c:v>5.2</c:v>
                </c:pt>
                <c:pt idx="225">
                  <c:v>5.25</c:v>
                </c:pt>
                <c:pt idx="226">
                  <c:v>5.3</c:v>
                </c:pt>
                <c:pt idx="227">
                  <c:v>5.35</c:v>
                </c:pt>
                <c:pt idx="228">
                  <c:v>5.4</c:v>
                </c:pt>
                <c:pt idx="229">
                  <c:v>5.45</c:v>
                </c:pt>
                <c:pt idx="230">
                  <c:v>5.5</c:v>
                </c:pt>
                <c:pt idx="231">
                  <c:v>5.55</c:v>
                </c:pt>
                <c:pt idx="232">
                  <c:v>5.6</c:v>
                </c:pt>
                <c:pt idx="233">
                  <c:v>5.65</c:v>
                </c:pt>
                <c:pt idx="234">
                  <c:v>5.7</c:v>
                </c:pt>
                <c:pt idx="235">
                  <c:v>5.75</c:v>
                </c:pt>
                <c:pt idx="236">
                  <c:v>5.8</c:v>
                </c:pt>
                <c:pt idx="237">
                  <c:v>5.85</c:v>
                </c:pt>
                <c:pt idx="238">
                  <c:v>5.9</c:v>
                </c:pt>
                <c:pt idx="239">
                  <c:v>5.95</c:v>
                </c:pt>
                <c:pt idx="240">
                  <c:v>6</c:v>
                </c:pt>
              </c:numCache>
            </c:numRef>
          </c:cat>
          <c:val>
            <c:numRef>
              <c:f>'S-Curves Lambda'!$B$5:$B$245</c:f>
              <c:numCache>
                <c:formatCode>0.000000</c:formatCode>
                <c:ptCount val="241"/>
                <c:pt idx="0">
                  <c:v>2.4726231566347743E-3</c:v>
                </c:pt>
                <c:pt idx="1">
                  <c:v>2.5990677623233469E-3</c:v>
                </c:pt>
                <c:pt idx="2">
                  <c:v>2.7319607630110591E-3</c:v>
                </c:pt>
                <c:pt idx="3">
                  <c:v>2.8716291557003997E-3</c:v>
                </c:pt>
                <c:pt idx="4">
                  <c:v>3.0184163247084241E-3</c:v>
                </c:pt>
                <c:pt idx="5">
                  <c:v>3.1726828424851893E-3</c:v>
                </c:pt>
                <c:pt idx="6">
                  <c:v>3.3348073074133443E-3</c:v>
                </c:pt>
                <c:pt idx="7">
                  <c:v>3.5051872200663379E-3</c:v>
                </c:pt>
                <c:pt idx="8">
                  <c:v>3.684239899435989E-3</c:v>
                </c:pt>
                <c:pt idx="9">
                  <c:v>3.8724034406710317E-3</c:v>
                </c:pt>
                <c:pt idx="10">
                  <c:v>4.0701377158961277E-3</c:v>
                </c:pt>
                <c:pt idx="11">
                  <c:v>4.2779254197049732E-3</c:v>
                </c:pt>
                <c:pt idx="12">
                  <c:v>4.4962731609411782E-3</c:v>
                </c:pt>
                <c:pt idx="13">
                  <c:v>4.7257126023954816E-3</c:v>
                </c:pt>
                <c:pt idx="14">
                  <c:v>4.9668016500569612E-3</c:v>
                </c:pt>
                <c:pt idx="15">
                  <c:v>5.2201256935583973E-3</c:v>
                </c:pt>
                <c:pt idx="16">
                  <c:v>5.4862988994504036E-3</c:v>
                </c:pt>
                <c:pt idx="17">
                  <c:v>5.7659655589249034E-3</c:v>
                </c:pt>
                <c:pt idx="18">
                  <c:v>6.0598014915841155E-3</c:v>
                </c:pt>
                <c:pt idx="19">
                  <c:v>6.3685155068155478E-3</c:v>
                </c:pt>
                <c:pt idx="20">
                  <c:v>6.6928509242848554E-3</c:v>
                </c:pt>
                <c:pt idx="21">
                  <c:v>7.0335871549951608E-3</c:v>
                </c:pt>
                <c:pt idx="22">
                  <c:v>7.3915413442819707E-3</c:v>
                </c:pt>
                <c:pt idx="23">
                  <c:v>7.7675700780150047E-3</c:v>
                </c:pt>
                <c:pt idx="24">
                  <c:v>8.1625711531598966E-3</c:v>
                </c:pt>
                <c:pt idx="25">
                  <c:v>8.5774854137119841E-3</c:v>
                </c:pt>
                <c:pt idx="26">
                  <c:v>9.0132986528478221E-3</c:v>
                </c:pt>
                <c:pt idx="27">
                  <c:v>9.4710435819461078E-3</c:v>
                </c:pt>
                <c:pt idx="28">
                  <c:v>9.9518018669043241E-3</c:v>
                </c:pt>
                <c:pt idx="29">
                  <c:v>1.0456706231917971E-2</c:v>
                </c:pt>
                <c:pt idx="30">
                  <c:v>1.0986942630593074E-2</c:v>
                </c:pt>
                <c:pt idx="31">
                  <c:v>1.1543752483922176E-2</c:v>
                </c:pt>
                <c:pt idx="32">
                  <c:v>1.2128434984274119E-2</c:v>
                </c:pt>
                <c:pt idx="33">
                  <c:v>1.2742349464111472E-2</c:v>
                </c:pt>
                <c:pt idx="34">
                  <c:v>1.3386917827664652E-2</c:v>
                </c:pt>
                <c:pt idx="35">
                  <c:v>1.406362704324534E-2</c:v>
                </c:pt>
                <c:pt idx="36">
                  <c:v>1.4774031693272913E-2</c:v>
                </c:pt>
                <c:pt idx="37">
                  <c:v>1.5519756578408738E-2</c:v>
                </c:pt>
                <c:pt idx="38">
                  <c:v>1.6302499371440776E-2</c:v>
                </c:pt>
                <c:pt idx="39">
                  <c:v>1.7124033315727573E-2</c:v>
                </c:pt>
                <c:pt idx="40">
                  <c:v>1.7986209962091385E-2</c:v>
                </c:pt>
                <c:pt idx="41">
                  <c:v>1.8890961937038868E-2</c:v>
                </c:pt>
                <c:pt idx="42">
                  <c:v>1.9840305734077312E-2</c:v>
                </c:pt>
                <c:pt idx="43">
                  <c:v>2.0836344518680223E-2</c:v>
                </c:pt>
                <c:pt idx="44">
                  <c:v>2.1881270936130261E-2</c:v>
                </c:pt>
                <c:pt idx="45">
                  <c:v>2.2977369910025386E-2</c:v>
                </c:pt>
                <c:pt idx="46">
                  <c:v>2.4127021417668967E-2</c:v>
                </c:pt>
                <c:pt idx="47">
                  <c:v>2.5332703226871478E-2</c:v>
                </c:pt>
                <c:pt idx="48">
                  <c:v>2.65969935768656E-2</c:v>
                </c:pt>
                <c:pt idx="49">
                  <c:v>2.7922573784072747E-2</c:v>
                </c:pt>
                <c:pt idx="50">
                  <c:v>2.9312230751356028E-2</c:v>
                </c:pt>
                <c:pt idx="51">
                  <c:v>3.0768859357147713E-2</c:v>
                </c:pt>
                <c:pt idx="52">
                  <c:v>3.2295464698450196E-2</c:v>
                </c:pt>
                <c:pt idx="53">
                  <c:v>3.3895164159177829E-2</c:v>
                </c:pt>
                <c:pt idx="54">
                  <c:v>3.5571189272635827E-2</c:v>
                </c:pt>
                <c:pt idx="55">
                  <c:v>3.7326887344129096E-2</c:v>
                </c:pt>
                <c:pt idx="56">
                  <c:v>3.9165722796763981E-2</c:v>
                </c:pt>
                <c:pt idx="57">
                  <c:v>4.1091278200464612E-2</c:v>
                </c:pt>
                <c:pt idx="58">
                  <c:v>4.3107254941085714E-2</c:v>
                </c:pt>
                <c:pt idx="59">
                  <c:v>4.5217473483287057E-2</c:v>
                </c:pt>
                <c:pt idx="60">
                  <c:v>4.7425873177566316E-2</c:v>
                </c:pt>
                <c:pt idx="61">
                  <c:v>4.9736511558556254E-2</c:v>
                </c:pt>
                <c:pt idx="62">
                  <c:v>5.2153563078417231E-2</c:v>
                </c:pt>
                <c:pt idx="63">
                  <c:v>5.4681317215940245E-2</c:v>
                </c:pt>
                <c:pt idx="64">
                  <c:v>5.73241758988682E-2</c:v>
                </c:pt>
                <c:pt idx="65">
                  <c:v>6.0086650174007036E-2</c:v>
                </c:pt>
                <c:pt idx="66">
                  <c:v>6.2973356056995902E-2</c:v>
                </c:pt>
                <c:pt idx="67">
                  <c:v>6.5989009491218151E-2</c:v>
                </c:pt>
                <c:pt idx="68">
                  <c:v>6.9138420343346191E-2</c:v>
                </c:pt>
                <c:pt idx="69">
                  <c:v>7.2426485361517037E-2</c:v>
                </c:pt>
                <c:pt idx="70">
                  <c:v>7.5858180021242838E-2</c:v>
                </c:pt>
                <c:pt idx="71">
                  <c:v>7.943854918397765E-2</c:v>
                </c:pt>
                <c:pt idx="72">
                  <c:v>8.3172696493921602E-2</c:v>
                </c:pt>
                <c:pt idx="73">
                  <c:v>8.7065772440270486E-2</c:v>
                </c:pt>
                <c:pt idx="74">
                  <c:v>9.11229610148553E-2</c:v>
                </c:pt>
                <c:pt idx="75">
                  <c:v>9.5349464899108616E-2</c:v>
                </c:pt>
                <c:pt idx="76">
                  <c:v>9.9750489119684246E-2</c:v>
                </c:pt>
                <c:pt idx="77">
                  <c:v>0.10433122311900037</c:v>
                </c:pt>
                <c:pt idx="78">
                  <c:v>0.109096821195612</c:v>
                </c:pt>
                <c:pt idx="79">
                  <c:v>0.11405238127978984</c:v>
                </c:pt>
                <c:pt idx="80">
                  <c:v>0.11920292202211646</c:v>
                </c:pt>
                <c:pt idx="81">
                  <c:v>0.12455335818741534</c:v>
                </c:pt>
                <c:pt idx="82">
                  <c:v>0.13010847436299672</c:v>
                </c:pt>
                <c:pt idx="83">
                  <c:v>0.13587289700909308</c:v>
                </c:pt>
                <c:pt idx="84">
                  <c:v>0.14185106490048657</c:v>
                </c:pt>
                <c:pt idx="85">
                  <c:v>0.14804719803168695</c:v>
                </c:pt>
                <c:pt idx="86">
                  <c:v>0.15446526508353209</c:v>
                </c:pt>
                <c:pt idx="87">
                  <c:v>0.16110894957658253</c:v>
                </c:pt>
                <c:pt idx="88">
                  <c:v>0.16798161486607271</c:v>
                </c:pt>
                <c:pt idx="89">
                  <c:v>0.17508626816403691</c:v>
                </c:pt>
                <c:pt idx="90">
                  <c:v>0.18242552380635338</c:v>
                </c:pt>
                <c:pt idx="91">
                  <c:v>0.19000156601530993</c:v>
                </c:pt>
                <c:pt idx="92">
                  <c:v>0.19781611144141509</c:v>
                </c:pt>
                <c:pt idx="93">
                  <c:v>0.20587037180094406</c:v>
                </c:pt>
                <c:pt idx="94">
                  <c:v>0.21416501695743803</c:v>
                </c:pt>
                <c:pt idx="95">
                  <c:v>0.22270013882530543</c:v>
                </c:pt>
                <c:pt idx="96">
                  <c:v>0.2314752165009788</c:v>
                </c:pt>
                <c:pt idx="97">
                  <c:v>0.24048908305088529</c:v>
                </c:pt>
                <c:pt idx="98">
                  <c:v>0.24973989440487865</c:v>
                </c:pt>
                <c:pt idx="99">
                  <c:v>0.25922510081784217</c:v>
                </c:pt>
                <c:pt idx="100">
                  <c:v>0.26894142136999116</c:v>
                </c:pt>
                <c:pt idx="101">
                  <c:v>0.27888482197713288</c:v>
                </c:pt>
                <c:pt idx="102">
                  <c:v>0.28905049737499194</c:v>
                </c:pt>
                <c:pt idx="103">
                  <c:v>0.29943285752602283</c:v>
                </c:pt>
                <c:pt idx="104">
                  <c:v>0.31002551887238328</c:v>
                </c:pt>
                <c:pt idx="105">
                  <c:v>0.3208213008246027</c:v>
                </c:pt>
                <c:pt idx="106">
                  <c:v>0.33181222783182945</c:v>
                </c:pt>
                <c:pt idx="107">
                  <c:v>0.34298953732649673</c:v>
                </c:pt>
                <c:pt idx="108">
                  <c:v>0.35434369377419994</c:v>
                </c:pt>
                <c:pt idx="109">
                  <c:v>0.3658644089891947</c:v>
                </c:pt>
                <c:pt idx="110">
                  <c:v>0.37754066879814074</c:v>
                </c:pt>
                <c:pt idx="111">
                  <c:v>0.38936076605077324</c:v>
                </c:pt>
                <c:pt idx="112">
                  <c:v>0.40131233988754322</c:v>
                </c:pt>
                <c:pt idx="113">
                  <c:v>0.4133824210826651</c:v>
                </c:pt>
                <c:pt idx="114">
                  <c:v>0.42555748318833608</c:v>
                </c:pt>
                <c:pt idx="115">
                  <c:v>0.43782349911419699</c:v>
                </c:pt>
                <c:pt idx="116">
                  <c:v>0.45016600268751711</c:v>
                </c:pt>
                <c:pt idx="117">
                  <c:v>0.4625701546562454</c:v>
                </c:pt>
                <c:pt idx="118">
                  <c:v>0.47502081252105499</c:v>
                </c:pt>
                <c:pt idx="119">
                  <c:v>0.48750260351578451</c:v>
                </c:pt>
                <c:pt idx="120">
                  <c:v>0.49999999999999489</c:v>
                </c:pt>
                <c:pt idx="121">
                  <c:v>0.51249739648420534</c:v>
                </c:pt>
                <c:pt idx="122">
                  <c:v>0.52497918747893502</c:v>
                </c:pt>
                <c:pt idx="123">
                  <c:v>0.53742984534374449</c:v>
                </c:pt>
                <c:pt idx="124">
                  <c:v>0.54983399731247296</c:v>
                </c:pt>
                <c:pt idx="125">
                  <c:v>0.56217650088579318</c:v>
                </c:pt>
                <c:pt idx="126">
                  <c:v>0.57444251681165415</c:v>
                </c:pt>
                <c:pt idx="127">
                  <c:v>0.58661757891732524</c:v>
                </c:pt>
                <c:pt idx="128">
                  <c:v>0.59868766011244712</c:v>
                </c:pt>
                <c:pt idx="129">
                  <c:v>0.61063923394921726</c:v>
                </c:pt>
                <c:pt idx="130">
                  <c:v>0.62245933120184982</c:v>
                </c:pt>
                <c:pt idx="131">
                  <c:v>0.63413559101079608</c:v>
                </c:pt>
                <c:pt idx="132">
                  <c:v>0.64565630622579084</c:v>
                </c:pt>
                <c:pt idx="133">
                  <c:v>0.65701046267349428</c:v>
                </c:pt>
                <c:pt idx="134">
                  <c:v>0.66818777216816172</c:v>
                </c:pt>
                <c:pt idx="135">
                  <c:v>0.67917869917538864</c:v>
                </c:pt>
                <c:pt idx="136">
                  <c:v>0.68997448112760817</c:v>
                </c:pt>
                <c:pt idx="137">
                  <c:v>0.70056714247396878</c:v>
                </c:pt>
                <c:pt idx="138">
                  <c:v>0.7109495026249999</c:v>
                </c:pt>
                <c:pt idx="139">
                  <c:v>0.72111517802285907</c:v>
                </c:pt>
                <c:pt idx="140">
                  <c:v>0.73105857863000101</c:v>
                </c:pt>
                <c:pt idx="141">
                  <c:v>0.74077489918214834</c:v>
                </c:pt>
                <c:pt idx="142">
                  <c:v>0.75026010559511191</c:v>
                </c:pt>
                <c:pt idx="143">
                  <c:v>0.75951091694910566</c:v>
                </c:pt>
                <c:pt idx="144">
                  <c:v>0.76852478349901232</c:v>
                </c:pt>
                <c:pt idx="145">
                  <c:v>0.77729986117468597</c:v>
                </c:pt>
                <c:pt idx="146">
                  <c:v>0.78583498304255361</c:v>
                </c:pt>
                <c:pt idx="147">
                  <c:v>0.79412962819904775</c:v>
                </c:pt>
                <c:pt idx="148">
                  <c:v>0.80218388855857692</c:v>
                </c:pt>
                <c:pt idx="149">
                  <c:v>0.80999843398468241</c:v>
                </c:pt>
                <c:pt idx="150">
                  <c:v>0.81757447619363921</c:v>
                </c:pt>
                <c:pt idx="151">
                  <c:v>0.82491373183595595</c:v>
                </c:pt>
                <c:pt idx="152">
                  <c:v>0.83201838513392035</c:v>
                </c:pt>
                <c:pt idx="153">
                  <c:v>0.83889105042341072</c:v>
                </c:pt>
                <c:pt idx="154">
                  <c:v>0.84553473491646125</c:v>
                </c:pt>
                <c:pt idx="155">
                  <c:v>0.85195280196830669</c:v>
                </c:pt>
                <c:pt idx="156">
                  <c:v>0.85814893509950851</c:v>
                </c:pt>
                <c:pt idx="157">
                  <c:v>0.86412710299090223</c:v>
                </c:pt>
                <c:pt idx="158">
                  <c:v>0.86989152563699879</c:v>
                </c:pt>
                <c:pt idx="159">
                  <c:v>0.87544664181258036</c:v>
                </c:pt>
                <c:pt idx="160">
                  <c:v>0.88079707797787921</c:v>
                </c:pt>
                <c:pt idx="161">
                  <c:v>0.88594761872020611</c:v>
                </c:pt>
                <c:pt idx="162">
                  <c:v>0.89090317880438408</c:v>
                </c:pt>
                <c:pt idx="163">
                  <c:v>0.89566877688099589</c:v>
                </c:pt>
                <c:pt idx="164">
                  <c:v>0.90024951088031213</c:v>
                </c:pt>
                <c:pt idx="165">
                  <c:v>0.90465053510088789</c:v>
                </c:pt>
                <c:pt idx="166">
                  <c:v>0.90887703898514138</c:v>
                </c:pt>
                <c:pt idx="167">
                  <c:v>0.91293422755972631</c:v>
                </c:pt>
                <c:pt idx="168">
                  <c:v>0.91682730350607544</c:v>
                </c:pt>
                <c:pt idx="169">
                  <c:v>0.92056145081601948</c:v>
                </c:pt>
                <c:pt idx="170">
                  <c:v>0.92414181997875444</c:v>
                </c:pt>
                <c:pt idx="171">
                  <c:v>0.92757351463848037</c:v>
                </c:pt>
                <c:pt idx="172">
                  <c:v>0.93086157965665117</c:v>
                </c:pt>
                <c:pt idx="173">
                  <c:v>0.93401099050877934</c:v>
                </c:pt>
                <c:pt idx="174">
                  <c:v>0.93702664394300184</c:v>
                </c:pt>
                <c:pt idx="175">
                  <c:v>0.93991334982599062</c:v>
                </c:pt>
                <c:pt idx="176">
                  <c:v>0.94267582410112971</c:v>
                </c:pt>
                <c:pt idx="177">
                  <c:v>0.94531868278405762</c:v>
                </c:pt>
                <c:pt idx="178">
                  <c:v>0.94784643692158077</c:v>
                </c:pt>
                <c:pt idx="179">
                  <c:v>0.95026348844144182</c:v>
                </c:pt>
                <c:pt idx="180">
                  <c:v>0.95257412682243192</c:v>
                </c:pt>
                <c:pt idx="181">
                  <c:v>0.95478252651671125</c:v>
                </c:pt>
                <c:pt idx="182">
                  <c:v>0.95689274505891264</c:v>
                </c:pt>
                <c:pt idx="183">
                  <c:v>0.95890872179953379</c:v>
                </c:pt>
                <c:pt idx="184">
                  <c:v>0.96083427720323444</c:v>
                </c:pt>
                <c:pt idx="185">
                  <c:v>0.96267311265586941</c:v>
                </c:pt>
                <c:pt idx="186">
                  <c:v>0.96442881072736286</c:v>
                </c:pt>
                <c:pt idx="187">
                  <c:v>0.96610483584082085</c:v>
                </c:pt>
                <c:pt idx="188">
                  <c:v>0.96770453530154854</c:v>
                </c:pt>
                <c:pt idx="189">
                  <c:v>0.96923114064285121</c:v>
                </c:pt>
                <c:pt idx="190">
                  <c:v>0.97068776924864275</c:v>
                </c:pt>
                <c:pt idx="191">
                  <c:v>0.97207742621592619</c:v>
                </c:pt>
                <c:pt idx="192">
                  <c:v>0.97340300642313349</c:v>
                </c:pt>
                <c:pt idx="193">
                  <c:v>0.97466729677312747</c:v>
                </c:pt>
                <c:pt idx="194">
                  <c:v>0.97587297858233013</c:v>
                </c:pt>
                <c:pt idx="195">
                  <c:v>0.97702263008997348</c:v>
                </c:pt>
                <c:pt idx="196">
                  <c:v>0.97811872906386887</c:v>
                </c:pt>
                <c:pt idx="197">
                  <c:v>0.9791636554813189</c:v>
                </c:pt>
                <c:pt idx="198">
                  <c:v>0.98015969426592164</c:v>
                </c:pt>
                <c:pt idx="199">
                  <c:v>0.98110903806296024</c:v>
                </c:pt>
                <c:pt idx="200">
                  <c:v>0.98201379003790779</c:v>
                </c:pt>
                <c:pt idx="201">
                  <c:v>0.98287596668427235</c:v>
                </c:pt>
                <c:pt idx="202">
                  <c:v>0.9836975006285591</c:v>
                </c:pt>
                <c:pt idx="203">
                  <c:v>0.98448024342159113</c:v>
                </c:pt>
                <c:pt idx="204">
                  <c:v>0.98522596830672693</c:v>
                </c:pt>
                <c:pt idx="205">
                  <c:v>0.9859363729567544</c:v>
                </c:pt>
                <c:pt idx="206">
                  <c:v>0.98661308217233512</c:v>
                </c:pt>
                <c:pt idx="207">
                  <c:v>0.98725765053588843</c:v>
                </c:pt>
                <c:pt idx="208">
                  <c:v>0.98787156501572571</c:v>
                </c:pt>
                <c:pt idx="209">
                  <c:v>0.98845624751607775</c:v>
                </c:pt>
                <c:pt idx="210">
                  <c:v>0.98901305736940681</c:v>
                </c:pt>
                <c:pt idx="211">
                  <c:v>0.98954329376808181</c:v>
                </c:pt>
                <c:pt idx="212">
                  <c:v>0.99004819813309575</c:v>
                </c:pt>
                <c:pt idx="213">
                  <c:v>0.99052895641805383</c:v>
                </c:pt>
                <c:pt idx="214">
                  <c:v>0.99098670134715205</c:v>
                </c:pt>
                <c:pt idx="215">
                  <c:v>0.99142251458628805</c:v>
                </c:pt>
                <c:pt idx="216">
                  <c:v>0.99183742884684012</c:v>
                </c:pt>
                <c:pt idx="217">
                  <c:v>0.9922324299219849</c:v>
                </c:pt>
                <c:pt idx="218">
                  <c:v>0.99260845865571812</c:v>
                </c:pt>
                <c:pt idx="219">
                  <c:v>0.99296641284500486</c:v>
                </c:pt>
                <c:pt idx="220">
                  <c:v>0.99330714907571527</c:v>
                </c:pt>
                <c:pt idx="221">
                  <c:v>0.99363148449318439</c:v>
                </c:pt>
                <c:pt idx="222">
                  <c:v>0.99394019850841575</c:v>
                </c:pt>
                <c:pt idx="223">
                  <c:v>0.99423403444107505</c:v>
                </c:pt>
                <c:pt idx="224">
                  <c:v>0.99451370110054949</c:v>
                </c:pt>
                <c:pt idx="225">
                  <c:v>0.99477987430644166</c:v>
                </c:pt>
                <c:pt idx="226">
                  <c:v>0.99503319834994297</c:v>
                </c:pt>
                <c:pt idx="227">
                  <c:v>0.9952742873976046</c:v>
                </c:pt>
                <c:pt idx="228">
                  <c:v>0.99550372683905886</c:v>
                </c:pt>
                <c:pt idx="229">
                  <c:v>0.99572207458029516</c:v>
                </c:pt>
                <c:pt idx="230">
                  <c:v>0.99592986228410396</c:v>
                </c:pt>
                <c:pt idx="231">
                  <c:v>0.99612759655932892</c:v>
                </c:pt>
                <c:pt idx="232">
                  <c:v>0.99631576010056411</c:v>
                </c:pt>
                <c:pt idx="233">
                  <c:v>0.99649481277993357</c:v>
                </c:pt>
                <c:pt idx="234">
                  <c:v>0.99666519269258669</c:v>
                </c:pt>
                <c:pt idx="235">
                  <c:v>0.99682731715751483</c:v>
                </c:pt>
                <c:pt idx="236">
                  <c:v>0.99698158367529166</c:v>
                </c:pt>
                <c:pt idx="237">
                  <c:v>0.99712837084429951</c:v>
                </c:pt>
                <c:pt idx="238">
                  <c:v>0.99726803923698903</c:v>
                </c:pt>
                <c:pt idx="239">
                  <c:v>0.99740093223767678</c:v>
                </c:pt>
                <c:pt idx="240">
                  <c:v>0.99752737684336534</c:v>
                </c:pt>
              </c:numCache>
            </c:numRef>
          </c:val>
        </c:ser>
        <c:ser>
          <c:idx val="1"/>
          <c:order val="1"/>
          <c:tx>
            <c:v>Lambda 1.50</c:v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'S-Curves Lambda'!$A$5:$A$245</c:f>
              <c:numCache>
                <c:formatCode>0.00</c:formatCode>
                <c:ptCount val="241"/>
                <c:pt idx="0">
                  <c:v>-6</c:v>
                </c:pt>
                <c:pt idx="1">
                  <c:v>-5.95</c:v>
                </c:pt>
                <c:pt idx="2">
                  <c:v>-5.9</c:v>
                </c:pt>
                <c:pt idx="3">
                  <c:v>-5.85</c:v>
                </c:pt>
                <c:pt idx="4">
                  <c:v>-5.8</c:v>
                </c:pt>
                <c:pt idx="5">
                  <c:v>-5.75</c:v>
                </c:pt>
                <c:pt idx="6">
                  <c:v>-5.7</c:v>
                </c:pt>
                <c:pt idx="7">
                  <c:v>-5.65</c:v>
                </c:pt>
                <c:pt idx="8">
                  <c:v>-5.6</c:v>
                </c:pt>
                <c:pt idx="9">
                  <c:v>-5.55</c:v>
                </c:pt>
                <c:pt idx="10">
                  <c:v>-5.5</c:v>
                </c:pt>
                <c:pt idx="11">
                  <c:v>-5.45</c:v>
                </c:pt>
                <c:pt idx="12">
                  <c:v>-5.4</c:v>
                </c:pt>
                <c:pt idx="13">
                  <c:v>-5.35</c:v>
                </c:pt>
                <c:pt idx="14">
                  <c:v>-5.3</c:v>
                </c:pt>
                <c:pt idx="15">
                  <c:v>-5.25</c:v>
                </c:pt>
                <c:pt idx="16">
                  <c:v>-5.2</c:v>
                </c:pt>
                <c:pt idx="17">
                  <c:v>-5.15</c:v>
                </c:pt>
                <c:pt idx="18">
                  <c:v>-5.0999999999999996</c:v>
                </c:pt>
                <c:pt idx="19">
                  <c:v>-5.05</c:v>
                </c:pt>
                <c:pt idx="20">
                  <c:v>-5</c:v>
                </c:pt>
                <c:pt idx="21">
                  <c:v>-4.95</c:v>
                </c:pt>
                <c:pt idx="22">
                  <c:v>-4.9000000000000004</c:v>
                </c:pt>
                <c:pt idx="23">
                  <c:v>-4.8499999999999996</c:v>
                </c:pt>
                <c:pt idx="24">
                  <c:v>-4.8</c:v>
                </c:pt>
                <c:pt idx="25">
                  <c:v>-4.75</c:v>
                </c:pt>
                <c:pt idx="26">
                  <c:v>-4.7</c:v>
                </c:pt>
                <c:pt idx="27">
                  <c:v>-4.6500000000000004</c:v>
                </c:pt>
                <c:pt idx="28">
                  <c:v>-4.5999999999999996</c:v>
                </c:pt>
                <c:pt idx="29">
                  <c:v>-4.5500000000000096</c:v>
                </c:pt>
                <c:pt idx="30">
                  <c:v>-4.5000000000000098</c:v>
                </c:pt>
                <c:pt idx="31">
                  <c:v>-4.4500000000000099</c:v>
                </c:pt>
                <c:pt idx="32">
                  <c:v>-4.4000000000000101</c:v>
                </c:pt>
                <c:pt idx="33">
                  <c:v>-4.3500000000000103</c:v>
                </c:pt>
                <c:pt idx="34">
                  <c:v>-4.3000000000000096</c:v>
                </c:pt>
                <c:pt idx="35">
                  <c:v>-4.2500000000000098</c:v>
                </c:pt>
                <c:pt idx="36">
                  <c:v>-4.2000000000000099</c:v>
                </c:pt>
                <c:pt idx="37">
                  <c:v>-4.1500000000000101</c:v>
                </c:pt>
                <c:pt idx="38">
                  <c:v>-4.1000000000000103</c:v>
                </c:pt>
                <c:pt idx="39">
                  <c:v>-4.0500000000000096</c:v>
                </c:pt>
                <c:pt idx="40">
                  <c:v>-4.0000000000000098</c:v>
                </c:pt>
                <c:pt idx="41">
                  <c:v>-3.9500000000000099</c:v>
                </c:pt>
                <c:pt idx="42">
                  <c:v>-3.9000000000000101</c:v>
                </c:pt>
                <c:pt idx="43">
                  <c:v>-3.8500000000000099</c:v>
                </c:pt>
                <c:pt idx="44">
                  <c:v>-3.80000000000001</c:v>
                </c:pt>
                <c:pt idx="45">
                  <c:v>-3.7500000000000102</c:v>
                </c:pt>
                <c:pt idx="46">
                  <c:v>-3.7000000000000099</c:v>
                </c:pt>
                <c:pt idx="47">
                  <c:v>-3.6500000000000101</c:v>
                </c:pt>
                <c:pt idx="48">
                  <c:v>-3.6000000000000099</c:v>
                </c:pt>
                <c:pt idx="49">
                  <c:v>-3.55000000000001</c:v>
                </c:pt>
                <c:pt idx="50">
                  <c:v>-3.5000000000000102</c:v>
                </c:pt>
                <c:pt idx="51">
                  <c:v>-3.4500000000000099</c:v>
                </c:pt>
                <c:pt idx="52">
                  <c:v>-3.4000000000000101</c:v>
                </c:pt>
                <c:pt idx="53">
                  <c:v>-3.3500000000000099</c:v>
                </c:pt>
                <c:pt idx="54">
                  <c:v>-3.30000000000001</c:v>
                </c:pt>
                <c:pt idx="55">
                  <c:v>-3.2500000000000102</c:v>
                </c:pt>
                <c:pt idx="56">
                  <c:v>-3.2000000000000099</c:v>
                </c:pt>
                <c:pt idx="57">
                  <c:v>-3.1500000000000101</c:v>
                </c:pt>
                <c:pt idx="58">
                  <c:v>-3.1000000000000099</c:v>
                </c:pt>
                <c:pt idx="59">
                  <c:v>-3.05000000000001</c:v>
                </c:pt>
                <c:pt idx="60">
                  <c:v>-3.0000000000000102</c:v>
                </c:pt>
                <c:pt idx="61">
                  <c:v>-2.9500000000000099</c:v>
                </c:pt>
                <c:pt idx="62">
                  <c:v>-2.9000000000000101</c:v>
                </c:pt>
                <c:pt idx="63">
                  <c:v>-2.8500000000000099</c:v>
                </c:pt>
                <c:pt idx="64">
                  <c:v>-2.80000000000001</c:v>
                </c:pt>
                <c:pt idx="65">
                  <c:v>-2.7500000000000102</c:v>
                </c:pt>
                <c:pt idx="66">
                  <c:v>-2.7000000000000099</c:v>
                </c:pt>
                <c:pt idx="67">
                  <c:v>-2.6500000000000101</c:v>
                </c:pt>
                <c:pt idx="68">
                  <c:v>-2.6000000000000099</c:v>
                </c:pt>
                <c:pt idx="69">
                  <c:v>-2.55000000000001</c:v>
                </c:pt>
                <c:pt idx="70">
                  <c:v>-2.5000000000000102</c:v>
                </c:pt>
                <c:pt idx="71">
                  <c:v>-2.4500000000000099</c:v>
                </c:pt>
                <c:pt idx="72">
                  <c:v>-2.4000000000000101</c:v>
                </c:pt>
                <c:pt idx="73">
                  <c:v>-2.3500000000000099</c:v>
                </c:pt>
                <c:pt idx="74">
                  <c:v>-2.30000000000001</c:v>
                </c:pt>
                <c:pt idx="75">
                  <c:v>-2.2500000000000102</c:v>
                </c:pt>
                <c:pt idx="76">
                  <c:v>-2.2000000000000099</c:v>
                </c:pt>
                <c:pt idx="77">
                  <c:v>-2.1500000000000101</c:v>
                </c:pt>
                <c:pt idx="78">
                  <c:v>-2.1000000000000099</c:v>
                </c:pt>
                <c:pt idx="79">
                  <c:v>-2.05000000000001</c:v>
                </c:pt>
                <c:pt idx="80">
                  <c:v>-2.0000000000000102</c:v>
                </c:pt>
                <c:pt idx="81">
                  <c:v>-1.9500000000000099</c:v>
                </c:pt>
                <c:pt idx="82">
                  <c:v>-1.9000000000000099</c:v>
                </c:pt>
                <c:pt idx="83">
                  <c:v>-1.8500000000000101</c:v>
                </c:pt>
                <c:pt idx="84">
                  <c:v>-1.80000000000001</c:v>
                </c:pt>
                <c:pt idx="85">
                  <c:v>-1.75000000000002</c:v>
                </c:pt>
                <c:pt idx="86">
                  <c:v>-1.7000000000000199</c:v>
                </c:pt>
                <c:pt idx="87">
                  <c:v>-1.6500000000000199</c:v>
                </c:pt>
                <c:pt idx="88">
                  <c:v>-1.6000000000000201</c:v>
                </c:pt>
                <c:pt idx="89">
                  <c:v>-1.55000000000002</c:v>
                </c:pt>
                <c:pt idx="90">
                  <c:v>-1.50000000000002</c:v>
                </c:pt>
                <c:pt idx="91">
                  <c:v>-1.4500000000000199</c:v>
                </c:pt>
                <c:pt idx="92">
                  <c:v>-1.4000000000000199</c:v>
                </c:pt>
                <c:pt idx="93">
                  <c:v>-1.3500000000000201</c:v>
                </c:pt>
                <c:pt idx="94">
                  <c:v>-1.30000000000002</c:v>
                </c:pt>
                <c:pt idx="95">
                  <c:v>-1.25000000000002</c:v>
                </c:pt>
                <c:pt idx="96">
                  <c:v>-1.2000000000000199</c:v>
                </c:pt>
                <c:pt idx="97">
                  <c:v>-1.1500000000000199</c:v>
                </c:pt>
                <c:pt idx="98">
                  <c:v>-1.1000000000000201</c:v>
                </c:pt>
                <c:pt idx="99">
                  <c:v>-1.05000000000002</c:v>
                </c:pt>
                <c:pt idx="100">
                  <c:v>-1.00000000000002</c:v>
                </c:pt>
                <c:pt idx="101">
                  <c:v>-0.95000000000002005</c:v>
                </c:pt>
                <c:pt idx="102">
                  <c:v>-0.90000000000002001</c:v>
                </c:pt>
                <c:pt idx="103">
                  <c:v>-0.85000000000001996</c:v>
                </c:pt>
                <c:pt idx="104">
                  <c:v>-0.80000000000002003</c:v>
                </c:pt>
                <c:pt idx="105">
                  <c:v>-0.75000000000001998</c:v>
                </c:pt>
                <c:pt idx="106">
                  <c:v>-0.70000000000002005</c:v>
                </c:pt>
                <c:pt idx="107">
                  <c:v>-0.65000000000002001</c:v>
                </c:pt>
                <c:pt idx="108">
                  <c:v>-0.60000000000001996</c:v>
                </c:pt>
                <c:pt idx="109">
                  <c:v>-0.55000000000002003</c:v>
                </c:pt>
                <c:pt idx="110">
                  <c:v>-0.50000000000001998</c:v>
                </c:pt>
                <c:pt idx="111">
                  <c:v>-0.45000000000002</c:v>
                </c:pt>
                <c:pt idx="112">
                  <c:v>-0.40000000000002001</c:v>
                </c:pt>
                <c:pt idx="113">
                  <c:v>-0.35000000000002002</c:v>
                </c:pt>
                <c:pt idx="114">
                  <c:v>-0.30000000000001997</c:v>
                </c:pt>
                <c:pt idx="115">
                  <c:v>-0.25000000000001998</c:v>
                </c:pt>
                <c:pt idx="116">
                  <c:v>-0.20000000000002</c:v>
                </c:pt>
                <c:pt idx="117">
                  <c:v>-0.15000000000002001</c:v>
                </c:pt>
                <c:pt idx="118">
                  <c:v>-0.10000000000002</c:v>
                </c:pt>
                <c:pt idx="119">
                  <c:v>-5.0000000000020299E-2</c:v>
                </c:pt>
                <c:pt idx="120">
                  <c:v>-2.0428103653102899E-14</c:v>
                </c:pt>
                <c:pt idx="121">
                  <c:v>4.9999999999980303E-2</c:v>
                </c:pt>
                <c:pt idx="122">
                  <c:v>9.9999999999980105E-2</c:v>
                </c:pt>
                <c:pt idx="123">
                  <c:v>0.14999999999998001</c:v>
                </c:pt>
                <c:pt idx="124">
                  <c:v>0.19999999999998</c:v>
                </c:pt>
                <c:pt idx="125">
                  <c:v>0.24999999999997999</c:v>
                </c:pt>
                <c:pt idx="126">
                  <c:v>0.29999999999998</c:v>
                </c:pt>
                <c:pt idx="127">
                  <c:v>0.34999999999997999</c:v>
                </c:pt>
                <c:pt idx="128">
                  <c:v>0.39999999999997998</c:v>
                </c:pt>
                <c:pt idx="129">
                  <c:v>0.44999999999998003</c:v>
                </c:pt>
                <c:pt idx="130">
                  <c:v>0.49999999999998002</c:v>
                </c:pt>
                <c:pt idx="131">
                  <c:v>0.54999999999997995</c:v>
                </c:pt>
                <c:pt idx="132">
                  <c:v>0.59999999999997999</c:v>
                </c:pt>
                <c:pt idx="133">
                  <c:v>0.64999999999998004</c:v>
                </c:pt>
                <c:pt idx="134">
                  <c:v>0.69999999999997997</c:v>
                </c:pt>
                <c:pt idx="135">
                  <c:v>0.74999999999998002</c:v>
                </c:pt>
                <c:pt idx="136">
                  <c:v>0.79999999999997995</c:v>
                </c:pt>
                <c:pt idx="137">
                  <c:v>0.84999999999997999</c:v>
                </c:pt>
                <c:pt idx="138">
                  <c:v>0.89999999999998004</c:v>
                </c:pt>
                <c:pt idx="139">
                  <c:v>0.94999999999997997</c:v>
                </c:pt>
                <c:pt idx="140">
                  <c:v>0.99999999999998002</c:v>
                </c:pt>
                <c:pt idx="141">
                  <c:v>1.0499999999999701</c:v>
                </c:pt>
                <c:pt idx="142">
                  <c:v>1.0999999999999699</c:v>
                </c:pt>
                <c:pt idx="143">
                  <c:v>1.1499999999999699</c:v>
                </c:pt>
                <c:pt idx="144">
                  <c:v>1.19999999999997</c:v>
                </c:pt>
                <c:pt idx="145">
                  <c:v>1.24999999999997</c:v>
                </c:pt>
                <c:pt idx="146">
                  <c:v>1.2999999999999701</c:v>
                </c:pt>
                <c:pt idx="147">
                  <c:v>1.3499999999999699</c:v>
                </c:pt>
                <c:pt idx="148">
                  <c:v>1.3999999999999699</c:v>
                </c:pt>
                <c:pt idx="149">
                  <c:v>1.44999999999997</c:v>
                </c:pt>
                <c:pt idx="150">
                  <c:v>1.49999999999997</c:v>
                </c:pt>
                <c:pt idx="151">
                  <c:v>1.5499999999999701</c:v>
                </c:pt>
                <c:pt idx="152">
                  <c:v>1.5999999999999699</c:v>
                </c:pt>
                <c:pt idx="153">
                  <c:v>1.6499999999999699</c:v>
                </c:pt>
                <c:pt idx="154">
                  <c:v>1.69999999999997</c:v>
                </c:pt>
                <c:pt idx="155">
                  <c:v>1.74999999999997</c:v>
                </c:pt>
                <c:pt idx="156">
                  <c:v>1.7999999999999701</c:v>
                </c:pt>
                <c:pt idx="157">
                  <c:v>1.8499999999999699</c:v>
                </c:pt>
                <c:pt idx="158">
                  <c:v>1.8999999999999699</c:v>
                </c:pt>
                <c:pt idx="159">
                  <c:v>1.94999999999997</c:v>
                </c:pt>
                <c:pt idx="160">
                  <c:v>1.99999999999997</c:v>
                </c:pt>
                <c:pt idx="161">
                  <c:v>2.0499999999999701</c:v>
                </c:pt>
                <c:pt idx="162">
                  <c:v>2.0999999999999699</c:v>
                </c:pt>
                <c:pt idx="163">
                  <c:v>2.1499999999999702</c:v>
                </c:pt>
                <c:pt idx="164">
                  <c:v>2.19999999999997</c:v>
                </c:pt>
                <c:pt idx="165">
                  <c:v>2.2499999999999698</c:v>
                </c:pt>
                <c:pt idx="166">
                  <c:v>2.2999999999999701</c:v>
                </c:pt>
                <c:pt idx="167">
                  <c:v>2.3499999999999699</c:v>
                </c:pt>
                <c:pt idx="168">
                  <c:v>2.3999999999999702</c:v>
                </c:pt>
                <c:pt idx="169">
                  <c:v>2.44999999999997</c:v>
                </c:pt>
                <c:pt idx="170">
                  <c:v>2.4999999999999698</c:v>
                </c:pt>
                <c:pt idx="171">
                  <c:v>2.5499999999999701</c:v>
                </c:pt>
                <c:pt idx="172">
                  <c:v>2.5999999999999699</c:v>
                </c:pt>
                <c:pt idx="173">
                  <c:v>2.6499999999999702</c:v>
                </c:pt>
                <c:pt idx="174">
                  <c:v>2.69999999999997</c:v>
                </c:pt>
                <c:pt idx="175">
                  <c:v>2.7499999999999698</c:v>
                </c:pt>
                <c:pt idx="176">
                  <c:v>2.7999999999999701</c:v>
                </c:pt>
                <c:pt idx="177">
                  <c:v>2.8499999999999699</c:v>
                </c:pt>
                <c:pt idx="178">
                  <c:v>2.8999999999999702</c:v>
                </c:pt>
                <c:pt idx="179">
                  <c:v>2.94999999999997</c:v>
                </c:pt>
                <c:pt idx="180">
                  <c:v>2.9999999999999698</c:v>
                </c:pt>
                <c:pt idx="181">
                  <c:v>3.0499999999999701</c:v>
                </c:pt>
                <c:pt idx="182">
                  <c:v>3.0999999999999699</c:v>
                </c:pt>
                <c:pt idx="183">
                  <c:v>3.1499999999999702</c:v>
                </c:pt>
                <c:pt idx="184">
                  <c:v>3.19999999999997</c:v>
                </c:pt>
                <c:pt idx="185">
                  <c:v>3.2499999999999698</c:v>
                </c:pt>
                <c:pt idx="186">
                  <c:v>3.2999999999999701</c:v>
                </c:pt>
                <c:pt idx="187">
                  <c:v>3.3499999999999699</c:v>
                </c:pt>
                <c:pt idx="188">
                  <c:v>3.3999999999999702</c:v>
                </c:pt>
                <c:pt idx="189">
                  <c:v>3.44999999999997</c:v>
                </c:pt>
                <c:pt idx="190">
                  <c:v>3.4999999999999698</c:v>
                </c:pt>
                <c:pt idx="191">
                  <c:v>3.5499999999999701</c:v>
                </c:pt>
                <c:pt idx="192">
                  <c:v>3.5999999999999699</c:v>
                </c:pt>
                <c:pt idx="193">
                  <c:v>3.6499999999999702</c:v>
                </c:pt>
                <c:pt idx="194">
                  <c:v>3.69999999999997</c:v>
                </c:pt>
                <c:pt idx="195">
                  <c:v>3.74999999999996</c:v>
                </c:pt>
                <c:pt idx="196">
                  <c:v>3.7999999999999701</c:v>
                </c:pt>
                <c:pt idx="197">
                  <c:v>3.8499999999999699</c:v>
                </c:pt>
                <c:pt idx="198">
                  <c:v>3.8999999999999599</c:v>
                </c:pt>
                <c:pt idx="199">
                  <c:v>3.9499999999999602</c:v>
                </c:pt>
                <c:pt idx="200">
                  <c:v>3.99999999999996</c:v>
                </c:pt>
                <c:pt idx="201">
                  <c:v>4.05</c:v>
                </c:pt>
                <c:pt idx="202">
                  <c:v>4.0999999999999996</c:v>
                </c:pt>
                <c:pt idx="203">
                  <c:v>4.1500000000000004</c:v>
                </c:pt>
                <c:pt idx="204">
                  <c:v>4.2</c:v>
                </c:pt>
                <c:pt idx="205">
                  <c:v>4.25</c:v>
                </c:pt>
                <c:pt idx="206">
                  <c:v>4.3</c:v>
                </c:pt>
                <c:pt idx="207">
                  <c:v>4.3499999999999996</c:v>
                </c:pt>
                <c:pt idx="208">
                  <c:v>4.4000000000000004</c:v>
                </c:pt>
                <c:pt idx="209">
                  <c:v>4.45</c:v>
                </c:pt>
                <c:pt idx="210">
                  <c:v>4.5</c:v>
                </c:pt>
                <c:pt idx="211">
                  <c:v>4.55</c:v>
                </c:pt>
                <c:pt idx="212">
                  <c:v>4.5999999999999996</c:v>
                </c:pt>
                <c:pt idx="213">
                  <c:v>4.6500000000000004</c:v>
                </c:pt>
                <c:pt idx="214">
                  <c:v>4.7</c:v>
                </c:pt>
                <c:pt idx="215">
                  <c:v>4.75</c:v>
                </c:pt>
                <c:pt idx="216">
                  <c:v>4.8</c:v>
                </c:pt>
                <c:pt idx="217">
                  <c:v>4.8499999999999996</c:v>
                </c:pt>
                <c:pt idx="218">
                  <c:v>4.9000000000000004</c:v>
                </c:pt>
                <c:pt idx="219">
                  <c:v>4.95</c:v>
                </c:pt>
                <c:pt idx="220">
                  <c:v>5</c:v>
                </c:pt>
                <c:pt idx="221">
                  <c:v>5.05</c:v>
                </c:pt>
                <c:pt idx="222">
                  <c:v>5.0999999999999996</c:v>
                </c:pt>
                <c:pt idx="223">
                  <c:v>5.15</c:v>
                </c:pt>
                <c:pt idx="224">
                  <c:v>5.2</c:v>
                </c:pt>
                <c:pt idx="225">
                  <c:v>5.25</c:v>
                </c:pt>
                <c:pt idx="226">
                  <c:v>5.3</c:v>
                </c:pt>
                <c:pt idx="227">
                  <c:v>5.35</c:v>
                </c:pt>
                <c:pt idx="228">
                  <c:v>5.4</c:v>
                </c:pt>
                <c:pt idx="229">
                  <c:v>5.45</c:v>
                </c:pt>
                <c:pt idx="230">
                  <c:v>5.5</c:v>
                </c:pt>
                <c:pt idx="231">
                  <c:v>5.55</c:v>
                </c:pt>
                <c:pt idx="232">
                  <c:v>5.6</c:v>
                </c:pt>
                <c:pt idx="233">
                  <c:v>5.65</c:v>
                </c:pt>
                <c:pt idx="234">
                  <c:v>5.7</c:v>
                </c:pt>
                <c:pt idx="235">
                  <c:v>5.75</c:v>
                </c:pt>
                <c:pt idx="236">
                  <c:v>5.8</c:v>
                </c:pt>
                <c:pt idx="237">
                  <c:v>5.85</c:v>
                </c:pt>
                <c:pt idx="238">
                  <c:v>5.9</c:v>
                </c:pt>
                <c:pt idx="239">
                  <c:v>5.95</c:v>
                </c:pt>
                <c:pt idx="240">
                  <c:v>6</c:v>
                </c:pt>
              </c:numCache>
            </c:numRef>
          </c:cat>
          <c:val>
            <c:numRef>
              <c:f>'S-Curves Lambda'!$C$5:$C$245</c:f>
              <c:numCache>
                <c:formatCode>0.000000</c:formatCode>
                <c:ptCount val="241"/>
                <c:pt idx="0">
                  <c:v>2.4695699986519758E-3</c:v>
                </c:pt>
                <c:pt idx="1">
                  <c:v>2.595694569285413E-3</c:v>
                </c:pt>
                <c:pt idx="2">
                  <c:v>2.7282340488242098E-3</c:v>
                </c:pt>
                <c:pt idx="3">
                  <c:v>2.867511940254423E-3</c:v>
                </c:pt>
                <c:pt idx="4">
                  <c:v>3.0138677708683734E-3</c:v>
                </c:pt>
                <c:pt idx="5">
                  <c:v>3.1676578556204941E-3</c:v>
                </c:pt>
                <c:pt idx="6">
                  <c:v>3.3292560936386858E-3</c:v>
                </c:pt>
                <c:pt idx="7">
                  <c:v>3.4990547989844816E-3</c:v>
                </c:pt>
                <c:pt idx="8">
                  <c:v>3.6774655667510757E-3</c:v>
                </c:pt>
                <c:pt idx="9">
                  <c:v>3.864920175578118E-3</c:v>
                </c:pt>
                <c:pt idx="10">
                  <c:v>4.0618715276452303E-3</c:v>
                </c:pt>
                <c:pt idx="11">
                  <c:v>4.2687946271814129E-3</c:v>
                </c:pt>
                <c:pt idx="12">
                  <c:v>4.4861875984941501E-3</c:v>
                </c:pt>
                <c:pt idx="13">
                  <c:v>4.7145727444787349E-3</c:v>
                </c:pt>
                <c:pt idx="14">
                  <c:v>4.9544976465140059E-3</c:v>
                </c:pt>
                <c:pt idx="15">
                  <c:v>5.206536306584175E-3</c:v>
                </c:pt>
                <c:pt idx="16">
                  <c:v>5.4712903323858326E-3</c:v>
                </c:pt>
                <c:pt idx="17">
                  <c:v>5.7493901660836738E-3</c:v>
                </c:pt>
                <c:pt idx="18">
                  <c:v>6.041496357265537E-3</c:v>
                </c:pt>
                <c:pt idx="19">
                  <c:v>6.3483008805158003E-3</c:v>
                </c:pt>
                <c:pt idx="20">
                  <c:v>6.6705284978736245E-3</c:v>
                </c:pt>
                <c:pt idx="21">
                  <c:v>7.0089381662669552E-3</c:v>
                </c:pt>
                <c:pt idx="22">
                  <c:v>7.3643244898123923E-3</c:v>
                </c:pt>
                <c:pt idx="23">
                  <c:v>7.7375192166423759E-3</c:v>
                </c:pt>
                <c:pt idx="24">
                  <c:v>8.1293927796619089E-3</c:v>
                </c:pt>
                <c:pt idx="25">
                  <c:v>8.5408558803448473E-3</c:v>
                </c:pt>
                <c:pt idx="26">
                  <c:v>8.9728611143507376E-3</c:v>
                </c:pt>
                <c:pt idx="27">
                  <c:v>9.4264046373752873E-3</c:v>
                </c:pt>
                <c:pt idx="28">
                  <c:v>9.9025278692362554E-3</c:v>
                </c:pt>
                <c:pt idx="29">
                  <c:v>1.0402319233739051E-2</c:v>
                </c:pt>
                <c:pt idx="30">
                  <c:v>1.0926915931359494E-2</c:v>
                </c:pt>
                <c:pt idx="31">
                  <c:v>1.1477505741217472E-2</c:v>
                </c:pt>
                <c:pt idx="32">
                  <c:v>1.2055328848199404E-2</c:v>
                </c:pt>
                <c:pt idx="33">
                  <c:v>1.2661679690402595E-2</c:v>
                </c:pt>
                <c:pt idx="34">
                  <c:v>1.3297908821329196E-2</c:v>
                </c:pt>
                <c:pt idx="35">
                  <c:v>1.3965424780439044E-2</c:v>
                </c:pt>
                <c:pt idx="36">
                  <c:v>1.4665695964779136E-2</c:v>
                </c:pt>
                <c:pt idx="37">
                  <c:v>1.5400252493436654E-2</c:v>
                </c:pt>
                <c:pt idx="38">
                  <c:v>1.6170688055510415E-2</c:v>
                </c:pt>
                <c:pt idx="39">
                  <c:v>1.6978661731157172E-2</c:v>
                </c:pt>
                <c:pt idx="40">
                  <c:v>1.782589977404183E-2</c:v>
                </c:pt>
                <c:pt idx="41">
                  <c:v>1.871419734220198E-2</c:v>
                </c:pt>
                <c:pt idx="42">
                  <c:v>1.9645420162923904E-2</c:v>
                </c:pt>
                <c:pt idx="43">
                  <c:v>2.0621506115719619E-2</c:v>
                </c:pt>
                <c:pt idx="44">
                  <c:v>2.1644466715891028E-2</c:v>
                </c:pt>
                <c:pt idx="45">
                  <c:v>2.2716388479469087E-2</c:v>
                </c:pt>
                <c:pt idx="46">
                  <c:v>2.3839434148525674E-2</c:v>
                </c:pt>
                <c:pt idx="47">
                  <c:v>2.5015843753976839E-2</c:v>
                </c:pt>
                <c:pt idx="48">
                  <c:v>2.6247935491035077E-2</c:v>
                </c:pt>
                <c:pt idx="49">
                  <c:v>2.753810638043212E-2</c:v>
                </c:pt>
                <c:pt idx="50">
                  <c:v>2.8888832686434978E-2</c:v>
                </c:pt>
                <c:pt idx="51">
                  <c:v>3.0302670060528485E-2</c:v>
                </c:pt>
                <c:pt idx="52">
                  <c:v>3.1782253377455785E-2</c:v>
                </c:pt>
                <c:pt idx="53">
                  <c:v>3.3330296228114835E-2</c:v>
                </c:pt>
                <c:pt idx="54">
                  <c:v>3.49495900316278E-2</c:v>
                </c:pt>
                <c:pt idx="55">
                  <c:v>3.6643002726762845E-2</c:v>
                </c:pt>
                <c:pt idx="56">
                  <c:v>3.8413477000826854E-2</c:v>
                </c:pt>
                <c:pt idx="57">
                  <c:v>4.0264028012204224E-2</c:v>
                </c:pt>
                <c:pt idx="58">
                  <c:v>4.219774056093667E-2</c:v>
                </c:pt>
                <c:pt idx="59">
                  <c:v>4.4217765660172534E-2</c:v>
                </c:pt>
                <c:pt idx="60">
                  <c:v>4.6327316460021341E-2</c:v>
                </c:pt>
                <c:pt idx="61">
                  <c:v>4.8529663474392762E-2</c:v>
                </c:pt>
                <c:pt idx="62">
                  <c:v>5.0828129060850727E-2</c:v>
                </c:pt>
                <c:pt idx="63">
                  <c:v>5.3226081103450673E-2</c:v>
                </c:pt>
                <c:pt idx="64">
                  <c:v>5.5726925849031668E-2</c:v>
                </c:pt>
                <c:pt idx="65">
                  <c:v>5.8334099848597894E-2</c:v>
                </c:pt>
                <c:pt idx="66">
                  <c:v>6.1051060957334119E-2</c:v>
                </c:pt>
                <c:pt idx="67">
                  <c:v>6.388127834955809E-2</c:v>
                </c:pt>
                <c:pt idx="68">
                  <c:v>6.6828221508615726E-2</c:v>
                </c:pt>
                <c:pt idx="69">
                  <c:v>6.9895348156470666E-2</c:v>
                </c:pt>
                <c:pt idx="70">
                  <c:v>7.3086091093628139E-2</c:v>
                </c:pt>
                <c:pt idx="71">
                  <c:v>7.640384392715166E-2</c:v>
                </c:pt>
                <c:pt idx="72">
                  <c:v>7.9851945672968147E-2</c:v>
                </c:pt>
                <c:pt idx="73">
                  <c:v>8.3433664228482959E-2</c:v>
                </c:pt>
                <c:pt idx="74">
                  <c:v>8.715217872279675E-2</c:v>
                </c:pt>
                <c:pt idx="75">
                  <c:v>9.1010560764573659E-2</c:v>
                </c:pt>
                <c:pt idx="76">
                  <c:v>9.5011754621859304E-2</c:v>
                </c:pt>
                <c:pt idx="77">
                  <c:v>9.9158556383878174E-2</c:v>
                </c:pt>
                <c:pt idx="78">
                  <c:v>0.10345359217199598</c:v>
                </c:pt>
                <c:pt idx="79">
                  <c:v>0.1078992954855221</c:v>
                </c:pt>
                <c:pt idx="80">
                  <c:v>0.11249788378771633</c:v>
                </c:pt>
                <c:pt idx="81">
                  <c:v>0.11725133445806164</c:v>
                </c:pt>
                <c:pt idx="82">
                  <c:v>0.12216136025833643</c:v>
                </c:pt>
                <c:pt idx="83">
                  <c:v>0.12722938448196866</c:v>
                </c:pt>
                <c:pt idx="84">
                  <c:v>0.13245651597822669</c:v>
                </c:pt>
                <c:pt idx="85">
                  <c:v>0.13784352426459395</c:v>
                </c:pt>
                <c:pt idx="86">
                  <c:v>0.14339081496172854</c:v>
                </c:pt>
                <c:pt idx="87">
                  <c:v>0.14909840580517514</c:v>
                </c:pt>
                <c:pt idx="88">
                  <c:v>0.15496590350601269</c:v>
                </c:pt>
                <c:pt idx="89">
                  <c:v>0.16099248174816078</c:v>
                </c:pt>
                <c:pt idx="90">
                  <c:v>0.16717686062265827</c:v>
                </c:pt>
                <c:pt idx="91">
                  <c:v>0.17351728780816922</c:v>
                </c:pt>
                <c:pt idx="92">
                  <c:v>0.18001152181169464</c:v>
                </c:pt>
                <c:pt idx="93">
                  <c:v>0.18665681758340569</c:v>
                </c:pt>
                <c:pt idx="94">
                  <c:v>0.19344991481414489</c:v>
                </c:pt>
                <c:pt idx="95">
                  <c:v>0.20038702921303833</c:v>
                </c:pt>
                <c:pt idx="96">
                  <c:v>0.20746384704548859</c:v>
                </c:pt>
                <c:pt idx="97">
                  <c:v>0.21467552318836572</c:v>
                </c:pt>
                <c:pt idx="98">
                  <c:v>0.22201668292942112</c:v>
                </c:pt>
                <c:pt idx="99">
                  <c:v>0.22948142770191635</c:v>
                </c:pt>
                <c:pt idx="100">
                  <c:v>0.23706334490346059</c:v>
                </c:pt>
                <c:pt idx="101">
                  <c:v>0.24475552190055469</c:v>
                </c:pt>
                <c:pt idx="102">
                  <c:v>0.25255056426799283</c:v>
                </c:pt>
                <c:pt idx="103">
                  <c:v>0.2604406182559163</c:v>
                </c:pt>
                <c:pt idx="104">
                  <c:v>0.26841739741794646</c:v>
                </c:pt>
                <c:pt idx="105">
                  <c:v>0.27647221327261412</c:v>
                </c:pt>
                <c:pt idx="106">
                  <c:v>0.28459600980852201</c:v>
                </c:pt>
                <c:pt idx="107">
                  <c:v>0.29277940158270621</c:v>
                </c:pt>
                <c:pt idx="108">
                  <c:v>0.30101271510291588</c:v>
                </c:pt>
                <c:pt idx="109">
                  <c:v>0.30928603312943759</c:v>
                </c:pt>
                <c:pt idx="110">
                  <c:v>0.31758924148203072</c:v>
                </c:pt>
                <c:pt idx="111">
                  <c:v>0.32591207789380722</c:v>
                </c:pt>
                <c:pt idx="112">
                  <c:v>0.33424418241763354</c:v>
                </c:pt>
                <c:pt idx="113">
                  <c:v>0.34257514886282964</c:v>
                </c:pt>
                <c:pt idx="114">
                  <c:v>0.35089457672134916</c:v>
                </c:pt>
                <c:pt idx="115">
                  <c:v>0.35919212303375014</c:v>
                </c:pt>
                <c:pt idx="116">
                  <c:v>0.36745755364635935</c:v>
                </c:pt>
                <c:pt idx="117">
                  <c:v>0.37568079332206189</c:v>
                </c:pt>
                <c:pt idx="118">
                  <c:v>0.38385197418780409</c:v>
                </c:pt>
                <c:pt idx="119">
                  <c:v>0.39196148203162356</c:v>
                </c:pt>
                <c:pt idx="120">
                  <c:v>0.39999999999999675</c:v>
                </c:pt>
                <c:pt idx="121">
                  <c:v>0.40795854929151737</c:v>
                </c:pt>
                <c:pt idx="122">
                  <c:v>0.41582852649419294</c:v>
                </c:pt>
                <c:pt idx="123">
                  <c:v>0.42360173726965772</c:v>
                </c:pt>
                <c:pt idx="124">
                  <c:v>0.43127042614695582</c:v>
                </c:pt>
                <c:pt idx="125">
                  <c:v>0.43882730224981614</c:v>
                </c:pt>
                <c:pt idx="126">
                  <c:v>0.44626556084311303</c:v>
                </c:pt>
                <c:pt idx="127">
                  <c:v>0.45357890064511541</c:v>
                </c:pt>
                <c:pt idx="128">
                  <c:v>0.46076153691093563</c:v>
                </c:pt>
                <c:pt idx="129">
                  <c:v>0.46780821034814457</c:v>
                </c:pt>
                <c:pt idx="130">
                  <c:v>0.47471419197687403</c:v>
                </c:pt>
                <c:pt idx="131">
                  <c:v>0.48147528409307083</c:v>
                </c:pt>
                <c:pt idx="132">
                  <c:v>0.48808781753429159</c:v>
                </c:pt>
                <c:pt idx="133">
                  <c:v>0.49454864548211663</c:v>
                </c:pt>
                <c:pt idx="134">
                  <c:v>0.50085513406366766</c:v>
                </c:pt>
                <c:pt idx="135">
                  <c:v>0.50700515003678537</c:v>
                </c:pt>
                <c:pt idx="136">
                  <c:v>0.51299704585924422</c:v>
                </c:pt>
                <c:pt idx="137">
                  <c:v>0.51882964245220331</c:v>
                </c:pt>
                <c:pt idx="138">
                  <c:v>0.52450220997225572</c:v>
                </c:pt>
                <c:pt idx="139">
                  <c:v>0.53001444690541599</c:v>
                </c:pt>
                <c:pt idx="140">
                  <c:v>0.53536645779068326</c:v>
                </c:pt>
                <c:pt idx="141">
                  <c:v>0.54055872987102793</c:v>
                </c:pt>
                <c:pt idx="142">
                  <c:v>0.54559210895637644</c:v>
                </c:pt>
                <c:pt idx="143">
                  <c:v>0.5504677747669976</c:v>
                </c:pt>
                <c:pt idx="144">
                  <c:v>0.55518721600729826</c:v>
                </c:pt>
                <c:pt idx="145">
                  <c:v>0.559752205399902</c:v>
                </c:pt>
                <c:pt idx="146">
                  <c:v>0.56416477488864236</c:v>
                </c:pt>
                <c:pt idx="147">
                  <c:v>0.56842719119721219</c:v>
                </c:pt>
                <c:pt idx="148">
                  <c:v>0.57254193190812652</c:v>
                </c:pt>
                <c:pt idx="149">
                  <c:v>0.57651166220478955</c:v>
                </c:pt>
                <c:pt idx="150">
                  <c:v>0.5803392123981258</c:v>
                </c:pt>
                <c:pt idx="151">
                  <c:v>0.58402755633874281</c:v>
                </c:pt>
                <c:pt idx="152">
                  <c:v>0.58757979079615041</c:v>
                </c:pt>
                <c:pt idx="153">
                  <c:v>0.59099911586835507</c:v>
                </c:pt>
                <c:pt idx="154">
                  <c:v>0.59428881646829335</c:v>
                </c:pt>
                <c:pt idx="155">
                  <c:v>0.59745224491816418</c:v>
                </c:pt>
                <c:pt idx="156">
                  <c:v>0.60049280466878918</c:v>
                </c:pt>
                <c:pt idx="157">
                  <c:v>0.60341393514870634</c:v>
                </c:pt>
                <c:pt idx="158">
                  <c:v>0.60621909773674698</c:v>
                </c:pt>
                <c:pt idx="159">
                  <c:v>0.60891176284233162</c:v>
                </c:pt>
                <c:pt idx="160">
                  <c:v>0.61149539806957731</c:v>
                </c:pt>
                <c:pt idx="161">
                  <c:v>0.61397345743446718</c:v>
                </c:pt>
                <c:pt idx="162">
                  <c:v>0.61634937159870062</c:v>
                </c:pt>
                <c:pt idx="163">
                  <c:v>0.61862653907933851</c:v>
                </c:pt>
                <c:pt idx="164">
                  <c:v>0.62080831838986128</c:v>
                </c:pt>
                <c:pt idx="165">
                  <c:v>0.62289802106570213</c:v>
                </c:pt>
                <c:pt idx="166">
                  <c:v>0.62489890552557248</c:v>
                </c:pt>
                <c:pt idx="167">
                  <c:v>0.62681417171888931</c:v>
                </c:pt>
                <c:pt idx="168">
                  <c:v>0.62864695650924107</c:v>
                </c:pt>
                <c:pt idx="169">
                  <c:v>0.63040032974400184</c:v>
                </c:pt>
                <c:pt idx="170">
                  <c:v>0.63207729096085286</c:v>
                </c:pt>
                <c:pt idx="171">
                  <c:v>0.63368076668300122</c:v>
                </c:pt>
                <c:pt idx="172">
                  <c:v>0.63521360825624595</c:v>
                </c:pt>
                <c:pt idx="173">
                  <c:v>0.63667859018265971</c:v>
                </c:pt>
                <c:pt idx="174">
                  <c:v>0.63807840890747225</c:v>
                </c:pt>
                <c:pt idx="175">
                  <c:v>0.63941568201771848</c:v>
                </c:pt>
                <c:pt idx="176">
                  <c:v>0.64069294781329145</c:v>
                </c:pt>
                <c:pt idx="177">
                  <c:v>0.64191266521318957</c:v>
                </c:pt>
                <c:pt idx="178">
                  <c:v>0.64307721396193984</c:v>
                </c:pt>
                <c:pt idx="179">
                  <c:v>0.6441888951033623</c:v>
                </c:pt>
                <c:pt idx="180">
                  <c:v>0.64524993169102562</c:v>
                </c:pt>
                <c:pt idx="181">
                  <c:v>0.64626246970687928</c:v>
                </c:pt>
                <c:pt idx="182">
                  <c:v>0.64722857916163457</c:v>
                </c:pt>
                <c:pt idx="183">
                  <c:v>0.6481502553524866</c:v>
                </c:pt>
                <c:pt idx="184">
                  <c:v>0.64902942025571664</c:v>
                </c:pt>
                <c:pt idx="185">
                  <c:v>0.64986792403356797</c:v>
                </c:pt>
                <c:pt idx="186">
                  <c:v>0.65066754663656579</c:v>
                </c:pt>
                <c:pt idx="187">
                  <c:v>0.65142999948412339</c:v>
                </c:pt>
                <c:pt idx="188">
                  <c:v>0.65215692720786311</c:v>
                </c:pt>
                <c:pt idx="189">
                  <c:v>0.65284990944356625</c:v>
                </c:pt>
                <c:pt idx="190">
                  <c:v>0.65351046265905799</c:v>
                </c:pt>
                <c:pt idx="191">
                  <c:v>0.65414004200663323</c:v>
                </c:pt>
                <c:pt idx="192">
                  <c:v>0.6547400431898347</c:v>
                </c:pt>
                <c:pt idx="193">
                  <c:v>0.65531180433551761</c:v>
                </c:pt>
                <c:pt idx="194">
                  <c:v>0.65585660786316502</c:v>
                </c:pt>
                <c:pt idx="195">
                  <c:v>0.65637568234437327</c:v>
                </c:pt>
                <c:pt idx="196">
                  <c:v>0.65687020434630361</c:v>
                </c:pt>
                <c:pt idx="197">
                  <c:v>0.65734130025369386</c:v>
                </c:pt>
                <c:pt idx="198">
                  <c:v>0.65779004806476071</c:v>
                </c:pt>
                <c:pt idx="199">
                  <c:v>0.6582174791569898</c:v>
                </c:pt>
                <c:pt idx="200">
                  <c:v>0.65862458001941315</c:v>
                </c:pt>
                <c:pt idx="201">
                  <c:v>0.65901229394853111</c:v>
                </c:pt>
                <c:pt idx="202">
                  <c:v>0.65938152270552153</c:v>
                </c:pt>
                <c:pt idx="203">
                  <c:v>0.65973312813283869</c:v>
                </c:pt>
                <c:pt idx="204">
                  <c:v>0.66006793372869166</c:v>
                </c:pt>
                <c:pt idx="205">
                  <c:v>0.66038672617826333</c:v>
                </c:pt>
                <c:pt idx="206">
                  <c:v>0.66069025684084581</c:v>
                </c:pt>
                <c:pt idx="207">
                  <c:v>0.66097924319235257</c:v>
                </c:pt>
                <c:pt idx="208">
                  <c:v>0.66125437022292244</c:v>
                </c:pt>
                <c:pt idx="209">
                  <c:v>0.66151629178955207</c:v>
                </c:pt>
                <c:pt idx="210">
                  <c:v>0.6617656319238866</c:v>
                </c:pt>
                <c:pt idx="211">
                  <c:v>0.66200298609547226</c:v>
                </c:pt>
                <c:pt idx="212">
                  <c:v>0.66222892243091913</c:v>
                </c:pt>
                <c:pt idx="213">
                  <c:v>0.66244398288955086</c:v>
                </c:pt>
                <c:pt idx="214">
                  <c:v>0.66264868439622804</c:v>
                </c:pt>
                <c:pt idx="215">
                  <c:v>0.66284351993212243</c:v>
                </c:pt>
                <c:pt idx="216">
                  <c:v>0.66302895958429753</c:v>
                </c:pt>
                <c:pt idx="217">
                  <c:v>0.66320545155501498</c:v>
                </c:pt>
                <c:pt idx="218">
                  <c:v>0.66337342313173742</c:v>
                </c:pt>
                <c:pt idx="219">
                  <c:v>0.66353328161883862</c:v>
                </c:pt>
                <c:pt idx="220">
                  <c:v>0.66368541523206692</c:v>
                </c:pt>
                <c:pt idx="221">
                  <c:v>0.66383019395682508</c:v>
                </c:pt>
                <c:pt idx="222">
                  <c:v>0.66396797037135069</c:v>
                </c:pt>
                <c:pt idx="223">
                  <c:v>0.66409908043588572</c:v>
                </c:pt>
                <c:pt idx="224">
                  <c:v>0.66422384424893022</c:v>
                </c:pt>
                <c:pt idx="225">
                  <c:v>0.66434256677167081</c:v>
                </c:pt>
                <c:pt idx="226">
                  <c:v>0.66445553852166828</c:v>
                </c:pt>
                <c:pt idx="227">
                  <c:v>0.66456303623687996</c:v>
                </c:pt>
                <c:pt idx="228">
                  <c:v>0.66466532351107632</c:v>
                </c:pt>
                <c:pt idx="229">
                  <c:v>0.66476265140169732</c:v>
                </c:pt>
                <c:pt idx="230">
                  <c:v>0.6648552590111737</c:v>
                </c:pt>
                <c:pt idx="231">
                  <c:v>0.66494337404271742</c:v>
                </c:pt>
                <c:pt idx="232">
                  <c:v>0.665027213331565</c:v>
                </c:pt>
                <c:pt idx="233">
                  <c:v>0.66510698335263063</c:v>
                </c:pt>
                <c:pt idx="234">
                  <c:v>0.66518288070550546</c:v>
                </c:pt>
                <c:pt idx="235">
                  <c:v>0.66525509257770898</c:v>
                </c:pt>
                <c:pt idx="236">
                  <c:v>0.66532379718707657</c:v>
                </c:pt>
                <c:pt idx="237">
                  <c:v>0.66538916420413829</c:v>
                </c:pt>
                <c:pt idx="238">
                  <c:v>0.66545135515531828</c:v>
                </c:pt>
                <c:pt idx="239">
                  <c:v>0.66551052380775633</c:v>
                </c:pt>
                <c:pt idx="240">
                  <c:v>0.66556681653652883</c:v>
                </c:pt>
              </c:numCache>
            </c:numRef>
          </c:val>
        </c:ser>
        <c:ser>
          <c:idx val="2"/>
          <c:order val="2"/>
          <c:tx>
            <c:v>Lambda 2.00</c:v>
          </c:tx>
          <c:spPr>
            <a:ln w="381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numRef>
              <c:f>'S-Curves Lambda'!$A$5:$A$245</c:f>
              <c:numCache>
                <c:formatCode>0.00</c:formatCode>
                <c:ptCount val="241"/>
                <c:pt idx="0">
                  <c:v>-6</c:v>
                </c:pt>
                <c:pt idx="1">
                  <c:v>-5.95</c:v>
                </c:pt>
                <c:pt idx="2">
                  <c:v>-5.9</c:v>
                </c:pt>
                <c:pt idx="3">
                  <c:v>-5.85</c:v>
                </c:pt>
                <c:pt idx="4">
                  <c:v>-5.8</c:v>
                </c:pt>
                <c:pt idx="5">
                  <c:v>-5.75</c:v>
                </c:pt>
                <c:pt idx="6">
                  <c:v>-5.7</c:v>
                </c:pt>
                <c:pt idx="7">
                  <c:v>-5.65</c:v>
                </c:pt>
                <c:pt idx="8">
                  <c:v>-5.6</c:v>
                </c:pt>
                <c:pt idx="9">
                  <c:v>-5.55</c:v>
                </c:pt>
                <c:pt idx="10">
                  <c:v>-5.5</c:v>
                </c:pt>
                <c:pt idx="11">
                  <c:v>-5.45</c:v>
                </c:pt>
                <c:pt idx="12">
                  <c:v>-5.4</c:v>
                </c:pt>
                <c:pt idx="13">
                  <c:v>-5.35</c:v>
                </c:pt>
                <c:pt idx="14">
                  <c:v>-5.3</c:v>
                </c:pt>
                <c:pt idx="15">
                  <c:v>-5.25</c:v>
                </c:pt>
                <c:pt idx="16">
                  <c:v>-5.2</c:v>
                </c:pt>
                <c:pt idx="17">
                  <c:v>-5.15</c:v>
                </c:pt>
                <c:pt idx="18">
                  <c:v>-5.0999999999999996</c:v>
                </c:pt>
                <c:pt idx="19">
                  <c:v>-5.05</c:v>
                </c:pt>
                <c:pt idx="20">
                  <c:v>-5</c:v>
                </c:pt>
                <c:pt idx="21">
                  <c:v>-4.95</c:v>
                </c:pt>
                <c:pt idx="22">
                  <c:v>-4.9000000000000004</c:v>
                </c:pt>
                <c:pt idx="23">
                  <c:v>-4.8499999999999996</c:v>
                </c:pt>
                <c:pt idx="24">
                  <c:v>-4.8</c:v>
                </c:pt>
                <c:pt idx="25">
                  <c:v>-4.75</c:v>
                </c:pt>
                <c:pt idx="26">
                  <c:v>-4.7</c:v>
                </c:pt>
                <c:pt idx="27">
                  <c:v>-4.6500000000000004</c:v>
                </c:pt>
                <c:pt idx="28">
                  <c:v>-4.5999999999999996</c:v>
                </c:pt>
                <c:pt idx="29">
                  <c:v>-4.5500000000000096</c:v>
                </c:pt>
                <c:pt idx="30">
                  <c:v>-4.5000000000000098</c:v>
                </c:pt>
                <c:pt idx="31">
                  <c:v>-4.4500000000000099</c:v>
                </c:pt>
                <c:pt idx="32">
                  <c:v>-4.4000000000000101</c:v>
                </c:pt>
                <c:pt idx="33">
                  <c:v>-4.3500000000000103</c:v>
                </c:pt>
                <c:pt idx="34">
                  <c:v>-4.3000000000000096</c:v>
                </c:pt>
                <c:pt idx="35">
                  <c:v>-4.2500000000000098</c:v>
                </c:pt>
                <c:pt idx="36">
                  <c:v>-4.2000000000000099</c:v>
                </c:pt>
                <c:pt idx="37">
                  <c:v>-4.1500000000000101</c:v>
                </c:pt>
                <c:pt idx="38">
                  <c:v>-4.1000000000000103</c:v>
                </c:pt>
                <c:pt idx="39">
                  <c:v>-4.0500000000000096</c:v>
                </c:pt>
                <c:pt idx="40">
                  <c:v>-4.0000000000000098</c:v>
                </c:pt>
                <c:pt idx="41">
                  <c:v>-3.9500000000000099</c:v>
                </c:pt>
                <c:pt idx="42">
                  <c:v>-3.9000000000000101</c:v>
                </c:pt>
                <c:pt idx="43">
                  <c:v>-3.8500000000000099</c:v>
                </c:pt>
                <c:pt idx="44">
                  <c:v>-3.80000000000001</c:v>
                </c:pt>
                <c:pt idx="45">
                  <c:v>-3.7500000000000102</c:v>
                </c:pt>
                <c:pt idx="46">
                  <c:v>-3.7000000000000099</c:v>
                </c:pt>
                <c:pt idx="47">
                  <c:v>-3.6500000000000101</c:v>
                </c:pt>
                <c:pt idx="48">
                  <c:v>-3.6000000000000099</c:v>
                </c:pt>
                <c:pt idx="49">
                  <c:v>-3.55000000000001</c:v>
                </c:pt>
                <c:pt idx="50">
                  <c:v>-3.5000000000000102</c:v>
                </c:pt>
                <c:pt idx="51">
                  <c:v>-3.4500000000000099</c:v>
                </c:pt>
                <c:pt idx="52">
                  <c:v>-3.4000000000000101</c:v>
                </c:pt>
                <c:pt idx="53">
                  <c:v>-3.3500000000000099</c:v>
                </c:pt>
                <c:pt idx="54">
                  <c:v>-3.30000000000001</c:v>
                </c:pt>
                <c:pt idx="55">
                  <c:v>-3.2500000000000102</c:v>
                </c:pt>
                <c:pt idx="56">
                  <c:v>-3.2000000000000099</c:v>
                </c:pt>
                <c:pt idx="57">
                  <c:v>-3.1500000000000101</c:v>
                </c:pt>
                <c:pt idx="58">
                  <c:v>-3.1000000000000099</c:v>
                </c:pt>
                <c:pt idx="59">
                  <c:v>-3.05000000000001</c:v>
                </c:pt>
                <c:pt idx="60">
                  <c:v>-3.0000000000000102</c:v>
                </c:pt>
                <c:pt idx="61">
                  <c:v>-2.9500000000000099</c:v>
                </c:pt>
                <c:pt idx="62">
                  <c:v>-2.9000000000000101</c:v>
                </c:pt>
                <c:pt idx="63">
                  <c:v>-2.8500000000000099</c:v>
                </c:pt>
                <c:pt idx="64">
                  <c:v>-2.80000000000001</c:v>
                </c:pt>
                <c:pt idx="65">
                  <c:v>-2.7500000000000102</c:v>
                </c:pt>
                <c:pt idx="66">
                  <c:v>-2.7000000000000099</c:v>
                </c:pt>
                <c:pt idx="67">
                  <c:v>-2.6500000000000101</c:v>
                </c:pt>
                <c:pt idx="68">
                  <c:v>-2.6000000000000099</c:v>
                </c:pt>
                <c:pt idx="69">
                  <c:v>-2.55000000000001</c:v>
                </c:pt>
                <c:pt idx="70">
                  <c:v>-2.5000000000000102</c:v>
                </c:pt>
                <c:pt idx="71">
                  <c:v>-2.4500000000000099</c:v>
                </c:pt>
                <c:pt idx="72">
                  <c:v>-2.4000000000000101</c:v>
                </c:pt>
                <c:pt idx="73">
                  <c:v>-2.3500000000000099</c:v>
                </c:pt>
                <c:pt idx="74">
                  <c:v>-2.30000000000001</c:v>
                </c:pt>
                <c:pt idx="75">
                  <c:v>-2.2500000000000102</c:v>
                </c:pt>
                <c:pt idx="76">
                  <c:v>-2.2000000000000099</c:v>
                </c:pt>
                <c:pt idx="77">
                  <c:v>-2.1500000000000101</c:v>
                </c:pt>
                <c:pt idx="78">
                  <c:v>-2.1000000000000099</c:v>
                </c:pt>
                <c:pt idx="79">
                  <c:v>-2.05000000000001</c:v>
                </c:pt>
                <c:pt idx="80">
                  <c:v>-2.0000000000000102</c:v>
                </c:pt>
                <c:pt idx="81">
                  <c:v>-1.9500000000000099</c:v>
                </c:pt>
                <c:pt idx="82">
                  <c:v>-1.9000000000000099</c:v>
                </c:pt>
                <c:pt idx="83">
                  <c:v>-1.8500000000000101</c:v>
                </c:pt>
                <c:pt idx="84">
                  <c:v>-1.80000000000001</c:v>
                </c:pt>
                <c:pt idx="85">
                  <c:v>-1.75000000000002</c:v>
                </c:pt>
                <c:pt idx="86">
                  <c:v>-1.7000000000000199</c:v>
                </c:pt>
                <c:pt idx="87">
                  <c:v>-1.6500000000000199</c:v>
                </c:pt>
                <c:pt idx="88">
                  <c:v>-1.6000000000000201</c:v>
                </c:pt>
                <c:pt idx="89">
                  <c:v>-1.55000000000002</c:v>
                </c:pt>
                <c:pt idx="90">
                  <c:v>-1.50000000000002</c:v>
                </c:pt>
                <c:pt idx="91">
                  <c:v>-1.4500000000000199</c:v>
                </c:pt>
                <c:pt idx="92">
                  <c:v>-1.4000000000000199</c:v>
                </c:pt>
                <c:pt idx="93">
                  <c:v>-1.3500000000000201</c:v>
                </c:pt>
                <c:pt idx="94">
                  <c:v>-1.30000000000002</c:v>
                </c:pt>
                <c:pt idx="95">
                  <c:v>-1.25000000000002</c:v>
                </c:pt>
                <c:pt idx="96">
                  <c:v>-1.2000000000000199</c:v>
                </c:pt>
                <c:pt idx="97">
                  <c:v>-1.1500000000000199</c:v>
                </c:pt>
                <c:pt idx="98">
                  <c:v>-1.1000000000000201</c:v>
                </c:pt>
                <c:pt idx="99">
                  <c:v>-1.05000000000002</c:v>
                </c:pt>
                <c:pt idx="100">
                  <c:v>-1.00000000000002</c:v>
                </c:pt>
                <c:pt idx="101">
                  <c:v>-0.95000000000002005</c:v>
                </c:pt>
                <c:pt idx="102">
                  <c:v>-0.90000000000002001</c:v>
                </c:pt>
                <c:pt idx="103">
                  <c:v>-0.85000000000001996</c:v>
                </c:pt>
                <c:pt idx="104">
                  <c:v>-0.80000000000002003</c:v>
                </c:pt>
                <c:pt idx="105">
                  <c:v>-0.75000000000001998</c:v>
                </c:pt>
                <c:pt idx="106">
                  <c:v>-0.70000000000002005</c:v>
                </c:pt>
                <c:pt idx="107">
                  <c:v>-0.65000000000002001</c:v>
                </c:pt>
                <c:pt idx="108">
                  <c:v>-0.60000000000001996</c:v>
                </c:pt>
                <c:pt idx="109">
                  <c:v>-0.55000000000002003</c:v>
                </c:pt>
                <c:pt idx="110">
                  <c:v>-0.50000000000001998</c:v>
                </c:pt>
                <c:pt idx="111">
                  <c:v>-0.45000000000002</c:v>
                </c:pt>
                <c:pt idx="112">
                  <c:v>-0.40000000000002001</c:v>
                </c:pt>
                <c:pt idx="113">
                  <c:v>-0.35000000000002002</c:v>
                </c:pt>
                <c:pt idx="114">
                  <c:v>-0.30000000000001997</c:v>
                </c:pt>
                <c:pt idx="115">
                  <c:v>-0.25000000000001998</c:v>
                </c:pt>
                <c:pt idx="116">
                  <c:v>-0.20000000000002</c:v>
                </c:pt>
                <c:pt idx="117">
                  <c:v>-0.15000000000002001</c:v>
                </c:pt>
                <c:pt idx="118">
                  <c:v>-0.10000000000002</c:v>
                </c:pt>
                <c:pt idx="119">
                  <c:v>-5.0000000000020299E-2</c:v>
                </c:pt>
                <c:pt idx="120">
                  <c:v>-2.0428103653102899E-14</c:v>
                </c:pt>
                <c:pt idx="121">
                  <c:v>4.9999999999980303E-2</c:v>
                </c:pt>
                <c:pt idx="122">
                  <c:v>9.9999999999980105E-2</c:v>
                </c:pt>
                <c:pt idx="123">
                  <c:v>0.14999999999998001</c:v>
                </c:pt>
                <c:pt idx="124">
                  <c:v>0.19999999999998</c:v>
                </c:pt>
                <c:pt idx="125">
                  <c:v>0.24999999999997999</c:v>
                </c:pt>
                <c:pt idx="126">
                  <c:v>0.29999999999998</c:v>
                </c:pt>
                <c:pt idx="127">
                  <c:v>0.34999999999997999</c:v>
                </c:pt>
                <c:pt idx="128">
                  <c:v>0.39999999999997998</c:v>
                </c:pt>
                <c:pt idx="129">
                  <c:v>0.44999999999998003</c:v>
                </c:pt>
                <c:pt idx="130">
                  <c:v>0.49999999999998002</c:v>
                </c:pt>
                <c:pt idx="131">
                  <c:v>0.54999999999997995</c:v>
                </c:pt>
                <c:pt idx="132">
                  <c:v>0.59999999999997999</c:v>
                </c:pt>
                <c:pt idx="133">
                  <c:v>0.64999999999998004</c:v>
                </c:pt>
                <c:pt idx="134">
                  <c:v>0.69999999999997997</c:v>
                </c:pt>
                <c:pt idx="135">
                  <c:v>0.74999999999998002</c:v>
                </c:pt>
                <c:pt idx="136">
                  <c:v>0.79999999999997995</c:v>
                </c:pt>
                <c:pt idx="137">
                  <c:v>0.84999999999997999</c:v>
                </c:pt>
                <c:pt idx="138">
                  <c:v>0.89999999999998004</c:v>
                </c:pt>
                <c:pt idx="139">
                  <c:v>0.94999999999997997</c:v>
                </c:pt>
                <c:pt idx="140">
                  <c:v>0.99999999999998002</c:v>
                </c:pt>
                <c:pt idx="141">
                  <c:v>1.0499999999999701</c:v>
                </c:pt>
                <c:pt idx="142">
                  <c:v>1.0999999999999699</c:v>
                </c:pt>
                <c:pt idx="143">
                  <c:v>1.1499999999999699</c:v>
                </c:pt>
                <c:pt idx="144">
                  <c:v>1.19999999999997</c:v>
                </c:pt>
                <c:pt idx="145">
                  <c:v>1.24999999999997</c:v>
                </c:pt>
                <c:pt idx="146">
                  <c:v>1.2999999999999701</c:v>
                </c:pt>
                <c:pt idx="147">
                  <c:v>1.3499999999999699</c:v>
                </c:pt>
                <c:pt idx="148">
                  <c:v>1.3999999999999699</c:v>
                </c:pt>
                <c:pt idx="149">
                  <c:v>1.44999999999997</c:v>
                </c:pt>
                <c:pt idx="150">
                  <c:v>1.49999999999997</c:v>
                </c:pt>
                <c:pt idx="151">
                  <c:v>1.5499999999999701</c:v>
                </c:pt>
                <c:pt idx="152">
                  <c:v>1.5999999999999699</c:v>
                </c:pt>
                <c:pt idx="153">
                  <c:v>1.6499999999999699</c:v>
                </c:pt>
                <c:pt idx="154">
                  <c:v>1.69999999999997</c:v>
                </c:pt>
                <c:pt idx="155">
                  <c:v>1.74999999999997</c:v>
                </c:pt>
                <c:pt idx="156">
                  <c:v>1.7999999999999701</c:v>
                </c:pt>
                <c:pt idx="157">
                  <c:v>1.8499999999999699</c:v>
                </c:pt>
                <c:pt idx="158">
                  <c:v>1.8999999999999699</c:v>
                </c:pt>
                <c:pt idx="159">
                  <c:v>1.94999999999997</c:v>
                </c:pt>
                <c:pt idx="160">
                  <c:v>1.99999999999997</c:v>
                </c:pt>
                <c:pt idx="161">
                  <c:v>2.0499999999999701</c:v>
                </c:pt>
                <c:pt idx="162">
                  <c:v>2.0999999999999699</c:v>
                </c:pt>
                <c:pt idx="163">
                  <c:v>2.1499999999999702</c:v>
                </c:pt>
                <c:pt idx="164">
                  <c:v>2.19999999999997</c:v>
                </c:pt>
                <c:pt idx="165">
                  <c:v>2.2499999999999698</c:v>
                </c:pt>
                <c:pt idx="166">
                  <c:v>2.2999999999999701</c:v>
                </c:pt>
                <c:pt idx="167">
                  <c:v>2.3499999999999699</c:v>
                </c:pt>
                <c:pt idx="168">
                  <c:v>2.3999999999999702</c:v>
                </c:pt>
                <c:pt idx="169">
                  <c:v>2.44999999999997</c:v>
                </c:pt>
                <c:pt idx="170">
                  <c:v>2.4999999999999698</c:v>
                </c:pt>
                <c:pt idx="171">
                  <c:v>2.5499999999999701</c:v>
                </c:pt>
                <c:pt idx="172">
                  <c:v>2.5999999999999699</c:v>
                </c:pt>
                <c:pt idx="173">
                  <c:v>2.6499999999999702</c:v>
                </c:pt>
                <c:pt idx="174">
                  <c:v>2.69999999999997</c:v>
                </c:pt>
                <c:pt idx="175">
                  <c:v>2.7499999999999698</c:v>
                </c:pt>
                <c:pt idx="176">
                  <c:v>2.7999999999999701</c:v>
                </c:pt>
                <c:pt idx="177">
                  <c:v>2.8499999999999699</c:v>
                </c:pt>
                <c:pt idx="178">
                  <c:v>2.8999999999999702</c:v>
                </c:pt>
                <c:pt idx="179">
                  <c:v>2.94999999999997</c:v>
                </c:pt>
                <c:pt idx="180">
                  <c:v>2.9999999999999698</c:v>
                </c:pt>
                <c:pt idx="181">
                  <c:v>3.0499999999999701</c:v>
                </c:pt>
                <c:pt idx="182">
                  <c:v>3.0999999999999699</c:v>
                </c:pt>
                <c:pt idx="183">
                  <c:v>3.1499999999999702</c:v>
                </c:pt>
                <c:pt idx="184">
                  <c:v>3.19999999999997</c:v>
                </c:pt>
                <c:pt idx="185">
                  <c:v>3.2499999999999698</c:v>
                </c:pt>
                <c:pt idx="186">
                  <c:v>3.2999999999999701</c:v>
                </c:pt>
                <c:pt idx="187">
                  <c:v>3.3499999999999699</c:v>
                </c:pt>
                <c:pt idx="188">
                  <c:v>3.3999999999999702</c:v>
                </c:pt>
                <c:pt idx="189">
                  <c:v>3.44999999999997</c:v>
                </c:pt>
                <c:pt idx="190">
                  <c:v>3.4999999999999698</c:v>
                </c:pt>
                <c:pt idx="191">
                  <c:v>3.5499999999999701</c:v>
                </c:pt>
                <c:pt idx="192">
                  <c:v>3.5999999999999699</c:v>
                </c:pt>
                <c:pt idx="193">
                  <c:v>3.6499999999999702</c:v>
                </c:pt>
                <c:pt idx="194">
                  <c:v>3.69999999999997</c:v>
                </c:pt>
                <c:pt idx="195">
                  <c:v>3.74999999999996</c:v>
                </c:pt>
                <c:pt idx="196">
                  <c:v>3.7999999999999701</c:v>
                </c:pt>
                <c:pt idx="197">
                  <c:v>3.8499999999999699</c:v>
                </c:pt>
                <c:pt idx="198">
                  <c:v>3.8999999999999599</c:v>
                </c:pt>
                <c:pt idx="199">
                  <c:v>3.9499999999999602</c:v>
                </c:pt>
                <c:pt idx="200">
                  <c:v>3.99999999999996</c:v>
                </c:pt>
                <c:pt idx="201">
                  <c:v>4.05</c:v>
                </c:pt>
                <c:pt idx="202">
                  <c:v>4.0999999999999996</c:v>
                </c:pt>
                <c:pt idx="203">
                  <c:v>4.1500000000000004</c:v>
                </c:pt>
                <c:pt idx="204">
                  <c:v>4.2</c:v>
                </c:pt>
                <c:pt idx="205">
                  <c:v>4.25</c:v>
                </c:pt>
                <c:pt idx="206">
                  <c:v>4.3</c:v>
                </c:pt>
                <c:pt idx="207">
                  <c:v>4.3499999999999996</c:v>
                </c:pt>
                <c:pt idx="208">
                  <c:v>4.4000000000000004</c:v>
                </c:pt>
                <c:pt idx="209">
                  <c:v>4.45</c:v>
                </c:pt>
                <c:pt idx="210">
                  <c:v>4.5</c:v>
                </c:pt>
                <c:pt idx="211">
                  <c:v>4.55</c:v>
                </c:pt>
                <c:pt idx="212">
                  <c:v>4.5999999999999996</c:v>
                </c:pt>
                <c:pt idx="213">
                  <c:v>4.6500000000000004</c:v>
                </c:pt>
                <c:pt idx="214">
                  <c:v>4.7</c:v>
                </c:pt>
                <c:pt idx="215">
                  <c:v>4.75</c:v>
                </c:pt>
                <c:pt idx="216">
                  <c:v>4.8</c:v>
                </c:pt>
                <c:pt idx="217">
                  <c:v>4.8499999999999996</c:v>
                </c:pt>
                <c:pt idx="218">
                  <c:v>4.9000000000000004</c:v>
                </c:pt>
                <c:pt idx="219">
                  <c:v>4.95</c:v>
                </c:pt>
                <c:pt idx="220">
                  <c:v>5</c:v>
                </c:pt>
                <c:pt idx="221">
                  <c:v>5.05</c:v>
                </c:pt>
                <c:pt idx="222">
                  <c:v>5.0999999999999996</c:v>
                </c:pt>
                <c:pt idx="223">
                  <c:v>5.15</c:v>
                </c:pt>
                <c:pt idx="224">
                  <c:v>5.2</c:v>
                </c:pt>
                <c:pt idx="225">
                  <c:v>5.25</c:v>
                </c:pt>
                <c:pt idx="226">
                  <c:v>5.3</c:v>
                </c:pt>
                <c:pt idx="227">
                  <c:v>5.35</c:v>
                </c:pt>
                <c:pt idx="228">
                  <c:v>5.4</c:v>
                </c:pt>
                <c:pt idx="229">
                  <c:v>5.45</c:v>
                </c:pt>
                <c:pt idx="230">
                  <c:v>5.5</c:v>
                </c:pt>
                <c:pt idx="231">
                  <c:v>5.55</c:v>
                </c:pt>
                <c:pt idx="232">
                  <c:v>5.6</c:v>
                </c:pt>
                <c:pt idx="233">
                  <c:v>5.65</c:v>
                </c:pt>
                <c:pt idx="234">
                  <c:v>5.7</c:v>
                </c:pt>
                <c:pt idx="235">
                  <c:v>5.75</c:v>
                </c:pt>
                <c:pt idx="236">
                  <c:v>5.8</c:v>
                </c:pt>
                <c:pt idx="237">
                  <c:v>5.85</c:v>
                </c:pt>
                <c:pt idx="238">
                  <c:v>5.9</c:v>
                </c:pt>
                <c:pt idx="239">
                  <c:v>5.95</c:v>
                </c:pt>
                <c:pt idx="240">
                  <c:v>6</c:v>
                </c:pt>
              </c:numCache>
            </c:numRef>
          </c:cat>
          <c:val>
            <c:numRef>
              <c:f>'S-Curves Lambda'!$D$5:$D$245</c:f>
              <c:numCache>
                <c:formatCode>0.000000</c:formatCode>
                <c:ptCount val="241"/>
                <c:pt idx="0">
                  <c:v>2.4665243713577513E-3</c:v>
                </c:pt>
                <c:pt idx="1">
                  <c:v>2.5923301206773942E-3</c:v>
                </c:pt>
                <c:pt idx="2">
                  <c:v>2.7245174881353361E-3</c:v>
                </c:pt>
                <c:pt idx="3">
                  <c:v>2.8634065140699739E-3</c:v>
                </c:pt>
                <c:pt idx="4">
                  <c:v>3.0093329051410641E-3</c:v>
                </c:pt>
                <c:pt idx="5">
                  <c:v>3.1626487610242806E-3</c:v>
                </c:pt>
                <c:pt idx="6">
                  <c:v>3.3237233305627631E-3</c:v>
                </c:pt>
                <c:pt idx="7">
                  <c:v>3.4929437981048106E-3</c:v>
                </c:pt>
                <c:pt idx="8">
                  <c:v>3.6707161007182207E-3</c:v>
                </c:pt>
                <c:pt idx="9">
                  <c:v>3.8574657769241995E-3</c:v>
                </c:pt>
                <c:pt idx="10">
                  <c:v>4.0536388475361489E-3</c:v>
                </c:pt>
                <c:pt idx="11">
                  <c:v>4.2597027291196854E-3</c:v>
                </c:pt>
                <c:pt idx="12">
                  <c:v>4.4761471805090337E-3</c:v>
                </c:pt>
                <c:pt idx="13">
                  <c:v>4.7034852827197516E-3</c:v>
                </c:pt>
                <c:pt idx="14">
                  <c:v>4.9422544524873454E-3</c:v>
                </c:pt>
                <c:pt idx="15">
                  <c:v>5.1930174895341817E-3</c:v>
                </c:pt>
                <c:pt idx="16">
                  <c:v>5.4563636575211448E-3</c:v>
                </c:pt>
                <c:pt idx="17">
                  <c:v>5.7329097984744762E-3</c:v>
                </c:pt>
                <c:pt idx="18">
                  <c:v>6.0233014802895963E-3</c:v>
                </c:pt>
                <c:pt idx="19">
                  <c:v>6.3282141767007785E-3</c:v>
                </c:pt>
                <c:pt idx="20">
                  <c:v>6.6483544788660037E-3</c:v>
                </c:pt>
                <c:pt idx="21">
                  <c:v>6.9844613374475291E-3</c:v>
                </c:pt>
                <c:pt idx="22">
                  <c:v>7.3373073337687162E-3</c:v>
                </c:pt>
                <c:pt idx="23">
                  <c:v>7.7076999782932972E-3</c:v>
                </c:pt>
                <c:pt idx="24">
                  <c:v>8.0964830343020541E-3</c:v>
                </c:pt>
                <c:pt idx="25">
                  <c:v>8.5045378642311809E-3</c:v>
                </c:pt>
                <c:pt idx="26">
                  <c:v>8.9327847956827151E-3</c:v>
                </c:pt>
                <c:pt idx="27">
                  <c:v>9.3821845036184768E-3</c:v>
                </c:pt>
                <c:pt idx="28">
                  <c:v>9.8537394047006361E-3</c:v>
                </c:pt>
                <c:pt idx="29">
                  <c:v>1.0348495059142067E-2</c:v>
                </c:pt>
                <c:pt idx="30">
                  <c:v>1.0867541574775432E-2</c:v>
                </c:pt>
                <c:pt idx="31">
                  <c:v>1.14120150073347E-2</c:v>
                </c:pt>
                <c:pt idx="32">
                  <c:v>1.1983098750172515E-2</c:v>
                </c:pt>
                <c:pt idx="33">
                  <c:v>1.2582024905795668E-2</c:v>
                </c:pt>
                <c:pt idx="34">
                  <c:v>1.3210075630699246E-2</c:v>
                </c:pt>
                <c:pt idx="35">
                  <c:v>1.386858444400707E-2</c:v>
                </c:pt>
                <c:pt idx="36">
                  <c:v>1.4558937489384369E-2</c:v>
                </c:pt>
                <c:pt idx="37">
                  <c:v>1.5282574738574721E-2</c:v>
                </c:pt>
                <c:pt idx="38">
                  <c:v>1.6040991123728896E-2</c:v>
                </c:pt>
                <c:pt idx="39">
                  <c:v>1.6835737584436829E-2</c:v>
                </c:pt>
                <c:pt idx="40">
                  <c:v>1.7668422014047884E-2</c:v>
                </c:pt>
                <c:pt idx="41">
                  <c:v>1.8540710088471871E-2</c:v>
                </c:pt>
                <c:pt idx="42">
                  <c:v>1.9454325959196456E-2</c:v>
                </c:pt>
                <c:pt idx="43">
                  <c:v>2.0411052790743324E-2</c:v>
                </c:pt>
                <c:pt idx="44">
                  <c:v>2.1412733121221758E-2</c:v>
                </c:pt>
                <c:pt idx="45">
                  <c:v>2.2461269023034528E-2</c:v>
                </c:pt>
                <c:pt idx="46">
                  <c:v>2.3558622039159403E-2</c:v>
                </c:pt>
                <c:pt idx="47">
                  <c:v>2.4706812868784706E-2</c:v>
                </c:pt>
                <c:pt idx="48">
                  <c:v>2.5907920774437931E-2</c:v>
                </c:pt>
                <c:pt idx="49">
                  <c:v>2.7164082681132181E-2</c:v>
                </c:pt>
                <c:pt idx="50">
                  <c:v>2.8477491936493647E-2</c:v>
                </c:pt>
                <c:pt idx="51">
                  <c:v>2.9850396699350336E-2</c:v>
                </c:pt>
                <c:pt idx="52">
                  <c:v>3.1285097922893822E-2</c:v>
                </c:pt>
                <c:pt idx="53">
                  <c:v>3.2783946897307806E-2</c:v>
                </c:pt>
                <c:pt idx="54">
                  <c:v>3.4349342315732355E-2</c:v>
                </c:pt>
                <c:pt idx="55">
                  <c:v>3.5983726826648854E-2</c:v>
                </c:pt>
                <c:pt idx="56">
                  <c:v>3.768958303527864E-2</c:v>
                </c:pt>
                <c:pt idx="57">
                  <c:v>3.946942891644549E-2</c:v>
                </c:pt>
                <c:pt idx="58">
                  <c:v>4.1325812601620146E-2</c:v>
                </c:pt>
                <c:pt idx="59">
                  <c:v>4.3261306503607821E-2</c:v>
                </c:pt>
                <c:pt idx="60">
                  <c:v>4.5278500743628644E-2</c:v>
                </c:pt>
                <c:pt idx="61">
                  <c:v>4.7379995847445434E-2</c:v>
                </c:pt>
                <c:pt idx="62">
                  <c:v>4.9568394679788977E-2</c:v>
                </c:pt>
                <c:pt idx="63">
                  <c:v>5.1846293589691554E-2</c:v>
                </c:pt>
                <c:pt idx="64">
                  <c:v>5.4216272743536693E-2</c:v>
                </c:pt>
                <c:pt idx="65">
                  <c:v>5.6680885627740117E-2</c:v>
                </c:pt>
                <c:pt idx="66">
                  <c:v>5.9242647709054443E-2</c:v>
                </c:pt>
                <c:pt idx="67">
                  <c:v>6.1904024247598756E-2</c:v>
                </c:pt>
                <c:pt idx="68">
                  <c:v>6.4667417265897961E-2</c:v>
                </c:pt>
                <c:pt idx="69">
                  <c:v>6.7535151686506451E-2</c:v>
                </c:pt>
                <c:pt idx="70">
                  <c:v>7.0509460661204448E-2</c:v>
                </c:pt>
                <c:pt idx="71">
                  <c:v>7.3592470126280701E-2</c:v>
                </c:pt>
                <c:pt idx="72">
                  <c:v>7.678618263102456E-2</c:v>
                </c:pt>
                <c:pt idx="73">
                  <c:v>8.0092460500180415E-2</c:v>
                </c:pt>
                <c:pt idx="74">
                  <c:v>8.3513008405671968E-2</c:v>
                </c:pt>
                <c:pt idx="75">
                  <c:v>8.7049355438258369E-2</c:v>
                </c:pt>
                <c:pt idx="76">
                  <c:v>9.0702836785761645E-2</c:v>
                </c:pt>
                <c:pt idx="77">
                  <c:v>9.4474575140902128E-2</c:v>
                </c:pt>
                <c:pt idx="78">
                  <c:v>9.8365461978337523E-2</c:v>
                </c:pt>
                <c:pt idx="79">
                  <c:v>0.10237613885692691</c:v>
                </c:pt>
                <c:pt idx="80">
                  <c:v>0.10650697891919989</c:v>
                </c:pt>
                <c:pt idx="81">
                  <c:v>0.11075806877512127</c:v>
                </c:pt>
                <c:pt idx="82">
                  <c:v>0.11512919097110072</c:v>
                </c:pt>
                <c:pt idx="83">
                  <c:v>0.1196198072573655</c:v>
                </c:pt>
                <c:pt idx="84">
                  <c:v>0.12422904287683879</c:v>
                </c:pt>
                <c:pt idx="85">
                  <c:v>0.12895567210608769</c:v>
                </c:pt>
                <c:pt idx="86">
                  <c:v>0.13379810528327646</c:v>
                </c:pt>
                <c:pt idx="87">
                  <c:v>0.13875437755891346</c:v>
                </c:pt>
                <c:pt idx="88">
                  <c:v>0.14382213960220119</c:v>
                </c:pt>
                <c:pt idx="89">
                  <c:v>0.14899865048852365</c:v>
                </c:pt>
                <c:pt idx="90">
                  <c:v>0.15428077298188408</c:v>
                </c:pt>
                <c:pt idx="91">
                  <c:v>0.15966497140968086</c:v>
                </c:pt>
                <c:pt idx="92">
                  <c:v>0.16514731230603441</c:v>
                </c:pt>
                <c:pt idx="93">
                  <c:v>0.17072346797399179</c:v>
                </c:pt>
                <c:pt idx="94">
                  <c:v>0.17638872308651393</c:v>
                </c:pt>
                <c:pt idx="95">
                  <c:v>0.1821379844115025</c:v>
                </c:pt>
                <c:pt idx="96">
                  <c:v>0.18796579370770863</c:v>
                </c:pt>
                <c:pt idx="97">
                  <c:v>0.19386634379677192</c:v>
                </c:pt>
                <c:pt idx="98">
                  <c:v>0.19983349777259357</c:v>
                </c:pt>
                <c:pt idx="99">
                  <c:v>0.20586081126359418</c:v>
                </c:pt>
                <c:pt idx="100">
                  <c:v>0.211941557617083</c:v>
                </c:pt>
                <c:pt idx="101">
                  <c:v>0.21806875582899013</c:v>
                </c:pt>
                <c:pt idx="102">
                  <c:v>0.22423520099764219</c:v>
                </c:pt>
                <c:pt idx="103">
                  <c:v>0.23043349703816948</c:v>
                </c:pt>
                <c:pt idx="104">
                  <c:v>0.23665609135556434</c:v>
                </c:pt>
                <c:pt idx="105">
                  <c:v>0.24289531114035678</c:v>
                </c:pt>
                <c:pt idx="106">
                  <c:v>0.24914340092222673</c:v>
                </c:pt>
                <c:pt idx="107">
                  <c:v>0.25539256099439878</c:v>
                </c:pt>
                <c:pt idx="108">
                  <c:v>0.26163498630597765</c:v>
                </c:pt>
                <c:pt idx="109">
                  <c:v>0.26786290541090529</c:v>
                </c:pt>
                <c:pt idx="110">
                  <c:v>0.27406861906119451</c:v>
                </c:pt>
                <c:pt idx="111">
                  <c:v>0.2802445380385416</c:v>
                </c:pt>
                <c:pt idx="112">
                  <c:v>0.28638321983216741</c:v>
                </c:pt>
                <c:pt idx="113">
                  <c:v>0.29247740379140275</c:v>
                </c:pt>
                <c:pt idx="114">
                  <c:v>0.29852004440855928</c:v>
                </c:pt>
                <c:pt idx="115">
                  <c:v>0.30450434242028168</c:v>
                </c:pt>
                <c:pt idx="116">
                  <c:v>0.31042377345300326</c:v>
                </c:pt>
                <c:pt idx="117">
                  <c:v>0.31627211397935673</c:v>
                </c:pt>
                <c:pt idx="118">
                  <c:v>0.32204346439638754</c:v>
                </c:pt>
                <c:pt idx="119">
                  <c:v>0.32773226908211689</c:v>
                </c:pt>
                <c:pt idx="120">
                  <c:v>0.33333333333333104</c:v>
                </c:pt>
                <c:pt idx="121">
                  <c:v>0.33884183713340843</c:v>
                </c:pt>
                <c:pt idx="122">
                  <c:v>0.34425334574357053</c:v>
                </c:pt>
                <c:pt idx="123">
                  <c:v>0.34956381715328538</c:v>
                </c:pt>
                <c:pt idx="124">
                  <c:v>0.35476960646490263</c:v>
                </c:pt>
                <c:pt idx="125">
                  <c:v>0.35986746732333064</c:v>
                </c:pt>
                <c:pt idx="126">
                  <c:v>0.364854550533186</c:v>
                </c:pt>
                <c:pt idx="127">
                  <c:v>0.36972840003299395</c:v>
                </c:pt>
                <c:pt idx="128">
                  <c:v>0.3744869464185</c:v>
                </c:pt>
                <c:pt idx="129">
                  <c:v>0.37912849822486716</c:v>
                </c:pt>
                <c:pt idx="130">
                  <c:v>0.38365173119054891</c:v>
                </c:pt>
                <c:pt idx="131">
                  <c:v>0.38805567573407473</c:v>
                </c:pt>
                <c:pt idx="132">
                  <c:v>0.39233970287912845</c:v>
                </c:pt>
                <c:pt idx="133">
                  <c:v>0.39650350886345304</c:v>
                </c:pt>
                <c:pt idx="134">
                  <c:v>0.40054709866366589</c:v>
                </c:pt>
                <c:pt idx="135">
                  <c:v>0.40447076866144133</c:v>
                </c:pt>
                <c:pt idx="136">
                  <c:v>0.40827508866715778</c:v>
                </c:pt>
                <c:pt idx="137">
                  <c:v>0.41196088350548182</c:v>
                </c:pt>
                <c:pt idx="138">
                  <c:v>0.41552921435392204</c:v>
                </c:pt>
                <c:pt idx="139">
                  <c:v>0.41898136001057423</c:v>
                </c:pt>
                <c:pt idx="140">
                  <c:v>0.42231879825151686</c:v>
                </c:pt>
                <c:pt idx="141">
                  <c:v>0.42554318742198061</c:v>
                </c:pt>
                <c:pt idx="142">
                  <c:v>0.42865634838886613</c:v>
                </c:pt>
                <c:pt idx="143">
                  <c:v>0.43166024696570537</c:v>
                </c:pt>
                <c:pt idx="144">
                  <c:v>0.43455697690506329</c:v>
                </c:pt>
                <c:pt idx="145">
                  <c:v>0.43734874353781727</c:v>
                </c:pt>
                <c:pt idx="146">
                  <c:v>0.44003784812397106</c:v>
                </c:pt>
                <c:pt idx="147">
                  <c:v>0.44262667296576408</c:v>
                </c:pt>
                <c:pt idx="148">
                  <c:v>0.44511766732094127</c:v>
                </c:pt>
                <c:pt idx="149">
                  <c:v>0.44751333414222022</c:v>
                </c:pt>
                <c:pt idx="150">
                  <c:v>0.44981621765827279</c:v>
                </c:pt>
                <c:pt idx="151">
                  <c:v>0.45202889180194328</c:v>
                </c:pt>
                <c:pt idx="152">
                  <c:v>0.45415394948293591</c:v>
                </c:pt>
                <c:pt idx="153">
                  <c:v>0.45619399269481098</c:v>
                </c:pt>
                <c:pt idx="154">
                  <c:v>0.45815162343976945</c:v>
                </c:pt>
                <c:pt idx="155">
                  <c:v>0.46002943544934172</c:v>
                </c:pt>
                <c:pt idx="156">
                  <c:v>0.46183000667465474</c:v>
                </c:pt>
                <c:pt idx="157">
                  <c:v>0.46355589251636964</c:v>
                </c:pt>
                <c:pt idx="158">
                  <c:v>0.4652096197615852</c:v>
                </c:pt>
                <c:pt idx="159">
                  <c:v>0.4667936811929127</c:v>
                </c:pt>
                <c:pt idx="160">
                  <c:v>0.46831053083348029</c:v>
                </c:pt>
                <c:pt idx="161">
                  <c:v>0.46976257979073954</c:v>
                </c:pt>
                <c:pt idx="162">
                  <c:v>0.47115219266155189</c:v>
                </c:pt>
                <c:pt idx="163">
                  <c:v>0.47248168446107358</c:v>
                </c:pt>
                <c:pt idx="164">
                  <c:v>0.47375331803835663</c:v>
                </c:pt>
                <c:pt idx="165">
                  <c:v>0.47496930194229525</c:v>
                </c:pt>
                <c:pt idx="166">
                  <c:v>0.47613178870250739</c:v>
                </c:pt>
                <c:pt idx="167">
                  <c:v>0.47724287349091432</c:v>
                </c:pt>
                <c:pt idx="168">
                  <c:v>0.47830459313110962</c:v>
                </c:pt>
                <c:pt idx="169">
                  <c:v>0.4793189254240659</c:v>
                </c:pt>
                <c:pt idx="170">
                  <c:v>0.48028778876026834</c:v>
                </c:pt>
                <c:pt idx="171">
                  <c:v>0.48121304198996956</c:v>
                </c:pt>
                <c:pt idx="172">
                  <c:v>0.48209648452489196</c:v>
                </c:pt>
                <c:pt idx="173">
                  <c:v>0.48293985664635208</c:v>
                </c:pt>
                <c:pt idx="174">
                  <c:v>0.48374483999641582</c:v>
                </c:pt>
                <c:pt idx="175">
                  <c:v>0.48451305823030727</c:v>
                </c:pt>
                <c:pt idx="176">
                  <c:v>0.48524607780986978</c:v>
                </c:pt>
                <c:pt idx="177">
                  <c:v>0.48594540891940524</c:v>
                </c:pt>
                <c:pt idx="178">
                  <c:v>0.48661250648669102</c:v>
                </c:pt>
                <c:pt idx="179">
                  <c:v>0.48724877129338429</c:v>
                </c:pt>
                <c:pt idx="180">
                  <c:v>0.48785555116036805</c:v>
                </c:pt>
                <c:pt idx="181">
                  <c:v>0.48843414219487036</c:v>
                </c:pt>
                <c:pt idx="182">
                  <c:v>0.48898579008738935</c:v>
                </c:pt>
                <c:pt idx="183">
                  <c:v>0.48951169144759377</c:v>
                </c:pt>
                <c:pt idx="184">
                  <c:v>0.49001299516942654</c:v>
                </c:pt>
                <c:pt idx="185">
                  <c:v>0.49049080381663251</c:v>
                </c:pt>
                <c:pt idx="186">
                  <c:v>0.49094617502085336</c:v>
                </c:pt>
                <c:pt idx="187">
                  <c:v>0.49138012288528771</c:v>
                </c:pt>
                <c:pt idx="188">
                  <c:v>0.49179361938770388</c:v>
                </c:pt>
                <c:pt idx="189">
                  <c:v>0.49218759577732851</c:v>
                </c:pt>
                <c:pt idx="190">
                  <c:v>0.4925629439607947</c:v>
                </c:pt>
                <c:pt idx="191">
                  <c:v>0.49292051787295887</c:v>
                </c:pt>
                <c:pt idx="192">
                  <c:v>0.4932611348289484</c:v>
                </c:pt>
                <c:pt idx="193">
                  <c:v>0.49358557685432136</c:v>
                </c:pt>
                <c:pt idx="194">
                  <c:v>0.49389459199068031</c:v>
                </c:pt>
                <c:pt idx="195">
                  <c:v>0.49418889557450824</c:v>
                </c:pt>
                <c:pt idx="196">
                  <c:v>0.49446917148737424</c:v>
                </c:pt>
                <c:pt idx="197">
                  <c:v>0.4947360733760004</c:v>
                </c:pt>
                <c:pt idx="198">
                  <c:v>0.49499022584099378</c:v>
                </c:pt>
                <c:pt idx="199">
                  <c:v>0.49523222559331953</c:v>
                </c:pt>
                <c:pt idx="200">
                  <c:v>0.49546264257784289</c:v>
                </c:pt>
                <c:pt idx="201">
                  <c:v>0.49568202106348536</c:v>
                </c:pt>
                <c:pt idx="202">
                  <c:v>0.49589088069973492</c:v>
                </c:pt>
                <c:pt idx="203">
                  <c:v>0.49608971753942732</c:v>
                </c:pt>
                <c:pt idx="204">
                  <c:v>0.49627900502785721</c:v>
                </c:pt>
                <c:pt idx="205">
                  <c:v>0.49645919495841984</c:v>
                </c:pt>
                <c:pt idx="206">
                  <c:v>0.49663071839509226</c:v>
                </c:pt>
                <c:pt idx="207">
                  <c:v>0.49679398656216633</c:v>
                </c:pt>
                <c:pt idx="208">
                  <c:v>0.49694939170172742</c:v>
                </c:pt>
                <c:pt idx="209">
                  <c:v>0.49709730789944651</c:v>
                </c:pt>
                <c:pt idx="210">
                  <c:v>0.49723809187931522</c:v>
                </c:pt>
                <c:pt idx="211">
                  <c:v>0.49737208376800046</c:v>
                </c:pt>
                <c:pt idx="212">
                  <c:v>0.49749960782953889</c:v>
                </c:pt>
                <c:pt idx="213">
                  <c:v>0.49762097317112408</c:v>
                </c:pt>
                <c:pt idx="214">
                  <c:v>0.49773647442076108</c:v>
                </c:pt>
                <c:pt idx="215">
                  <c:v>0.49784639237758793</c:v>
                </c:pt>
                <c:pt idx="216">
                  <c:v>0.49795099463567027</c:v>
                </c:pt>
                <c:pt idx="217">
                  <c:v>0.49805053618208617</c:v>
                </c:pt>
                <c:pt idx="218">
                  <c:v>0.49814525997012266</c:v>
                </c:pt>
                <c:pt idx="219">
                  <c:v>0.49823539746840123</c:v>
                </c:pt>
                <c:pt idx="220">
                  <c:v>0.49832116918674868</c:v>
                </c:pt>
                <c:pt idx="221">
                  <c:v>0.49840278517962044</c:v>
                </c:pt>
                <c:pt idx="222">
                  <c:v>0.49848044552787563</c:v>
                </c:pt>
                <c:pt idx="223">
                  <c:v>0.49855434079968936</c:v>
                </c:pt>
                <c:pt idx="224">
                  <c:v>0.49862465249137589</c:v>
                </c:pt>
                <c:pt idx="225">
                  <c:v>0.49869155344888028</c:v>
                </c:pt>
                <c:pt idx="226">
                  <c:v>0.49875520827067815</c:v>
                </c:pt>
                <c:pt idx="227">
                  <c:v>0.49881577369280916</c:v>
                </c:pt>
                <c:pt idx="228">
                  <c:v>0.4988733989567477</c:v>
                </c:pt>
                <c:pt idx="229">
                  <c:v>0.49892822616079835</c:v>
                </c:pt>
                <c:pt idx="230">
                  <c:v>0.49898039059567995</c:v>
                </c:pt>
                <c:pt idx="231">
                  <c:v>0.49903002106494948</c:v>
                </c:pt>
                <c:pt idx="232">
                  <c:v>0.49907724019088778</c:v>
                </c:pt>
                <c:pt idx="233">
                  <c:v>0.49912216470645726</c:v>
                </c:pt>
                <c:pt idx="234">
                  <c:v>0.4991649057339162</c:v>
                </c:pt>
                <c:pt idx="235">
                  <c:v>0.49920556905065749</c:v>
                </c:pt>
                <c:pt idx="236">
                  <c:v>0.49924425534281763</c:v>
                </c:pt>
                <c:pt idx="237">
                  <c:v>0.4992810604471844</c:v>
                </c:pt>
                <c:pt idx="238">
                  <c:v>0.49931607558190966</c:v>
                </c:pt>
                <c:pt idx="239">
                  <c:v>0.49934938756651831</c:v>
                </c:pt>
                <c:pt idx="240">
                  <c:v>0.49938107903168216</c:v>
                </c:pt>
              </c:numCache>
            </c:numRef>
          </c:val>
        </c:ser>
        <c:ser>
          <c:idx val="3"/>
          <c:order val="3"/>
          <c:tx>
            <c:v>Lambda 3.00</c:v>
          </c:tx>
          <c:spPr>
            <a:ln w="38100">
              <a:solidFill>
                <a:srgbClr val="00FFFF"/>
              </a:solidFill>
              <a:prstDash val="solid"/>
            </a:ln>
          </c:spPr>
          <c:marker>
            <c:symbol val="none"/>
          </c:marker>
          <c:cat>
            <c:numRef>
              <c:f>'S-Curves Lambda'!$A$5:$A$245</c:f>
              <c:numCache>
                <c:formatCode>0.00</c:formatCode>
                <c:ptCount val="241"/>
                <c:pt idx="0">
                  <c:v>-6</c:v>
                </c:pt>
                <c:pt idx="1">
                  <c:v>-5.95</c:v>
                </c:pt>
                <c:pt idx="2">
                  <c:v>-5.9</c:v>
                </c:pt>
                <c:pt idx="3">
                  <c:v>-5.85</c:v>
                </c:pt>
                <c:pt idx="4">
                  <c:v>-5.8</c:v>
                </c:pt>
                <c:pt idx="5">
                  <c:v>-5.75</c:v>
                </c:pt>
                <c:pt idx="6">
                  <c:v>-5.7</c:v>
                </c:pt>
                <c:pt idx="7">
                  <c:v>-5.65</c:v>
                </c:pt>
                <c:pt idx="8">
                  <c:v>-5.6</c:v>
                </c:pt>
                <c:pt idx="9">
                  <c:v>-5.55</c:v>
                </c:pt>
                <c:pt idx="10">
                  <c:v>-5.5</c:v>
                </c:pt>
                <c:pt idx="11">
                  <c:v>-5.45</c:v>
                </c:pt>
                <c:pt idx="12">
                  <c:v>-5.4</c:v>
                </c:pt>
                <c:pt idx="13">
                  <c:v>-5.35</c:v>
                </c:pt>
                <c:pt idx="14">
                  <c:v>-5.3</c:v>
                </c:pt>
                <c:pt idx="15">
                  <c:v>-5.25</c:v>
                </c:pt>
                <c:pt idx="16">
                  <c:v>-5.2</c:v>
                </c:pt>
                <c:pt idx="17">
                  <c:v>-5.15</c:v>
                </c:pt>
                <c:pt idx="18">
                  <c:v>-5.0999999999999996</c:v>
                </c:pt>
                <c:pt idx="19">
                  <c:v>-5.05</c:v>
                </c:pt>
                <c:pt idx="20">
                  <c:v>-5</c:v>
                </c:pt>
                <c:pt idx="21">
                  <c:v>-4.95</c:v>
                </c:pt>
                <c:pt idx="22">
                  <c:v>-4.9000000000000004</c:v>
                </c:pt>
                <c:pt idx="23">
                  <c:v>-4.8499999999999996</c:v>
                </c:pt>
                <c:pt idx="24">
                  <c:v>-4.8</c:v>
                </c:pt>
                <c:pt idx="25">
                  <c:v>-4.75</c:v>
                </c:pt>
                <c:pt idx="26">
                  <c:v>-4.7</c:v>
                </c:pt>
                <c:pt idx="27">
                  <c:v>-4.6500000000000004</c:v>
                </c:pt>
                <c:pt idx="28">
                  <c:v>-4.5999999999999996</c:v>
                </c:pt>
                <c:pt idx="29">
                  <c:v>-4.5500000000000096</c:v>
                </c:pt>
                <c:pt idx="30">
                  <c:v>-4.5000000000000098</c:v>
                </c:pt>
                <c:pt idx="31">
                  <c:v>-4.4500000000000099</c:v>
                </c:pt>
                <c:pt idx="32">
                  <c:v>-4.4000000000000101</c:v>
                </c:pt>
                <c:pt idx="33">
                  <c:v>-4.3500000000000103</c:v>
                </c:pt>
                <c:pt idx="34">
                  <c:v>-4.3000000000000096</c:v>
                </c:pt>
                <c:pt idx="35">
                  <c:v>-4.2500000000000098</c:v>
                </c:pt>
                <c:pt idx="36">
                  <c:v>-4.2000000000000099</c:v>
                </c:pt>
                <c:pt idx="37">
                  <c:v>-4.1500000000000101</c:v>
                </c:pt>
                <c:pt idx="38">
                  <c:v>-4.1000000000000103</c:v>
                </c:pt>
                <c:pt idx="39">
                  <c:v>-4.0500000000000096</c:v>
                </c:pt>
                <c:pt idx="40">
                  <c:v>-4.0000000000000098</c:v>
                </c:pt>
                <c:pt idx="41">
                  <c:v>-3.9500000000000099</c:v>
                </c:pt>
                <c:pt idx="42">
                  <c:v>-3.9000000000000101</c:v>
                </c:pt>
                <c:pt idx="43">
                  <c:v>-3.8500000000000099</c:v>
                </c:pt>
                <c:pt idx="44">
                  <c:v>-3.80000000000001</c:v>
                </c:pt>
                <c:pt idx="45">
                  <c:v>-3.7500000000000102</c:v>
                </c:pt>
                <c:pt idx="46">
                  <c:v>-3.7000000000000099</c:v>
                </c:pt>
                <c:pt idx="47">
                  <c:v>-3.6500000000000101</c:v>
                </c:pt>
                <c:pt idx="48">
                  <c:v>-3.6000000000000099</c:v>
                </c:pt>
                <c:pt idx="49">
                  <c:v>-3.55000000000001</c:v>
                </c:pt>
                <c:pt idx="50">
                  <c:v>-3.5000000000000102</c:v>
                </c:pt>
                <c:pt idx="51">
                  <c:v>-3.4500000000000099</c:v>
                </c:pt>
                <c:pt idx="52">
                  <c:v>-3.4000000000000101</c:v>
                </c:pt>
                <c:pt idx="53">
                  <c:v>-3.3500000000000099</c:v>
                </c:pt>
                <c:pt idx="54">
                  <c:v>-3.30000000000001</c:v>
                </c:pt>
                <c:pt idx="55">
                  <c:v>-3.2500000000000102</c:v>
                </c:pt>
                <c:pt idx="56">
                  <c:v>-3.2000000000000099</c:v>
                </c:pt>
                <c:pt idx="57">
                  <c:v>-3.1500000000000101</c:v>
                </c:pt>
                <c:pt idx="58">
                  <c:v>-3.1000000000000099</c:v>
                </c:pt>
                <c:pt idx="59">
                  <c:v>-3.05000000000001</c:v>
                </c:pt>
                <c:pt idx="60">
                  <c:v>-3.0000000000000102</c:v>
                </c:pt>
                <c:pt idx="61">
                  <c:v>-2.9500000000000099</c:v>
                </c:pt>
                <c:pt idx="62">
                  <c:v>-2.9000000000000101</c:v>
                </c:pt>
                <c:pt idx="63">
                  <c:v>-2.8500000000000099</c:v>
                </c:pt>
                <c:pt idx="64">
                  <c:v>-2.80000000000001</c:v>
                </c:pt>
                <c:pt idx="65">
                  <c:v>-2.7500000000000102</c:v>
                </c:pt>
                <c:pt idx="66">
                  <c:v>-2.7000000000000099</c:v>
                </c:pt>
                <c:pt idx="67">
                  <c:v>-2.6500000000000101</c:v>
                </c:pt>
                <c:pt idx="68">
                  <c:v>-2.6000000000000099</c:v>
                </c:pt>
                <c:pt idx="69">
                  <c:v>-2.55000000000001</c:v>
                </c:pt>
                <c:pt idx="70">
                  <c:v>-2.5000000000000102</c:v>
                </c:pt>
                <c:pt idx="71">
                  <c:v>-2.4500000000000099</c:v>
                </c:pt>
                <c:pt idx="72">
                  <c:v>-2.4000000000000101</c:v>
                </c:pt>
                <c:pt idx="73">
                  <c:v>-2.3500000000000099</c:v>
                </c:pt>
                <c:pt idx="74">
                  <c:v>-2.30000000000001</c:v>
                </c:pt>
                <c:pt idx="75">
                  <c:v>-2.2500000000000102</c:v>
                </c:pt>
                <c:pt idx="76">
                  <c:v>-2.2000000000000099</c:v>
                </c:pt>
                <c:pt idx="77">
                  <c:v>-2.1500000000000101</c:v>
                </c:pt>
                <c:pt idx="78">
                  <c:v>-2.1000000000000099</c:v>
                </c:pt>
                <c:pt idx="79">
                  <c:v>-2.05000000000001</c:v>
                </c:pt>
                <c:pt idx="80">
                  <c:v>-2.0000000000000102</c:v>
                </c:pt>
                <c:pt idx="81">
                  <c:v>-1.9500000000000099</c:v>
                </c:pt>
                <c:pt idx="82">
                  <c:v>-1.9000000000000099</c:v>
                </c:pt>
                <c:pt idx="83">
                  <c:v>-1.8500000000000101</c:v>
                </c:pt>
                <c:pt idx="84">
                  <c:v>-1.80000000000001</c:v>
                </c:pt>
                <c:pt idx="85">
                  <c:v>-1.75000000000002</c:v>
                </c:pt>
                <c:pt idx="86">
                  <c:v>-1.7000000000000199</c:v>
                </c:pt>
                <c:pt idx="87">
                  <c:v>-1.6500000000000199</c:v>
                </c:pt>
                <c:pt idx="88">
                  <c:v>-1.6000000000000201</c:v>
                </c:pt>
                <c:pt idx="89">
                  <c:v>-1.55000000000002</c:v>
                </c:pt>
                <c:pt idx="90">
                  <c:v>-1.50000000000002</c:v>
                </c:pt>
                <c:pt idx="91">
                  <c:v>-1.4500000000000199</c:v>
                </c:pt>
                <c:pt idx="92">
                  <c:v>-1.4000000000000199</c:v>
                </c:pt>
                <c:pt idx="93">
                  <c:v>-1.3500000000000201</c:v>
                </c:pt>
                <c:pt idx="94">
                  <c:v>-1.30000000000002</c:v>
                </c:pt>
                <c:pt idx="95">
                  <c:v>-1.25000000000002</c:v>
                </c:pt>
                <c:pt idx="96">
                  <c:v>-1.2000000000000199</c:v>
                </c:pt>
                <c:pt idx="97">
                  <c:v>-1.1500000000000199</c:v>
                </c:pt>
                <c:pt idx="98">
                  <c:v>-1.1000000000000201</c:v>
                </c:pt>
                <c:pt idx="99">
                  <c:v>-1.05000000000002</c:v>
                </c:pt>
                <c:pt idx="100">
                  <c:v>-1.00000000000002</c:v>
                </c:pt>
                <c:pt idx="101">
                  <c:v>-0.95000000000002005</c:v>
                </c:pt>
                <c:pt idx="102">
                  <c:v>-0.90000000000002001</c:v>
                </c:pt>
                <c:pt idx="103">
                  <c:v>-0.85000000000001996</c:v>
                </c:pt>
                <c:pt idx="104">
                  <c:v>-0.80000000000002003</c:v>
                </c:pt>
                <c:pt idx="105">
                  <c:v>-0.75000000000001998</c:v>
                </c:pt>
                <c:pt idx="106">
                  <c:v>-0.70000000000002005</c:v>
                </c:pt>
                <c:pt idx="107">
                  <c:v>-0.65000000000002001</c:v>
                </c:pt>
                <c:pt idx="108">
                  <c:v>-0.60000000000001996</c:v>
                </c:pt>
                <c:pt idx="109">
                  <c:v>-0.55000000000002003</c:v>
                </c:pt>
                <c:pt idx="110">
                  <c:v>-0.50000000000001998</c:v>
                </c:pt>
                <c:pt idx="111">
                  <c:v>-0.45000000000002</c:v>
                </c:pt>
                <c:pt idx="112">
                  <c:v>-0.40000000000002001</c:v>
                </c:pt>
                <c:pt idx="113">
                  <c:v>-0.35000000000002002</c:v>
                </c:pt>
                <c:pt idx="114">
                  <c:v>-0.30000000000001997</c:v>
                </c:pt>
                <c:pt idx="115">
                  <c:v>-0.25000000000001998</c:v>
                </c:pt>
                <c:pt idx="116">
                  <c:v>-0.20000000000002</c:v>
                </c:pt>
                <c:pt idx="117">
                  <c:v>-0.15000000000002001</c:v>
                </c:pt>
                <c:pt idx="118">
                  <c:v>-0.10000000000002</c:v>
                </c:pt>
                <c:pt idx="119">
                  <c:v>-5.0000000000020299E-2</c:v>
                </c:pt>
                <c:pt idx="120">
                  <c:v>-2.0428103653102899E-14</c:v>
                </c:pt>
                <c:pt idx="121">
                  <c:v>4.9999999999980303E-2</c:v>
                </c:pt>
                <c:pt idx="122">
                  <c:v>9.9999999999980105E-2</c:v>
                </c:pt>
                <c:pt idx="123">
                  <c:v>0.14999999999998001</c:v>
                </c:pt>
                <c:pt idx="124">
                  <c:v>0.19999999999998</c:v>
                </c:pt>
                <c:pt idx="125">
                  <c:v>0.24999999999997999</c:v>
                </c:pt>
                <c:pt idx="126">
                  <c:v>0.29999999999998</c:v>
                </c:pt>
                <c:pt idx="127">
                  <c:v>0.34999999999997999</c:v>
                </c:pt>
                <c:pt idx="128">
                  <c:v>0.39999999999997998</c:v>
                </c:pt>
                <c:pt idx="129">
                  <c:v>0.44999999999998003</c:v>
                </c:pt>
                <c:pt idx="130">
                  <c:v>0.49999999999998002</c:v>
                </c:pt>
                <c:pt idx="131">
                  <c:v>0.54999999999997995</c:v>
                </c:pt>
                <c:pt idx="132">
                  <c:v>0.59999999999997999</c:v>
                </c:pt>
                <c:pt idx="133">
                  <c:v>0.64999999999998004</c:v>
                </c:pt>
                <c:pt idx="134">
                  <c:v>0.69999999999997997</c:v>
                </c:pt>
                <c:pt idx="135">
                  <c:v>0.74999999999998002</c:v>
                </c:pt>
                <c:pt idx="136">
                  <c:v>0.79999999999997995</c:v>
                </c:pt>
                <c:pt idx="137">
                  <c:v>0.84999999999997999</c:v>
                </c:pt>
                <c:pt idx="138">
                  <c:v>0.89999999999998004</c:v>
                </c:pt>
                <c:pt idx="139">
                  <c:v>0.94999999999997997</c:v>
                </c:pt>
                <c:pt idx="140">
                  <c:v>0.99999999999998002</c:v>
                </c:pt>
                <c:pt idx="141">
                  <c:v>1.0499999999999701</c:v>
                </c:pt>
                <c:pt idx="142">
                  <c:v>1.0999999999999699</c:v>
                </c:pt>
                <c:pt idx="143">
                  <c:v>1.1499999999999699</c:v>
                </c:pt>
                <c:pt idx="144">
                  <c:v>1.19999999999997</c:v>
                </c:pt>
                <c:pt idx="145">
                  <c:v>1.24999999999997</c:v>
                </c:pt>
                <c:pt idx="146">
                  <c:v>1.2999999999999701</c:v>
                </c:pt>
                <c:pt idx="147">
                  <c:v>1.3499999999999699</c:v>
                </c:pt>
                <c:pt idx="148">
                  <c:v>1.3999999999999699</c:v>
                </c:pt>
                <c:pt idx="149">
                  <c:v>1.44999999999997</c:v>
                </c:pt>
                <c:pt idx="150">
                  <c:v>1.49999999999997</c:v>
                </c:pt>
                <c:pt idx="151">
                  <c:v>1.5499999999999701</c:v>
                </c:pt>
                <c:pt idx="152">
                  <c:v>1.5999999999999699</c:v>
                </c:pt>
                <c:pt idx="153">
                  <c:v>1.6499999999999699</c:v>
                </c:pt>
                <c:pt idx="154">
                  <c:v>1.69999999999997</c:v>
                </c:pt>
                <c:pt idx="155">
                  <c:v>1.74999999999997</c:v>
                </c:pt>
                <c:pt idx="156">
                  <c:v>1.7999999999999701</c:v>
                </c:pt>
                <c:pt idx="157">
                  <c:v>1.8499999999999699</c:v>
                </c:pt>
                <c:pt idx="158">
                  <c:v>1.8999999999999699</c:v>
                </c:pt>
                <c:pt idx="159">
                  <c:v>1.94999999999997</c:v>
                </c:pt>
                <c:pt idx="160">
                  <c:v>1.99999999999997</c:v>
                </c:pt>
                <c:pt idx="161">
                  <c:v>2.0499999999999701</c:v>
                </c:pt>
                <c:pt idx="162">
                  <c:v>2.0999999999999699</c:v>
                </c:pt>
                <c:pt idx="163">
                  <c:v>2.1499999999999702</c:v>
                </c:pt>
                <c:pt idx="164">
                  <c:v>2.19999999999997</c:v>
                </c:pt>
                <c:pt idx="165">
                  <c:v>2.2499999999999698</c:v>
                </c:pt>
                <c:pt idx="166">
                  <c:v>2.2999999999999701</c:v>
                </c:pt>
                <c:pt idx="167">
                  <c:v>2.3499999999999699</c:v>
                </c:pt>
                <c:pt idx="168">
                  <c:v>2.3999999999999702</c:v>
                </c:pt>
                <c:pt idx="169">
                  <c:v>2.44999999999997</c:v>
                </c:pt>
                <c:pt idx="170">
                  <c:v>2.4999999999999698</c:v>
                </c:pt>
                <c:pt idx="171">
                  <c:v>2.5499999999999701</c:v>
                </c:pt>
                <c:pt idx="172">
                  <c:v>2.5999999999999699</c:v>
                </c:pt>
                <c:pt idx="173">
                  <c:v>2.6499999999999702</c:v>
                </c:pt>
                <c:pt idx="174">
                  <c:v>2.69999999999997</c:v>
                </c:pt>
                <c:pt idx="175">
                  <c:v>2.7499999999999698</c:v>
                </c:pt>
                <c:pt idx="176">
                  <c:v>2.7999999999999701</c:v>
                </c:pt>
                <c:pt idx="177">
                  <c:v>2.8499999999999699</c:v>
                </c:pt>
                <c:pt idx="178">
                  <c:v>2.8999999999999702</c:v>
                </c:pt>
                <c:pt idx="179">
                  <c:v>2.94999999999997</c:v>
                </c:pt>
                <c:pt idx="180">
                  <c:v>2.9999999999999698</c:v>
                </c:pt>
                <c:pt idx="181">
                  <c:v>3.0499999999999701</c:v>
                </c:pt>
                <c:pt idx="182">
                  <c:v>3.0999999999999699</c:v>
                </c:pt>
                <c:pt idx="183">
                  <c:v>3.1499999999999702</c:v>
                </c:pt>
                <c:pt idx="184">
                  <c:v>3.19999999999997</c:v>
                </c:pt>
                <c:pt idx="185">
                  <c:v>3.2499999999999698</c:v>
                </c:pt>
                <c:pt idx="186">
                  <c:v>3.2999999999999701</c:v>
                </c:pt>
                <c:pt idx="187">
                  <c:v>3.3499999999999699</c:v>
                </c:pt>
                <c:pt idx="188">
                  <c:v>3.3999999999999702</c:v>
                </c:pt>
                <c:pt idx="189">
                  <c:v>3.44999999999997</c:v>
                </c:pt>
                <c:pt idx="190">
                  <c:v>3.4999999999999698</c:v>
                </c:pt>
                <c:pt idx="191">
                  <c:v>3.5499999999999701</c:v>
                </c:pt>
                <c:pt idx="192">
                  <c:v>3.5999999999999699</c:v>
                </c:pt>
                <c:pt idx="193">
                  <c:v>3.6499999999999702</c:v>
                </c:pt>
                <c:pt idx="194">
                  <c:v>3.69999999999997</c:v>
                </c:pt>
                <c:pt idx="195">
                  <c:v>3.74999999999996</c:v>
                </c:pt>
                <c:pt idx="196">
                  <c:v>3.7999999999999701</c:v>
                </c:pt>
                <c:pt idx="197">
                  <c:v>3.8499999999999699</c:v>
                </c:pt>
                <c:pt idx="198">
                  <c:v>3.8999999999999599</c:v>
                </c:pt>
                <c:pt idx="199">
                  <c:v>3.9499999999999602</c:v>
                </c:pt>
                <c:pt idx="200">
                  <c:v>3.99999999999996</c:v>
                </c:pt>
                <c:pt idx="201">
                  <c:v>4.05</c:v>
                </c:pt>
                <c:pt idx="202">
                  <c:v>4.0999999999999996</c:v>
                </c:pt>
                <c:pt idx="203">
                  <c:v>4.1500000000000004</c:v>
                </c:pt>
                <c:pt idx="204">
                  <c:v>4.2</c:v>
                </c:pt>
                <c:pt idx="205">
                  <c:v>4.25</c:v>
                </c:pt>
                <c:pt idx="206">
                  <c:v>4.3</c:v>
                </c:pt>
                <c:pt idx="207">
                  <c:v>4.3499999999999996</c:v>
                </c:pt>
                <c:pt idx="208">
                  <c:v>4.4000000000000004</c:v>
                </c:pt>
                <c:pt idx="209">
                  <c:v>4.45</c:v>
                </c:pt>
                <c:pt idx="210">
                  <c:v>4.5</c:v>
                </c:pt>
                <c:pt idx="211">
                  <c:v>4.55</c:v>
                </c:pt>
                <c:pt idx="212">
                  <c:v>4.5999999999999996</c:v>
                </c:pt>
                <c:pt idx="213">
                  <c:v>4.6500000000000004</c:v>
                </c:pt>
                <c:pt idx="214">
                  <c:v>4.7</c:v>
                </c:pt>
                <c:pt idx="215">
                  <c:v>4.75</c:v>
                </c:pt>
                <c:pt idx="216">
                  <c:v>4.8</c:v>
                </c:pt>
                <c:pt idx="217">
                  <c:v>4.8499999999999996</c:v>
                </c:pt>
                <c:pt idx="218">
                  <c:v>4.9000000000000004</c:v>
                </c:pt>
                <c:pt idx="219">
                  <c:v>4.95</c:v>
                </c:pt>
                <c:pt idx="220">
                  <c:v>5</c:v>
                </c:pt>
                <c:pt idx="221">
                  <c:v>5.05</c:v>
                </c:pt>
                <c:pt idx="222">
                  <c:v>5.0999999999999996</c:v>
                </c:pt>
                <c:pt idx="223">
                  <c:v>5.15</c:v>
                </c:pt>
                <c:pt idx="224">
                  <c:v>5.2</c:v>
                </c:pt>
                <c:pt idx="225">
                  <c:v>5.25</c:v>
                </c:pt>
                <c:pt idx="226">
                  <c:v>5.3</c:v>
                </c:pt>
                <c:pt idx="227">
                  <c:v>5.35</c:v>
                </c:pt>
                <c:pt idx="228">
                  <c:v>5.4</c:v>
                </c:pt>
                <c:pt idx="229">
                  <c:v>5.45</c:v>
                </c:pt>
                <c:pt idx="230">
                  <c:v>5.5</c:v>
                </c:pt>
                <c:pt idx="231">
                  <c:v>5.55</c:v>
                </c:pt>
                <c:pt idx="232">
                  <c:v>5.6</c:v>
                </c:pt>
                <c:pt idx="233">
                  <c:v>5.65</c:v>
                </c:pt>
                <c:pt idx="234">
                  <c:v>5.7</c:v>
                </c:pt>
                <c:pt idx="235">
                  <c:v>5.75</c:v>
                </c:pt>
                <c:pt idx="236">
                  <c:v>5.8</c:v>
                </c:pt>
                <c:pt idx="237">
                  <c:v>5.85</c:v>
                </c:pt>
                <c:pt idx="238">
                  <c:v>5.9</c:v>
                </c:pt>
                <c:pt idx="239">
                  <c:v>5.95</c:v>
                </c:pt>
                <c:pt idx="240">
                  <c:v>6</c:v>
                </c:pt>
              </c:numCache>
            </c:numRef>
          </c:cat>
          <c:val>
            <c:numRef>
              <c:f>'S-Curves Lambda'!$E$5:$E$245</c:f>
              <c:numCache>
                <c:formatCode>0.000000</c:formatCode>
                <c:ptCount val="241"/>
                <c:pt idx="0">
                  <c:v>2.4604555976614757E-3</c:v>
                </c:pt>
                <c:pt idx="1">
                  <c:v>2.5856273210920809E-3</c:v>
                </c:pt>
                <c:pt idx="2">
                  <c:v>2.7171146617222049E-3</c:v>
                </c:pt>
                <c:pt idx="3">
                  <c:v>2.8552308275192817E-3</c:v>
                </c:pt>
                <c:pt idx="4">
                  <c:v>3.000303991613675E-3</c:v>
                </c:pt>
                <c:pt idx="5">
                  <c:v>3.1526779480180729E-3</c:v>
                </c:pt>
                <c:pt idx="6">
                  <c:v>3.3127127897759315E-3</c:v>
                </c:pt>
                <c:pt idx="7">
                  <c:v>3.4807856095972357E-3</c:v>
                </c:pt>
                <c:pt idx="8">
                  <c:v>3.6572912229411551E-3</c:v>
                </c:pt>
                <c:pt idx="9">
                  <c:v>3.8426429133928464E-3</c:v>
                </c:pt>
                <c:pt idx="10">
                  <c:v>4.0372732000542918E-3</c:v>
                </c:pt>
                <c:pt idx="11">
                  <c:v>4.2416346265251471E-3</c:v>
                </c:pt>
                <c:pt idx="12">
                  <c:v>4.4562005708878704E-3</c:v>
                </c:pt>
                <c:pt idx="13">
                  <c:v>4.6814660759300622E-3</c:v>
                </c:pt>
                <c:pt idx="14">
                  <c:v>4.9179486986344152E-3</c:v>
                </c:pt>
                <c:pt idx="15">
                  <c:v>5.166189377741325E-3</c:v>
                </c:pt>
                <c:pt idx="16">
                  <c:v>5.426753317938811E-3</c:v>
                </c:pt>
                <c:pt idx="17">
                  <c:v>5.7002308889576043E-3</c:v>
                </c:pt>
                <c:pt idx="18">
                  <c:v>5.9872385375435632E-3</c:v>
                </c:pt>
                <c:pt idx="19">
                  <c:v>6.2884197099432717E-3</c:v>
                </c:pt>
                <c:pt idx="20">
                  <c:v>6.6044457821696888E-3</c:v>
                </c:pt>
                <c:pt idx="21">
                  <c:v>6.9360169949106961E-3</c:v>
                </c:pt>
                <c:pt idx="22">
                  <c:v>7.2838633895027484E-3</c:v>
                </c:pt>
                <c:pt idx="23">
                  <c:v>7.6487457409120975E-3</c:v>
                </c:pt>
                <c:pt idx="24">
                  <c:v>8.0314564831455316E-3</c:v>
                </c:pt>
                <c:pt idx="25">
                  <c:v>8.4328206219495411E-3</c:v>
                </c:pt>
                <c:pt idx="26">
                  <c:v>8.8536966290491577E-3</c:v>
                </c:pt>
                <c:pt idx="27">
                  <c:v>9.2949773115248036E-3</c:v>
                </c:pt>
                <c:pt idx="28">
                  <c:v>9.7575906492254252E-3</c:v>
                </c:pt>
                <c:pt idx="29">
                  <c:v>1.024250059236868E-2</c:v>
                </c:pt>
                <c:pt idx="30">
                  <c:v>1.0750707810684554E-2</c:v>
                </c:pt>
                <c:pt idx="31">
                  <c:v>1.1283250384613969E-2</c:v>
                </c:pt>
                <c:pt idx="32">
                  <c:v>1.1841204428188552E-2</c:v>
                </c:pt>
                <c:pt idx="33">
                  <c:v>1.242568463228075E-2</c:v>
                </c:pt>
                <c:pt idx="34">
                  <c:v>1.3037844715940361E-2</c:v>
                </c:pt>
                <c:pt idx="35">
                  <c:v>1.3678877772519631E-2</c:v>
                </c:pt>
                <c:pt idx="36">
                  <c:v>1.4350016496243919E-2</c:v>
                </c:pt>
                <c:pt idx="37">
                  <c:v>1.5052533273812794E-2</c:v>
                </c:pt>
                <c:pt idx="38">
                  <c:v>1.5787740124527612E-2</c:v>
                </c:pt>
                <c:pt idx="39">
                  <c:v>1.6556988471344725E-2</c:v>
                </c:pt>
                <c:pt idx="40">
                  <c:v>1.7361668724161304E-2</c:v>
                </c:pt>
                <c:pt idx="41">
                  <c:v>1.8203209655568309E-2</c:v>
                </c:pt>
                <c:pt idx="42">
                  <c:v>1.9083077548267831E-2</c:v>
                </c:pt>
                <c:pt idx="43">
                  <c:v>2.0002775092371562E-2</c:v>
                </c:pt>
                <c:pt idx="44">
                  <c:v>2.0963840009893906E-2</c:v>
                </c:pt>
                <c:pt idx="45">
                  <c:v>2.1967843382954107E-2</c:v>
                </c:pt>
                <c:pt idx="46">
                  <c:v>2.3016387661534538E-2</c:v>
                </c:pt>
                <c:pt idx="47">
                  <c:v>2.4111104326139044E-2</c:v>
                </c:pt>
                <c:pt idx="48">
                  <c:v>2.5253651180391069E-2</c:v>
                </c:pt>
                <c:pt idx="49">
                  <c:v>2.6445709248543562E-2</c:v>
                </c:pt>
                <c:pt idx="50">
                  <c:v>2.7688979253084202E-2</c:v>
                </c:pt>
                <c:pt idx="51">
                  <c:v>2.8985177648151859E-2</c:v>
                </c:pt>
                <c:pt idx="52">
                  <c:v>3.033603218538208E-2</c:v>
                </c:pt>
                <c:pt idx="53">
                  <c:v>3.1743276990117274E-2</c:v>
                </c:pt>
                <c:pt idx="54">
                  <c:v>3.3208647127700601E-2</c:v>
                </c:pt>
                <c:pt idx="55">
                  <c:v>3.4733872641872117E-2</c:v>
                </c:pt>
                <c:pt idx="56">
                  <c:v>3.6320672050147482E-2</c:v>
                </c:pt>
                <c:pt idx="57">
                  <c:v>3.7970745284533147E-2</c:v>
                </c:pt>
                <c:pt idx="58">
                  <c:v>3.9685766070057221E-2</c:v>
                </c:pt>
                <c:pt idx="59">
                  <c:v>4.1467373738410772E-2</c:v>
                </c:pt>
                <c:pt idx="60">
                  <c:v>4.3317164479530344E-2</c:v>
                </c:pt>
                <c:pt idx="61">
                  <c:v>4.5236682040227259E-2</c:v>
                </c:pt>
                <c:pt idx="62">
                  <c:v>4.7227407885992716E-2</c:v>
                </c:pt>
                <c:pt idx="63">
                  <c:v>4.9290750849872715E-2</c:v>
                </c:pt>
                <c:pt idx="64">
                  <c:v>5.1428036300788633E-2</c:v>
                </c:pt>
                <c:pt idx="65">
                  <c:v>5.3640494872837438E-2</c:v>
                </c:pt>
                <c:pt idx="66">
                  <c:v>5.5929250806871597E-2</c:v>
                </c:pt>
                <c:pt idx="67">
                  <c:v>5.829530996594557E-2</c:v>
                </c:pt>
                <c:pt idx="68">
                  <c:v>6.0739547596906911E-2</c:v>
                </c:pt>
                <c:pt idx="69">
                  <c:v>6.3262695921360065E-2</c:v>
                </c:pt>
                <c:pt idx="70">
                  <c:v>6.5865331650272391E-2</c:v>
                </c:pt>
                <c:pt idx="71">
                  <c:v>6.8547863527418762E-2</c:v>
                </c:pt>
                <c:pt idx="72">
                  <c:v>7.1310520017451223E-2</c:v>
                </c:pt>
                <c:pt idx="73">
                  <c:v>7.415333726437677E-2</c:v>
                </c:pt>
                <c:pt idx="74">
                  <c:v>7.7076147455356014E-2</c:v>
                </c:pt>
                <c:pt idx="75">
                  <c:v>8.0078567732707287E-2</c:v>
                </c:pt>
                <c:pt idx="76">
                  <c:v>8.3159989803508416E-2</c:v>
                </c:pt>
                <c:pt idx="77">
                  <c:v>8.6319570400929163E-2</c:v>
                </c:pt>
                <c:pt idx="78">
                  <c:v>8.9556222754095971E-2</c:v>
                </c:pt>
                <c:pt idx="79">
                  <c:v>9.2868609223601767E-2</c:v>
                </c:pt>
                <c:pt idx="80">
                  <c:v>9.6255135257468011E-2</c:v>
                </c:pt>
                <c:pt idx="81">
                  <c:v>9.9713944817217279E-2</c:v>
                </c:pt>
                <c:pt idx="82">
                  <c:v>0.10324291741555204</c:v>
                </c:pt>
                <c:pt idx="83">
                  <c:v>0.10683966689584355</c:v>
                </c:pt>
                <c:pt idx="84">
                  <c:v>0.11050154206917095</c:v>
                </c:pt>
                <c:pt idx="85">
                  <c:v>0.11422562930705553</c:v>
                </c:pt>
                <c:pt idx="86">
                  <c:v>0.11800875716743887</c:v>
                </c:pt>
                <c:pt idx="87">
                  <c:v>0.12184750310804841</c:v>
                </c:pt>
                <c:pt idx="88">
                  <c:v>0.12573820231545763</c:v>
                </c:pt>
                <c:pt idx="89">
                  <c:v>0.12967695865018936</c:v>
                </c:pt>
                <c:pt idx="90">
                  <c:v>0.13365965767871751</c:v>
                </c:pt>
                <c:pt idx="91">
                  <c:v>0.13768198173270096</c:v>
                </c:pt>
                <c:pt idx="92">
                  <c:v>0.14173942690489361</c:v>
                </c:pt>
                <c:pt idx="93">
                  <c:v>0.14582732186059202</c:v>
                </c:pt>
                <c:pt idx="94">
                  <c:v>0.14994084831391397</c:v>
                </c:pt>
                <c:pt idx="95">
                  <c:v>0.15407506299036258</c:v>
                </c:pt>
                <c:pt idx="96">
                  <c:v>0.15822492087171697</c:v>
                </c:pt>
                <c:pt idx="97">
                  <c:v>0.16238529949695371</c:v>
                </c:pt>
                <c:pt idx="98">
                  <c:v>0.16655102407423231</c:v>
                </c:pt>
                <c:pt idx="99">
                  <c:v>0.17071689314447272</c:v>
                </c:pt>
                <c:pt idx="100">
                  <c:v>0.17487770452710777</c:v>
                </c:pt>
                <c:pt idx="101">
                  <c:v>0.17902828127347989</c:v>
                </c:pt>
                <c:pt idx="102">
                  <c:v>0.1831634973532133</c:v>
                </c:pt>
                <c:pt idx="103">
                  <c:v>0.18727830280373223</c:v>
                </c:pt>
                <c:pt idx="104">
                  <c:v>0.19136774808277784</c:v>
                </c:pt>
                <c:pt idx="105">
                  <c:v>0.19542700737803914</c:v>
                </c:pt>
                <c:pt idx="106">
                  <c:v>0.19945140064646485</c:v>
                </c:pt>
                <c:pt idx="107">
                  <c:v>0.20343641417796982</c:v>
                </c:pt>
                <c:pt idx="108">
                  <c:v>0.20737771950351153</c:v>
                </c:pt>
                <c:pt idx="109">
                  <c:v>0.21127119049523169</c:v>
                </c:pt>
                <c:pt idx="110">
                  <c:v>0.21511291853585068</c:v>
                </c:pt>
                <c:pt idx="111">
                  <c:v>0.21889922566504627</c:v>
                </c:pt>
                <c:pt idx="112">
                  <c:v>0.2226266756414402</c:v>
                </c:pt>
                <c:pt idx="113">
                  <c:v>0.22629208288937072</c:v>
                </c:pt>
                <c:pt idx="114">
                  <c:v>0.2298925193292084</c:v>
                </c:pt>
                <c:pt idx="115">
                  <c:v>0.23342531911800821</c:v>
                </c:pt>
                <c:pt idx="116">
                  <c:v>0.23688808135327699</c:v>
                </c:pt>
                <c:pt idx="117">
                  <c:v>0.24027867081617507</c:v>
                </c:pt>
                <c:pt idx="118">
                  <c:v>0.24359521685122859</c:v>
                </c:pt>
                <c:pt idx="119">
                  <c:v>0.2468361104973999</c:v>
                </c:pt>
                <c:pt idx="120">
                  <c:v>0.24999999999999872</c:v>
                </c:pt>
                <c:pt idx="121">
                  <c:v>0.2530857848443861</c:v>
                </c:pt>
                <c:pt idx="122">
                  <c:v>0.25609260846075677</c:v>
                </c:pt>
                <c:pt idx="123">
                  <c:v>0.25901984975459774</c:v>
                </c:pt>
                <c:pt idx="124">
                  <c:v>0.26186711361987841</c:v>
                </c:pt>
                <c:pt idx="125">
                  <c:v>0.26463422059185587</c:v>
                </c:pt>
                <c:pt idx="126">
                  <c:v>0.26732119579383318</c:v>
                </c:pt>
                <c:pt idx="127">
                  <c:v>0.2699282573275753</c:v>
                </c:pt>
                <c:pt idx="128">
                  <c:v>0.27245580425067001</c:v>
                </c:pt>
                <c:pt idx="129">
                  <c:v>0.27490440427622154</c:v>
                </c:pt>
                <c:pt idx="130">
                  <c:v>0.27727478132119254</c:v>
                </c:pt>
                <c:pt idx="131">
                  <c:v>0.27956780301975359</c:v>
                </c:pt>
                <c:pt idx="132">
                  <c:v>0.28178446830743586</c:v>
                </c:pt>
                <c:pt idx="133">
                  <c:v>0.2839258951709675</c:v>
                </c:pt>
                <c:pt idx="134">
                  <c:v>0.28599330864763384</c:v>
                </c:pt>
                <c:pt idx="135">
                  <c:v>0.28798802914704319</c:v>
                </c:pt>
                <c:pt idx="136">
                  <c:v>0.28991146115746746</c:v>
                </c:pt>
                <c:pt idx="137">
                  <c:v>0.29176508238861731</c:v>
                </c:pt>
                <c:pt idx="138">
                  <c:v>0.29355043339291198</c:v>
                </c:pt>
                <c:pt idx="139">
                  <c:v>0.29526910769811099</c:v>
                </c:pt>
                <c:pt idx="140">
                  <c:v>0.29692274247565403</c:v>
                </c:pt>
                <c:pt idx="141">
                  <c:v>0.29851300976124961</c:v>
                </c:pt>
                <c:pt idx="142">
                  <c:v>0.30004160823718967</c:v>
                </c:pt>
                <c:pt idx="143">
                  <c:v>0.30151025557954569</c:v>
                </c:pt>
                <c:pt idx="144">
                  <c:v>0.30292068136783495</c:v>
                </c:pt>
                <c:pt idx="145">
                  <c:v>0.3042746205498808</c:v>
                </c:pt>
                <c:pt idx="146">
                  <c:v>0.30557380745043361</c:v>
                </c:pt>
                <c:pt idx="147">
                  <c:v>0.30681997030860964</c:v>
                </c:pt>
                <c:pt idx="148">
                  <c:v>0.30801482632630955</c:v>
                </c:pt>
                <c:pt idx="149">
                  <c:v>0.30916007720744865</c:v>
                </c:pt>
                <c:pt idx="150">
                  <c:v>0.31025740516602235</c:v>
                </c:pt>
                <c:pt idx="151">
                  <c:v>0.31130846937968504</c:v>
                </c:pt>
                <c:pt idx="152">
                  <c:v>0.31231490286459884</c:v>
                </c:pt>
                <c:pt idx="153">
                  <c:v>0.31327830974675641</c:v>
                </c:pt>
                <c:pt idx="154">
                  <c:v>0.314200262904754</c:v>
                </c:pt>
                <c:pt idx="155">
                  <c:v>0.3150823019590438</c:v>
                </c:pt>
                <c:pt idx="156">
                  <c:v>0.31592593158298721</c:v>
                </c:pt>
                <c:pt idx="157">
                  <c:v>0.31673262011152392</c:v>
                </c:pt>
                <c:pt idx="158">
                  <c:v>0.31750379842392984</c:v>
                </c:pt>
                <c:pt idx="159">
                  <c:v>0.31824085907793054</c:v>
                </c:pt>
                <c:pt idx="160">
                  <c:v>0.31894515567333415</c:v>
                </c:pt>
                <c:pt idx="161">
                  <c:v>0.31961800242432553</c:v>
                </c:pt>
                <c:pt idx="162">
                  <c:v>0.32026067392059654</c:v>
                </c:pt>
                <c:pt idx="163">
                  <c:v>0.32087440505856019</c:v>
                </c:pt>
                <c:pt idx="164">
                  <c:v>0.32146039112498642</c:v>
                </c:pt>
                <c:pt idx="165">
                  <c:v>0.32201978801649483</c:v>
                </c:pt>
                <c:pt idx="166">
                  <c:v>0.32255371257942927</c:v>
                </c:pt>
                <c:pt idx="167">
                  <c:v>0.32306324305571243</c:v>
                </c:pt>
                <c:pt idx="168">
                  <c:v>0.32354941962132511</c:v>
                </c:pt>
                <c:pt idx="169">
                  <c:v>0.32401324500507078</c:v>
                </c:pt>
                <c:pt idx="170">
                  <c:v>0.32445568517626316</c:v>
                </c:pt>
                <c:pt idx="171">
                  <c:v>0.32487767009090934</c:v>
                </c:pt>
                <c:pt idx="172">
                  <c:v>0.32528009448685463</c:v>
                </c:pt>
                <c:pt idx="173">
                  <c:v>0.32566381871919869</c:v>
                </c:pt>
                <c:pt idx="174">
                  <c:v>0.32602966962809077</c:v>
                </c:pt>
                <c:pt idx="175">
                  <c:v>0.3263784414317627</c:v>
                </c:pt>
                <c:pt idx="176">
                  <c:v>0.32671089663835989</c:v>
                </c:pt>
                <c:pt idx="177">
                  <c:v>0.32702776697078645</c:v>
                </c:pt>
                <c:pt idx="178">
                  <c:v>0.32732975429939143</c:v>
                </c:pt>
                <c:pt idx="179">
                  <c:v>0.3276175315778872</c:v>
                </c:pt>
                <c:pt idx="180">
                  <c:v>0.32789174377841512</c:v>
                </c:pt>
                <c:pt idx="181">
                  <c:v>0.32815300882215526</c:v>
                </c:pt>
                <c:pt idx="182">
                  <c:v>0.32840191850231865</c:v>
                </c:pt>
                <c:pt idx="183">
                  <c:v>0.32863903939676897</c:v>
                </c:pt>
                <c:pt idx="184">
                  <c:v>0.32886491376788834</c:v>
                </c:pt>
                <c:pt idx="185">
                  <c:v>0.32908006044764238</c:v>
                </c:pt>
                <c:pt idx="186">
                  <c:v>0.32928497570610599</c:v>
                </c:pt>
                <c:pt idx="187">
                  <c:v>0.32948013410199051</c:v>
                </c:pt>
                <c:pt idx="188">
                  <c:v>0.32966598931396229</c:v>
                </c:pt>
                <c:pt idx="189">
                  <c:v>0.3298429749517735</c:v>
                </c:pt>
                <c:pt idx="190">
                  <c:v>0.3300115053464257</c:v>
                </c:pt>
                <c:pt idx="191">
                  <c:v>0.33017197631877165</c:v>
                </c:pt>
                <c:pt idx="192">
                  <c:v>0.33032476592612248</c:v>
                </c:pt>
                <c:pt idx="193">
                  <c:v>0.33047023518657331</c:v>
                </c:pt>
                <c:pt idx="194">
                  <c:v>0.33060872878088676</c:v>
                </c:pt>
                <c:pt idx="195">
                  <c:v>0.33074057573188903</c:v>
                </c:pt>
                <c:pt idx="196">
                  <c:v>0.33086609006143136</c:v>
                </c:pt>
                <c:pt idx="197">
                  <c:v>0.3309855714250563</c:v>
                </c:pt>
                <c:pt idx="198">
                  <c:v>0.33109930572458512</c:v>
                </c:pt>
                <c:pt idx="199">
                  <c:v>0.33120756569890514</c:v>
                </c:pt>
                <c:pt idx="200">
                  <c:v>0.33131061149329427</c:v>
                </c:pt>
                <c:pt idx="201">
                  <c:v>0.33140869120766531</c:v>
                </c:pt>
                <c:pt idx="202">
                  <c:v>0.33150204142415213</c:v>
                </c:pt>
                <c:pt idx="203">
                  <c:v>0.33159088771449535</c:v>
                </c:pt>
                <c:pt idx="204">
                  <c:v>0.33167544512770708</c:v>
                </c:pt>
                <c:pt idx="205">
                  <c:v>0.33175591865852</c:v>
                </c:pt>
                <c:pt idx="206">
                  <c:v>0.33183250369713968</c:v>
                </c:pt>
                <c:pt idx="207">
                  <c:v>0.33190538646083279</c:v>
                </c:pt>
                <c:pt idx="208">
                  <c:v>0.33197474440789004</c:v>
                </c:pt>
                <c:pt idx="209">
                  <c:v>0.33204074663450961</c:v>
                </c:pt>
                <c:pt idx="210">
                  <c:v>0.3321035542551472</c:v>
                </c:pt>
                <c:pt idx="211">
                  <c:v>0.3321633207668791</c:v>
                </c:pt>
                <c:pt idx="212">
                  <c:v>0.33222019239832051</c:v>
                </c:pt>
                <c:pt idx="213">
                  <c:v>0.33227430844363848</c:v>
                </c:pt>
                <c:pt idx="214">
                  <c:v>0.33232580158218894</c:v>
                </c:pt>
                <c:pt idx="215">
                  <c:v>0.33237479818430354</c:v>
                </c:pt>
                <c:pt idx="216">
                  <c:v>0.33242141860373831</c:v>
                </c:pt>
                <c:pt idx="217">
                  <c:v>0.33246577745728917</c:v>
                </c:pt>
                <c:pt idx="218">
                  <c:v>0.33250798389206737</c:v>
                </c:pt>
                <c:pt idx="219">
                  <c:v>0.3325481418409148</c:v>
                </c:pt>
                <c:pt idx="220">
                  <c:v>0.33258635026642852</c:v>
                </c:pt>
                <c:pt idx="221">
                  <c:v>0.33262270339405076</c:v>
                </c:pt>
                <c:pt idx="222">
                  <c:v>0.33265729093466678</c:v>
                </c:pt>
                <c:pt idx="223">
                  <c:v>0.33269019829714053</c:v>
                </c:pt>
                <c:pt idx="224">
                  <c:v>0.33272150679120455</c:v>
                </c:pt>
                <c:pt idx="225">
                  <c:v>0.33275129382110741</c:v>
                </c:pt>
                <c:pt idx="226">
                  <c:v>0.33277963307040731</c:v>
                </c:pt>
                <c:pt idx="227">
                  <c:v>0.33280659467828921</c:v>
                </c:pt>
                <c:pt idx="228">
                  <c:v>0.33283224540776807</c:v>
                </c:pt>
                <c:pt idx="229">
                  <c:v>0.3328566488061287</c:v>
                </c:pt>
                <c:pt idx="230">
                  <c:v>0.33287986535793845</c:v>
                </c:pt>
                <c:pt idx="231">
                  <c:v>0.33290195263095912</c:v>
                </c:pt>
                <c:pt idx="232">
                  <c:v>0.332922965415269</c:v>
                </c:pt>
                <c:pt idx="233">
                  <c:v>0.33294295585589601</c:v>
                </c:pt>
                <c:pt idx="234">
                  <c:v>0.33296197357925078</c:v>
                </c:pt>
                <c:pt idx="235">
                  <c:v>0.33298006581363598</c:v>
                </c:pt>
                <c:pt idx="236">
                  <c:v>0.33299727750409841</c:v>
                </c:pt>
                <c:pt idx="237">
                  <c:v>0.33301365142187944</c:v>
                </c:pt>
                <c:pt idx="238">
                  <c:v>0.33302922826870696</c:v>
                </c:pt>
                <c:pt idx="239">
                  <c:v>0.33304404677616528</c:v>
                </c:pt>
                <c:pt idx="240">
                  <c:v>0.33305814380036614</c:v>
                </c:pt>
              </c:numCache>
            </c:numRef>
          </c:val>
        </c:ser>
        <c:ser>
          <c:idx val="4"/>
          <c:order val="4"/>
          <c:tx>
            <c:v>Lambda 0.75</c:v>
          </c:tx>
          <c:spPr>
            <a:ln w="38100">
              <a:solidFill>
                <a:srgbClr val="800080"/>
              </a:solidFill>
              <a:prstDash val="solid"/>
            </a:ln>
          </c:spPr>
          <c:marker>
            <c:symbol val="none"/>
          </c:marker>
          <c:cat>
            <c:numRef>
              <c:f>'S-Curves Lambda'!$A$5:$A$245</c:f>
              <c:numCache>
                <c:formatCode>0.00</c:formatCode>
                <c:ptCount val="241"/>
                <c:pt idx="0">
                  <c:v>-6</c:v>
                </c:pt>
                <c:pt idx="1">
                  <c:v>-5.95</c:v>
                </c:pt>
                <c:pt idx="2">
                  <c:v>-5.9</c:v>
                </c:pt>
                <c:pt idx="3">
                  <c:v>-5.85</c:v>
                </c:pt>
                <c:pt idx="4">
                  <c:v>-5.8</c:v>
                </c:pt>
                <c:pt idx="5">
                  <c:v>-5.75</c:v>
                </c:pt>
                <c:pt idx="6">
                  <c:v>-5.7</c:v>
                </c:pt>
                <c:pt idx="7">
                  <c:v>-5.65</c:v>
                </c:pt>
                <c:pt idx="8">
                  <c:v>-5.6</c:v>
                </c:pt>
                <c:pt idx="9">
                  <c:v>-5.55</c:v>
                </c:pt>
                <c:pt idx="10">
                  <c:v>-5.5</c:v>
                </c:pt>
                <c:pt idx="11">
                  <c:v>-5.45</c:v>
                </c:pt>
                <c:pt idx="12">
                  <c:v>-5.4</c:v>
                </c:pt>
                <c:pt idx="13">
                  <c:v>-5.35</c:v>
                </c:pt>
                <c:pt idx="14">
                  <c:v>-5.3</c:v>
                </c:pt>
                <c:pt idx="15">
                  <c:v>-5.25</c:v>
                </c:pt>
                <c:pt idx="16">
                  <c:v>-5.2</c:v>
                </c:pt>
                <c:pt idx="17">
                  <c:v>-5.15</c:v>
                </c:pt>
                <c:pt idx="18">
                  <c:v>-5.0999999999999996</c:v>
                </c:pt>
                <c:pt idx="19">
                  <c:v>-5.05</c:v>
                </c:pt>
                <c:pt idx="20">
                  <c:v>-5</c:v>
                </c:pt>
                <c:pt idx="21">
                  <c:v>-4.95</c:v>
                </c:pt>
                <c:pt idx="22">
                  <c:v>-4.9000000000000004</c:v>
                </c:pt>
                <c:pt idx="23">
                  <c:v>-4.8499999999999996</c:v>
                </c:pt>
                <c:pt idx="24">
                  <c:v>-4.8</c:v>
                </c:pt>
                <c:pt idx="25">
                  <c:v>-4.75</c:v>
                </c:pt>
                <c:pt idx="26">
                  <c:v>-4.7</c:v>
                </c:pt>
                <c:pt idx="27">
                  <c:v>-4.6500000000000004</c:v>
                </c:pt>
                <c:pt idx="28">
                  <c:v>-4.5999999999999996</c:v>
                </c:pt>
                <c:pt idx="29">
                  <c:v>-4.5500000000000096</c:v>
                </c:pt>
                <c:pt idx="30">
                  <c:v>-4.5000000000000098</c:v>
                </c:pt>
                <c:pt idx="31">
                  <c:v>-4.4500000000000099</c:v>
                </c:pt>
                <c:pt idx="32">
                  <c:v>-4.4000000000000101</c:v>
                </c:pt>
                <c:pt idx="33">
                  <c:v>-4.3500000000000103</c:v>
                </c:pt>
                <c:pt idx="34">
                  <c:v>-4.3000000000000096</c:v>
                </c:pt>
                <c:pt idx="35">
                  <c:v>-4.2500000000000098</c:v>
                </c:pt>
                <c:pt idx="36">
                  <c:v>-4.2000000000000099</c:v>
                </c:pt>
                <c:pt idx="37">
                  <c:v>-4.1500000000000101</c:v>
                </c:pt>
                <c:pt idx="38">
                  <c:v>-4.1000000000000103</c:v>
                </c:pt>
                <c:pt idx="39">
                  <c:v>-4.0500000000000096</c:v>
                </c:pt>
                <c:pt idx="40">
                  <c:v>-4.0000000000000098</c:v>
                </c:pt>
                <c:pt idx="41">
                  <c:v>-3.9500000000000099</c:v>
                </c:pt>
                <c:pt idx="42">
                  <c:v>-3.9000000000000101</c:v>
                </c:pt>
                <c:pt idx="43">
                  <c:v>-3.8500000000000099</c:v>
                </c:pt>
                <c:pt idx="44">
                  <c:v>-3.80000000000001</c:v>
                </c:pt>
                <c:pt idx="45">
                  <c:v>-3.7500000000000102</c:v>
                </c:pt>
                <c:pt idx="46">
                  <c:v>-3.7000000000000099</c:v>
                </c:pt>
                <c:pt idx="47">
                  <c:v>-3.6500000000000101</c:v>
                </c:pt>
                <c:pt idx="48">
                  <c:v>-3.6000000000000099</c:v>
                </c:pt>
                <c:pt idx="49">
                  <c:v>-3.55000000000001</c:v>
                </c:pt>
                <c:pt idx="50">
                  <c:v>-3.5000000000000102</c:v>
                </c:pt>
                <c:pt idx="51">
                  <c:v>-3.4500000000000099</c:v>
                </c:pt>
                <c:pt idx="52">
                  <c:v>-3.4000000000000101</c:v>
                </c:pt>
                <c:pt idx="53">
                  <c:v>-3.3500000000000099</c:v>
                </c:pt>
                <c:pt idx="54">
                  <c:v>-3.30000000000001</c:v>
                </c:pt>
                <c:pt idx="55">
                  <c:v>-3.2500000000000102</c:v>
                </c:pt>
                <c:pt idx="56">
                  <c:v>-3.2000000000000099</c:v>
                </c:pt>
                <c:pt idx="57">
                  <c:v>-3.1500000000000101</c:v>
                </c:pt>
                <c:pt idx="58">
                  <c:v>-3.1000000000000099</c:v>
                </c:pt>
                <c:pt idx="59">
                  <c:v>-3.05000000000001</c:v>
                </c:pt>
                <c:pt idx="60">
                  <c:v>-3.0000000000000102</c:v>
                </c:pt>
                <c:pt idx="61">
                  <c:v>-2.9500000000000099</c:v>
                </c:pt>
                <c:pt idx="62">
                  <c:v>-2.9000000000000101</c:v>
                </c:pt>
                <c:pt idx="63">
                  <c:v>-2.8500000000000099</c:v>
                </c:pt>
                <c:pt idx="64">
                  <c:v>-2.80000000000001</c:v>
                </c:pt>
                <c:pt idx="65">
                  <c:v>-2.7500000000000102</c:v>
                </c:pt>
                <c:pt idx="66">
                  <c:v>-2.7000000000000099</c:v>
                </c:pt>
                <c:pt idx="67">
                  <c:v>-2.6500000000000101</c:v>
                </c:pt>
                <c:pt idx="68">
                  <c:v>-2.6000000000000099</c:v>
                </c:pt>
                <c:pt idx="69">
                  <c:v>-2.55000000000001</c:v>
                </c:pt>
                <c:pt idx="70">
                  <c:v>-2.5000000000000102</c:v>
                </c:pt>
                <c:pt idx="71">
                  <c:v>-2.4500000000000099</c:v>
                </c:pt>
                <c:pt idx="72">
                  <c:v>-2.4000000000000101</c:v>
                </c:pt>
                <c:pt idx="73">
                  <c:v>-2.3500000000000099</c:v>
                </c:pt>
                <c:pt idx="74">
                  <c:v>-2.30000000000001</c:v>
                </c:pt>
                <c:pt idx="75">
                  <c:v>-2.2500000000000102</c:v>
                </c:pt>
                <c:pt idx="76">
                  <c:v>-2.2000000000000099</c:v>
                </c:pt>
                <c:pt idx="77">
                  <c:v>-2.1500000000000101</c:v>
                </c:pt>
                <c:pt idx="78">
                  <c:v>-2.1000000000000099</c:v>
                </c:pt>
                <c:pt idx="79">
                  <c:v>-2.05000000000001</c:v>
                </c:pt>
                <c:pt idx="80">
                  <c:v>-2.0000000000000102</c:v>
                </c:pt>
                <c:pt idx="81">
                  <c:v>-1.9500000000000099</c:v>
                </c:pt>
                <c:pt idx="82">
                  <c:v>-1.9000000000000099</c:v>
                </c:pt>
                <c:pt idx="83">
                  <c:v>-1.8500000000000101</c:v>
                </c:pt>
                <c:pt idx="84">
                  <c:v>-1.80000000000001</c:v>
                </c:pt>
                <c:pt idx="85">
                  <c:v>-1.75000000000002</c:v>
                </c:pt>
                <c:pt idx="86">
                  <c:v>-1.7000000000000199</c:v>
                </c:pt>
                <c:pt idx="87">
                  <c:v>-1.6500000000000199</c:v>
                </c:pt>
                <c:pt idx="88">
                  <c:v>-1.6000000000000201</c:v>
                </c:pt>
                <c:pt idx="89">
                  <c:v>-1.55000000000002</c:v>
                </c:pt>
                <c:pt idx="90">
                  <c:v>-1.50000000000002</c:v>
                </c:pt>
                <c:pt idx="91">
                  <c:v>-1.4500000000000199</c:v>
                </c:pt>
                <c:pt idx="92">
                  <c:v>-1.4000000000000199</c:v>
                </c:pt>
                <c:pt idx="93">
                  <c:v>-1.3500000000000201</c:v>
                </c:pt>
                <c:pt idx="94">
                  <c:v>-1.30000000000002</c:v>
                </c:pt>
                <c:pt idx="95">
                  <c:v>-1.25000000000002</c:v>
                </c:pt>
                <c:pt idx="96">
                  <c:v>-1.2000000000000199</c:v>
                </c:pt>
                <c:pt idx="97">
                  <c:v>-1.1500000000000199</c:v>
                </c:pt>
                <c:pt idx="98">
                  <c:v>-1.1000000000000201</c:v>
                </c:pt>
                <c:pt idx="99">
                  <c:v>-1.05000000000002</c:v>
                </c:pt>
                <c:pt idx="100">
                  <c:v>-1.00000000000002</c:v>
                </c:pt>
                <c:pt idx="101">
                  <c:v>-0.95000000000002005</c:v>
                </c:pt>
                <c:pt idx="102">
                  <c:v>-0.90000000000002001</c:v>
                </c:pt>
                <c:pt idx="103">
                  <c:v>-0.85000000000001996</c:v>
                </c:pt>
                <c:pt idx="104">
                  <c:v>-0.80000000000002003</c:v>
                </c:pt>
                <c:pt idx="105">
                  <c:v>-0.75000000000001998</c:v>
                </c:pt>
                <c:pt idx="106">
                  <c:v>-0.70000000000002005</c:v>
                </c:pt>
                <c:pt idx="107">
                  <c:v>-0.65000000000002001</c:v>
                </c:pt>
                <c:pt idx="108">
                  <c:v>-0.60000000000001996</c:v>
                </c:pt>
                <c:pt idx="109">
                  <c:v>-0.55000000000002003</c:v>
                </c:pt>
                <c:pt idx="110">
                  <c:v>-0.50000000000001998</c:v>
                </c:pt>
                <c:pt idx="111">
                  <c:v>-0.45000000000002</c:v>
                </c:pt>
                <c:pt idx="112">
                  <c:v>-0.40000000000002001</c:v>
                </c:pt>
                <c:pt idx="113">
                  <c:v>-0.35000000000002002</c:v>
                </c:pt>
                <c:pt idx="114">
                  <c:v>-0.30000000000001997</c:v>
                </c:pt>
                <c:pt idx="115">
                  <c:v>-0.25000000000001998</c:v>
                </c:pt>
                <c:pt idx="116">
                  <c:v>-0.20000000000002</c:v>
                </c:pt>
                <c:pt idx="117">
                  <c:v>-0.15000000000002001</c:v>
                </c:pt>
                <c:pt idx="118">
                  <c:v>-0.10000000000002</c:v>
                </c:pt>
                <c:pt idx="119">
                  <c:v>-5.0000000000020299E-2</c:v>
                </c:pt>
                <c:pt idx="120">
                  <c:v>-2.0428103653102899E-14</c:v>
                </c:pt>
                <c:pt idx="121">
                  <c:v>4.9999999999980303E-2</c:v>
                </c:pt>
                <c:pt idx="122">
                  <c:v>9.9999999999980105E-2</c:v>
                </c:pt>
                <c:pt idx="123">
                  <c:v>0.14999999999998001</c:v>
                </c:pt>
                <c:pt idx="124">
                  <c:v>0.19999999999998</c:v>
                </c:pt>
                <c:pt idx="125">
                  <c:v>0.24999999999997999</c:v>
                </c:pt>
                <c:pt idx="126">
                  <c:v>0.29999999999998</c:v>
                </c:pt>
                <c:pt idx="127">
                  <c:v>0.34999999999997999</c:v>
                </c:pt>
                <c:pt idx="128">
                  <c:v>0.39999999999997998</c:v>
                </c:pt>
                <c:pt idx="129">
                  <c:v>0.44999999999998003</c:v>
                </c:pt>
                <c:pt idx="130">
                  <c:v>0.49999999999998002</c:v>
                </c:pt>
                <c:pt idx="131">
                  <c:v>0.54999999999997995</c:v>
                </c:pt>
                <c:pt idx="132">
                  <c:v>0.59999999999997999</c:v>
                </c:pt>
                <c:pt idx="133">
                  <c:v>0.64999999999998004</c:v>
                </c:pt>
                <c:pt idx="134">
                  <c:v>0.69999999999997997</c:v>
                </c:pt>
                <c:pt idx="135">
                  <c:v>0.74999999999998002</c:v>
                </c:pt>
                <c:pt idx="136">
                  <c:v>0.79999999999997995</c:v>
                </c:pt>
                <c:pt idx="137">
                  <c:v>0.84999999999997999</c:v>
                </c:pt>
                <c:pt idx="138">
                  <c:v>0.89999999999998004</c:v>
                </c:pt>
                <c:pt idx="139">
                  <c:v>0.94999999999997997</c:v>
                </c:pt>
                <c:pt idx="140">
                  <c:v>0.99999999999998002</c:v>
                </c:pt>
                <c:pt idx="141">
                  <c:v>1.0499999999999701</c:v>
                </c:pt>
                <c:pt idx="142">
                  <c:v>1.0999999999999699</c:v>
                </c:pt>
                <c:pt idx="143">
                  <c:v>1.1499999999999699</c:v>
                </c:pt>
                <c:pt idx="144">
                  <c:v>1.19999999999997</c:v>
                </c:pt>
                <c:pt idx="145">
                  <c:v>1.24999999999997</c:v>
                </c:pt>
                <c:pt idx="146">
                  <c:v>1.2999999999999701</c:v>
                </c:pt>
                <c:pt idx="147">
                  <c:v>1.3499999999999699</c:v>
                </c:pt>
                <c:pt idx="148">
                  <c:v>1.3999999999999699</c:v>
                </c:pt>
                <c:pt idx="149">
                  <c:v>1.44999999999997</c:v>
                </c:pt>
                <c:pt idx="150">
                  <c:v>1.49999999999997</c:v>
                </c:pt>
                <c:pt idx="151">
                  <c:v>1.5499999999999701</c:v>
                </c:pt>
                <c:pt idx="152">
                  <c:v>1.5999999999999699</c:v>
                </c:pt>
                <c:pt idx="153">
                  <c:v>1.6499999999999699</c:v>
                </c:pt>
                <c:pt idx="154">
                  <c:v>1.69999999999997</c:v>
                </c:pt>
                <c:pt idx="155">
                  <c:v>1.74999999999997</c:v>
                </c:pt>
                <c:pt idx="156">
                  <c:v>1.7999999999999701</c:v>
                </c:pt>
                <c:pt idx="157">
                  <c:v>1.8499999999999699</c:v>
                </c:pt>
                <c:pt idx="158">
                  <c:v>1.8999999999999699</c:v>
                </c:pt>
                <c:pt idx="159">
                  <c:v>1.94999999999997</c:v>
                </c:pt>
                <c:pt idx="160">
                  <c:v>1.99999999999997</c:v>
                </c:pt>
                <c:pt idx="161">
                  <c:v>2.0499999999999701</c:v>
                </c:pt>
                <c:pt idx="162">
                  <c:v>2.0999999999999699</c:v>
                </c:pt>
                <c:pt idx="163">
                  <c:v>2.1499999999999702</c:v>
                </c:pt>
                <c:pt idx="164">
                  <c:v>2.19999999999997</c:v>
                </c:pt>
                <c:pt idx="165">
                  <c:v>2.2499999999999698</c:v>
                </c:pt>
                <c:pt idx="166">
                  <c:v>2.2999999999999701</c:v>
                </c:pt>
                <c:pt idx="167">
                  <c:v>2.3499999999999699</c:v>
                </c:pt>
                <c:pt idx="168">
                  <c:v>2.3999999999999702</c:v>
                </c:pt>
                <c:pt idx="169">
                  <c:v>2.44999999999997</c:v>
                </c:pt>
                <c:pt idx="170">
                  <c:v>2.4999999999999698</c:v>
                </c:pt>
                <c:pt idx="171">
                  <c:v>2.5499999999999701</c:v>
                </c:pt>
                <c:pt idx="172">
                  <c:v>2.5999999999999699</c:v>
                </c:pt>
                <c:pt idx="173">
                  <c:v>2.6499999999999702</c:v>
                </c:pt>
                <c:pt idx="174">
                  <c:v>2.69999999999997</c:v>
                </c:pt>
                <c:pt idx="175">
                  <c:v>2.7499999999999698</c:v>
                </c:pt>
                <c:pt idx="176">
                  <c:v>2.7999999999999701</c:v>
                </c:pt>
                <c:pt idx="177">
                  <c:v>2.8499999999999699</c:v>
                </c:pt>
                <c:pt idx="178">
                  <c:v>2.8999999999999702</c:v>
                </c:pt>
                <c:pt idx="179">
                  <c:v>2.94999999999997</c:v>
                </c:pt>
                <c:pt idx="180">
                  <c:v>2.9999999999999698</c:v>
                </c:pt>
                <c:pt idx="181">
                  <c:v>3.0499999999999701</c:v>
                </c:pt>
                <c:pt idx="182">
                  <c:v>3.0999999999999699</c:v>
                </c:pt>
                <c:pt idx="183">
                  <c:v>3.1499999999999702</c:v>
                </c:pt>
                <c:pt idx="184">
                  <c:v>3.19999999999997</c:v>
                </c:pt>
                <c:pt idx="185">
                  <c:v>3.2499999999999698</c:v>
                </c:pt>
                <c:pt idx="186">
                  <c:v>3.2999999999999701</c:v>
                </c:pt>
                <c:pt idx="187">
                  <c:v>3.3499999999999699</c:v>
                </c:pt>
                <c:pt idx="188">
                  <c:v>3.3999999999999702</c:v>
                </c:pt>
                <c:pt idx="189">
                  <c:v>3.44999999999997</c:v>
                </c:pt>
                <c:pt idx="190">
                  <c:v>3.4999999999999698</c:v>
                </c:pt>
                <c:pt idx="191">
                  <c:v>3.5499999999999701</c:v>
                </c:pt>
                <c:pt idx="192">
                  <c:v>3.5999999999999699</c:v>
                </c:pt>
                <c:pt idx="193">
                  <c:v>3.6499999999999702</c:v>
                </c:pt>
                <c:pt idx="194">
                  <c:v>3.69999999999997</c:v>
                </c:pt>
                <c:pt idx="195">
                  <c:v>3.74999999999996</c:v>
                </c:pt>
                <c:pt idx="196">
                  <c:v>3.7999999999999701</c:v>
                </c:pt>
                <c:pt idx="197">
                  <c:v>3.8499999999999699</c:v>
                </c:pt>
                <c:pt idx="198">
                  <c:v>3.8999999999999599</c:v>
                </c:pt>
                <c:pt idx="199">
                  <c:v>3.9499999999999602</c:v>
                </c:pt>
                <c:pt idx="200">
                  <c:v>3.99999999999996</c:v>
                </c:pt>
                <c:pt idx="201">
                  <c:v>4.05</c:v>
                </c:pt>
                <c:pt idx="202">
                  <c:v>4.0999999999999996</c:v>
                </c:pt>
                <c:pt idx="203">
                  <c:v>4.1500000000000004</c:v>
                </c:pt>
                <c:pt idx="204">
                  <c:v>4.2</c:v>
                </c:pt>
                <c:pt idx="205">
                  <c:v>4.25</c:v>
                </c:pt>
                <c:pt idx="206">
                  <c:v>4.3</c:v>
                </c:pt>
                <c:pt idx="207">
                  <c:v>4.3499999999999996</c:v>
                </c:pt>
                <c:pt idx="208">
                  <c:v>4.4000000000000004</c:v>
                </c:pt>
                <c:pt idx="209">
                  <c:v>4.45</c:v>
                </c:pt>
                <c:pt idx="210">
                  <c:v>4.5</c:v>
                </c:pt>
                <c:pt idx="211">
                  <c:v>4.55</c:v>
                </c:pt>
                <c:pt idx="212">
                  <c:v>4.5999999999999996</c:v>
                </c:pt>
                <c:pt idx="213">
                  <c:v>4.6500000000000004</c:v>
                </c:pt>
                <c:pt idx="214">
                  <c:v>4.7</c:v>
                </c:pt>
                <c:pt idx="215">
                  <c:v>4.75</c:v>
                </c:pt>
                <c:pt idx="216">
                  <c:v>4.8</c:v>
                </c:pt>
                <c:pt idx="217">
                  <c:v>4.8499999999999996</c:v>
                </c:pt>
                <c:pt idx="218">
                  <c:v>4.9000000000000004</c:v>
                </c:pt>
                <c:pt idx="219">
                  <c:v>4.95</c:v>
                </c:pt>
                <c:pt idx="220">
                  <c:v>5</c:v>
                </c:pt>
                <c:pt idx="221">
                  <c:v>5.05</c:v>
                </c:pt>
                <c:pt idx="222">
                  <c:v>5.0999999999999996</c:v>
                </c:pt>
                <c:pt idx="223">
                  <c:v>5.15</c:v>
                </c:pt>
                <c:pt idx="224">
                  <c:v>5.2</c:v>
                </c:pt>
                <c:pt idx="225">
                  <c:v>5.25</c:v>
                </c:pt>
                <c:pt idx="226">
                  <c:v>5.3</c:v>
                </c:pt>
                <c:pt idx="227">
                  <c:v>5.35</c:v>
                </c:pt>
                <c:pt idx="228">
                  <c:v>5.4</c:v>
                </c:pt>
                <c:pt idx="229">
                  <c:v>5.45</c:v>
                </c:pt>
                <c:pt idx="230">
                  <c:v>5.5</c:v>
                </c:pt>
                <c:pt idx="231">
                  <c:v>5.55</c:v>
                </c:pt>
                <c:pt idx="232">
                  <c:v>5.6</c:v>
                </c:pt>
                <c:pt idx="233">
                  <c:v>5.65</c:v>
                </c:pt>
                <c:pt idx="234">
                  <c:v>5.7</c:v>
                </c:pt>
                <c:pt idx="235">
                  <c:v>5.75</c:v>
                </c:pt>
                <c:pt idx="236">
                  <c:v>5.8</c:v>
                </c:pt>
                <c:pt idx="237">
                  <c:v>5.85</c:v>
                </c:pt>
                <c:pt idx="238">
                  <c:v>5.9</c:v>
                </c:pt>
                <c:pt idx="239">
                  <c:v>5.95</c:v>
                </c:pt>
                <c:pt idx="240">
                  <c:v>6</c:v>
                </c:pt>
              </c:numCache>
            </c:numRef>
          </c:cat>
          <c:val>
            <c:numRef>
              <c:f>'S-Curves Lambda'!$F$5:$F$245</c:f>
              <c:numCache>
                <c:formatCode>0.000000</c:formatCode>
                <c:ptCount val="241"/>
                <c:pt idx="0">
                  <c:v>2.4741525683681731E-3</c:v>
                </c:pt>
                <c:pt idx="1">
                  <c:v>2.6007576486639112E-3</c:v>
                </c:pt>
                <c:pt idx="2">
                  <c:v>2.7338279406777478E-3</c:v>
                </c:pt>
                <c:pt idx="3">
                  <c:v>2.8736922002771058E-3</c:v>
                </c:pt>
                <c:pt idx="4">
                  <c:v>3.0206957540524267E-3</c:v>
                </c:pt>
                <c:pt idx="5">
                  <c:v>3.1752013191718828E-3</c:v>
                </c:pt>
                <c:pt idx="6">
                  <c:v>3.3375898621787301E-3</c:v>
                </c:pt>
                <c:pt idx="7">
                  <c:v>3.5082614984085557E-3</c:v>
                </c:pt>
                <c:pt idx="8">
                  <c:v>3.6876364337569542E-3</c:v>
                </c:pt>
                <c:pt idx="9">
                  <c:v>3.8761559505809335E-3</c:v>
                </c:pt>
                <c:pt idx="10">
                  <c:v>4.0742834395692878E-3</c:v>
                </c:pt>
                <c:pt idx="11">
                  <c:v>4.282505479467633E-3</c:v>
                </c:pt>
                <c:pt idx="12">
                  <c:v>4.5013329665927158E-3</c:v>
                </c:pt>
                <c:pt idx="13">
                  <c:v>4.7313022961171071E-3</c:v>
                </c:pt>
                <c:pt idx="14">
                  <c:v>4.9729765971490642E-3</c:v>
                </c:pt>
                <c:pt idx="15">
                  <c:v>5.2269470236726828E-3</c:v>
                </c:pt>
                <c:pt idx="16">
                  <c:v>5.4938341034492834E-3</c:v>
                </c:pt>
                <c:pt idx="17">
                  <c:v>5.7742891470121396E-3</c:v>
                </c:pt>
                <c:pt idx="18">
                  <c:v>6.0689957189115854E-3</c:v>
                </c:pt>
                <c:pt idx="19">
                  <c:v>6.3786711733856936E-3</c:v>
                </c:pt>
                <c:pt idx="20">
                  <c:v>6.7040682566418394E-3</c:v>
                </c:pt>
                <c:pt idx="21">
                  <c:v>7.0459767779350799E-3</c:v>
                </c:pt>
                <c:pt idx="22">
                  <c:v>7.4052253516195257E-3</c:v>
                </c:pt>
                <c:pt idx="23">
                  <c:v>7.7826832123266895E-3</c:v>
                </c:pt>
                <c:pt idx="24">
                  <c:v>8.1792621053887928E-3</c:v>
                </c:pt>
                <c:pt idx="25">
                  <c:v>8.5959182545735004E-3</c:v>
                </c:pt>
                <c:pt idx="26">
                  <c:v>9.0336544091268421E-3</c:v>
                </c:pt>
                <c:pt idx="27">
                  <c:v>9.4935219720319267E-3</c:v>
                </c:pt>
                <c:pt idx="28">
                  <c:v>9.9766232112791769E-3</c:v>
                </c:pt>
                <c:pt idx="29">
                  <c:v>1.0484113555806755E-2</c:v>
                </c:pt>
                <c:pt idx="30">
                  <c:v>1.1017203977605949E-2</c:v>
                </c:pt>
                <c:pt idx="31">
                  <c:v>1.1577163461287931E-2</c:v>
                </c:pt>
                <c:pt idx="32">
                  <c:v>1.2165321562181546E-2</c:v>
                </c:pt>
                <c:pt idx="33">
                  <c:v>1.2783071053759363E-2</c:v>
                </c:pt>
                <c:pt idx="34">
                  <c:v>1.3431870664880295E-2</c:v>
                </c:pt>
                <c:pt idx="35">
                  <c:v>1.4113247906978491E-2</c:v>
                </c:pt>
                <c:pt idx="36">
                  <c:v>1.4828801990919691E-2</c:v>
                </c:pt>
                <c:pt idx="37">
                  <c:v>1.5580206832780242E-2</c:v>
                </c:pt>
                <c:pt idx="38">
                  <c:v>1.6369214147277517E-2</c:v>
                </c:pt>
                <c:pt idx="39">
                  <c:v>1.7197656626985809E-2</c:v>
                </c:pt>
                <c:pt idx="40">
                  <c:v>1.8067451204803745E-2</c:v>
                </c:pt>
                <c:pt idx="41">
                  <c:v>1.8980602396391943E-2</c:v>
                </c:pt>
                <c:pt idx="42">
                  <c:v>1.993920571846456E-2</c:v>
                </c:pt>
                <c:pt idx="43">
                  <c:v>2.0945451177890654E-2</c:v>
                </c:pt>
                <c:pt idx="44">
                  <c:v>2.2001626825531532E-2</c:v>
                </c:pt>
                <c:pt idx="45">
                  <c:v>2.311012236760197E-2</c:v>
                </c:pt>
                <c:pt idx="46">
                  <c:v>2.427343282608781E-2</c:v>
                </c:pt>
                <c:pt idx="47">
                  <c:v>2.5494162238372076E-2</c:v>
                </c:pt>
                <c:pt idx="48">
                  <c:v>2.677502738470847E-2</c:v>
                </c:pt>
                <c:pt idx="49">
                  <c:v>2.8118861530525303E-2</c:v>
                </c:pt>
                <c:pt idx="50">
                  <c:v>2.9528618168738717E-2</c:v>
                </c:pt>
                <c:pt idx="51">
                  <c:v>3.1007374745290767E-2</c:v>
                </c:pt>
                <c:pt idx="52">
                  <c:v>3.2558336349000044E-2</c:v>
                </c:pt>
                <c:pt idx="53">
                  <c:v>3.4184839344512163E-2</c:v>
                </c:pt>
                <c:pt idx="54">
                  <c:v>3.5890354924657593E-2</c:v>
                </c:pt>
                <c:pt idx="55">
                  <c:v>3.7678492555861406E-2</c:v>
                </c:pt>
                <c:pt idx="56">
                  <c:v>3.9553003287397408E-2</c:v>
                </c:pt>
                <c:pt idx="57">
                  <c:v>4.1517782892237468E-2</c:v>
                </c:pt>
                <c:pt idx="58">
                  <c:v>4.3576874804013815E-2</c:v>
                </c:pt>
                <c:pt idx="59">
                  <c:v>4.5734472811190086E-2</c:v>
                </c:pt>
                <c:pt idx="60">
                  <c:v>4.7994923465931892E-2</c:v>
                </c:pt>
                <c:pt idx="61">
                  <c:v>5.0362728161386053E-2</c:v>
                </c:pt>
                <c:pt idx="62">
                  <c:v>5.2842544827133735E-2</c:v>
                </c:pt>
                <c:pt idx="63">
                  <c:v>5.5439189188492874E-2</c:v>
                </c:pt>
                <c:pt idx="64">
                  <c:v>5.8157635531130403E-2</c:v>
                </c:pt>
                <c:pt idx="65">
                  <c:v>6.1003016908136601E-2</c:v>
                </c:pt>
                <c:pt idx="66">
                  <c:v>6.3980624722343185E-2</c:v>
                </c:pt>
                <c:pt idx="67">
                  <c:v>6.709590761228032E-2</c:v>
                </c:pt>
                <c:pt idx="68">
                  <c:v>7.0354469565814801E-2</c:v>
                </c:pt>
                <c:pt idx="69">
                  <c:v>7.3762067181251584E-2</c:v>
                </c:pt>
                <c:pt idx="70">
                  <c:v>7.7324605991588233E-2</c:v>
                </c:pt>
                <c:pt idx="71">
                  <c:v>8.1048135763762491E-2</c:v>
                </c:pt>
                <c:pt idx="72">
                  <c:v>8.4938844681225575E-2</c:v>
                </c:pt>
                <c:pt idx="73">
                  <c:v>8.9003052315109688E-2</c:v>
                </c:pt>
                <c:pt idx="74">
                  <c:v>9.3247201286754622E-2</c:v>
                </c:pt>
                <c:pt idx="75">
                  <c:v>9.7677847522551625E-2</c:v>
                </c:pt>
                <c:pt idx="76">
                  <c:v>0.1023016490010864</c:v>
                </c:pt>
                <c:pt idx="77">
                  <c:v>0.10712535289258485</c:v>
                </c:pt>
                <c:pt idx="78">
                  <c:v>0.1121557809918423</c:v>
                </c:pt>
                <c:pt idx="79">
                  <c:v>0.11739981334833496</c:v>
                </c:pt>
                <c:pt idx="80">
                  <c:v>0.1228643700012555</c:v>
                </c:pt>
                <c:pt idx="81">
                  <c:v>0.12855639073297678</c:v>
                </c:pt>
                <c:pt idx="82">
                  <c:v>0.13448281276212798</c:v>
                </c:pt>
                <c:pt idx="83">
                  <c:v>0.14065054630726292</c:v>
                </c:pt>
                <c:pt idx="84">
                  <c:v>0.14706644796420001</c:v>
                </c:pt>
                <c:pt idx="85">
                  <c:v>0.15373729185470411</c:v>
                </c:pt>
                <c:pt idx="86">
                  <c:v>0.16066973852143593</c:v>
                </c:pt>
                <c:pt idx="87">
                  <c:v>0.1678703015641069</c:v>
                </c:pt>
                <c:pt idx="88">
                  <c:v>0.1753453120347718</c:v>
                </c:pt>
                <c:pt idx="89">
                  <c:v>0.18310088063606633</c:v>
                </c:pt>
                <c:pt idx="90">
                  <c:v>0.19114285779513351</c:v>
                </c:pt>
                <c:pt idx="91">
                  <c:v>0.1994767917178345</c:v>
                </c:pt>
                <c:pt idx="92">
                  <c:v>0.20810788456252971</c:v>
                </c:pt>
                <c:pt idx="93">
                  <c:v>0.21704094691004397</c:v>
                </c:pt>
                <c:pt idx="94">
                  <c:v>0.22628035074610678</c:v>
                </c:pt>
                <c:pt idx="95">
                  <c:v>0.23582998121419818</c:v>
                </c:pt>
                <c:pt idx="96">
                  <c:v>0.24569318743984206</c:v>
                </c:pt>
                <c:pt idx="97">
                  <c:v>0.25587273277136263</c:v>
                </c:pt>
                <c:pt idx="98">
                  <c:v>0.26637074482624229</c:v>
                </c:pt>
                <c:pt idx="99">
                  <c:v>0.2771886657756566</c:v>
                </c:pt>
                <c:pt idx="100">
                  <c:v>0.28832720334157025</c:v>
                </c:pt>
                <c:pt idx="101">
                  <c:v>0.29978628301993299</c:v>
                </c:pt>
                <c:pt idx="102">
                  <c:v>0.31156500207887688</c:v>
                </c:pt>
                <c:pt idx="103">
                  <c:v>0.32366158591122335</c:v>
                </c:pt>
                <c:pt idx="104">
                  <c:v>0.33607334734482258</c:v>
                </c:pt>
                <c:pt idx="105">
                  <c:v>0.34879664953105682</c:v>
                </c:pt>
                <c:pt idx="106">
                  <c:v>0.36182687304003941</c:v>
                </c:pt>
                <c:pt idx="107">
                  <c:v>0.37515838778951693</c:v>
                </c:pt>
                <c:pt idx="108">
                  <c:v>0.38878453042221922</c:v>
                </c:pt>
                <c:pt idx="109">
                  <c:v>0.40269758772256758</c:v>
                </c:pt>
                <c:pt idx="110">
                  <c:v>0.41688878662759793</c:v>
                </c:pt>
                <c:pt idx="111">
                  <c:v>0.43134829133831815</c:v>
                </c:pt>
                <c:pt idx="112">
                  <c:v>0.44606520797640153</c:v>
                </c:pt>
                <c:pt idx="113">
                  <c:v>0.4610275971573749</c:v>
                </c:pt>
                <c:pt idx="114">
                  <c:v>0.47622249476589756</c:v>
                </c:pt>
                <c:pt idx="115">
                  <c:v>0.49163594112231535</c:v>
                </c:pt>
                <c:pt idx="116">
                  <c:v>0.50725301862377781</c:v>
                </c:pt>
                <c:pt idx="117">
                  <c:v>0.52305789782954082</c:v>
                </c:pt>
                <c:pt idx="118">
                  <c:v>0.53903389184069317</c:v>
                </c:pt>
                <c:pt idx="119">
                  <c:v>0.55516351870181413</c:v>
                </c:pt>
                <c:pt idx="120">
                  <c:v>0.57142857142856474</c:v>
                </c:pt>
                <c:pt idx="121">
                  <c:v>0.58781019514371158</c:v>
                </c:pt>
                <c:pt idx="122">
                  <c:v>0.60428897068742693</c:v>
                </c:pt>
                <c:pt idx="123">
                  <c:v>0.62084500395874009</c:v>
                </c:pt>
                <c:pt idx="124">
                  <c:v>0.63745802014648179</c:v>
                </c:pt>
                <c:pt idx="125">
                  <c:v>0.65410746192251479</c:v>
                </c:pt>
                <c:pt idx="126">
                  <c:v>0.67077259059975292</c:v>
                </c:pt>
                <c:pt idx="127">
                  <c:v>0.68743258920429873</c:v>
                </c:pt>
                <c:pt idx="128">
                  <c:v>0.70406666637647242</c:v>
                </c:pt>
                <c:pt idx="129">
                  <c:v>0.72065416000046778</c:v>
                </c:pt>
                <c:pt idx="130">
                  <c:v>0.737174639467294</c:v>
                </c:pt>
                <c:pt idx="131">
                  <c:v>0.75360800550041418</c:v>
                </c:pt>
                <c:pt idx="132">
                  <c:v>0.76993458651736113</c:v>
                </c:pt>
                <c:pt idx="133">
                  <c:v>0.78613523056243395</c:v>
                </c:pt>
                <c:pt idx="134">
                  <c:v>0.80219139192364608</c:v>
                </c:pt>
                <c:pt idx="135">
                  <c:v>0.81808521163934722</c:v>
                </c:pt>
                <c:pt idx="136">
                  <c:v>0.83379959120394687</c:v>
                </c:pt>
                <c:pt idx="137">
                  <c:v>0.84931825889527623</c:v>
                </c:pt>
                <c:pt idx="138">
                  <c:v>0.86462582826552592</c:v>
                </c:pt>
                <c:pt idx="139">
                  <c:v>0.8797078484605414</c:v>
                </c:pt>
                <c:pt idx="140">
                  <c:v>0.89455084615571667</c:v>
                </c:pt>
                <c:pt idx="141">
                  <c:v>0.90914235901811435</c:v>
                </c:pt>
                <c:pt idx="142">
                  <c:v>0.92347096072130908</c:v>
                </c:pt>
                <c:pt idx="143">
                  <c:v>0.93752627764946184</c:v>
                </c:pt>
                <c:pt idx="144">
                  <c:v>0.95129899752864466</c:v>
                </c:pt>
                <c:pt idx="145">
                  <c:v>0.96478087031456139</c:v>
                </c:pt>
                <c:pt idx="146">
                  <c:v>0.97796470174568828</c:v>
                </c:pt>
                <c:pt idx="147">
                  <c:v>0.99084434003852995</c:v>
                </c:pt>
                <c:pt idx="148">
                  <c:v>1.0034146562567547</c:v>
                </c:pt>
                <c:pt idx="149">
                  <c:v>1.0156715189283929</c:v>
                </c:pt>
                <c:pt idx="150">
                  <c:v>1.0276117635152371</c:v>
                </c:pt>
                <c:pt idx="151">
                  <c:v>1.0392331573566376</c:v>
                </c:pt>
                <c:pt idx="152">
                  <c:v>1.0505343607167268</c:v>
                </c:pt>
                <c:pt idx="153">
                  <c:v>1.0615148845607172</c:v>
                </c:pt>
                <c:pt idx="154">
                  <c:v>1.0721750456733203</c:v>
                </c:pt>
                <c:pt idx="155">
                  <c:v>1.0825159197117344</c:v>
                </c:pt>
                <c:pt idx="156">
                  <c:v>1.0925392927582172</c:v>
                </c:pt>
                <c:pt idx="157">
                  <c:v>1.1022476119042719</c:v>
                </c:pt>
                <c:pt idx="158">
                  <c:v>1.1116439353610934</c:v>
                </c:pt>
                <c:pt idx="159">
                  <c:v>1.1207318825503232</c:v>
                </c:pt>
                <c:pt idx="160">
                  <c:v>1.1295155845864302</c:v>
                </c:pt>
                <c:pt idx="161">
                  <c:v>1.1379996355181474</c:v>
                </c:pt>
                <c:pt idx="162">
                  <c:v>1.1461890446522456</c:v>
                </c:pt>
                <c:pt idx="163">
                  <c:v>1.1540891902392989</c:v>
                </c:pt>
                <c:pt idx="164">
                  <c:v>1.1617057747586361</c:v>
                </c:pt>
                <c:pt idx="165">
                  <c:v>1.1690447819989507</c:v>
                </c:pt>
                <c:pt idx="166">
                  <c:v>1.1761124360924735</c:v>
                </c:pt>
                <c:pt idx="167">
                  <c:v>1.182915162624562</c:v>
                </c:pt>
                <c:pt idx="168">
                  <c:v>1.1894595519072402</c:v>
                </c:pt>
                <c:pt idx="169">
                  <c:v>1.1957523244748087</c:v>
                </c:pt>
                <c:pt idx="170">
                  <c:v>1.2018002988322056</c:v>
                </c:pt>
                <c:pt idx="171">
                  <c:v>1.2076103614623495</c:v>
                </c:pt>
                <c:pt idx="172">
                  <c:v>1.2131894390771916</c:v>
                </c:pt>
                <c:pt idx="173">
                  <c:v>1.2185444730785542</c:v>
                </c:pt>
                <c:pt idx="174">
                  <c:v>1.2236823961789172</c:v>
                </c:pt>
                <c:pt idx="175">
                  <c:v>1.2286101111189689</c:v>
                </c:pt>
                <c:pt idx="176">
                  <c:v>1.2333344714077992</c:v>
                </c:pt>
                <c:pt idx="177">
                  <c:v>1.2378622640028816</c:v>
                </c:pt>
                <c:pt idx="178">
                  <c:v>1.2422001938402831</c:v>
                </c:pt>
                <c:pt idx="179">
                  <c:v>1.2463548701206488</c:v>
                </c:pt>
                <c:pt idx="180">
                  <c:v>1.2503327942532396</c:v>
                </c:pt>
                <c:pt idx="181">
                  <c:v>1.2541403493584686</c:v>
                </c:pt>
                <c:pt idx="182">
                  <c:v>1.2577837912287946</c:v>
                </c:pt>
                <c:pt idx="183">
                  <c:v>1.2612692406483215</c:v>
                </c:pt>
                <c:pt idx="184">
                  <c:v>1.2646026769728571</c:v>
                </c:pt>
                <c:pt idx="185">
                  <c:v>1.2677899328743514</c:v>
                </c:pt>
                <c:pt idx="186">
                  <c:v>1.2708366901564283</c:v>
                </c:pt>
                <c:pt idx="187">
                  <c:v>1.2737484765510274</c:v>
                </c:pt>
                <c:pt idx="188">
                  <c:v>1.2765306634098501</c:v>
                </c:pt>
                <c:pt idx="189">
                  <c:v>1.2791884642082973</c:v>
                </c:pt>
                <c:pt idx="190">
                  <c:v>1.2817269337837576</c:v>
                </c:pt>
                <c:pt idx="191">
                  <c:v>1.2841509682344296</c:v>
                </c:pt>
                <c:pt idx="192">
                  <c:v>1.2864653054092341</c:v>
                </c:pt>
                <c:pt idx="193">
                  <c:v>1.2886745259237511</c:v>
                </c:pt>
                <c:pt idx="194">
                  <c:v>1.2907830546414734</c:v>
                </c:pt>
                <c:pt idx="195">
                  <c:v>1.2927951625639231</c:v>
                </c:pt>
                <c:pt idx="196">
                  <c:v>1.2947149690773432</c:v>
                </c:pt>
                <c:pt idx="197">
                  <c:v>1.2965464445076811</c:v>
                </c:pt>
                <c:pt idx="198">
                  <c:v>1.2982934129394759</c:v>
                </c:pt>
                <c:pt idx="199">
                  <c:v>1.2999595552579242</c:v>
                </c:pt>
                <c:pt idx="200">
                  <c:v>1.3015484123769305</c:v>
                </c:pt>
                <c:pt idx="201">
                  <c:v>1.3030633886192891</c:v>
                </c:pt>
                <c:pt idx="202">
                  <c:v>1.3045077552182502</c:v>
                </c:pt>
                <c:pt idx="203">
                  <c:v>1.3058846539127198</c:v>
                </c:pt>
                <c:pt idx="204">
                  <c:v>1.3071971006110419</c:v>
                </c:pt>
                <c:pt idx="205">
                  <c:v>1.3084479891009393</c:v>
                </c:pt>
                <c:pt idx="206">
                  <c:v>1.309640094785544</c:v>
                </c:pt>
                <c:pt idx="207">
                  <c:v>1.3107760784276767</c:v>
                </c:pt>
                <c:pt idx="208">
                  <c:v>1.3118584898865817</c:v>
                </c:pt>
                <c:pt idx="209">
                  <c:v>1.3128897718331982</c:v>
                </c:pt>
                <c:pt idx="210">
                  <c:v>1.3138722634317916</c:v>
                </c:pt>
                <c:pt idx="211">
                  <c:v>1.3148082039773403</c:v>
                </c:pt>
                <c:pt idx="212">
                  <c:v>1.3156997364795335</c:v>
                </c:pt>
                <c:pt idx="213">
                  <c:v>1.316548911185538</c:v>
                </c:pt>
                <c:pt idx="214">
                  <c:v>1.3173576890349039</c:v>
                </c:pt>
                <c:pt idx="215">
                  <c:v>1.3181279450410521</c:v>
                </c:pt>
                <c:pt idx="216">
                  <c:v>1.3188614715947691</c:v>
                </c:pt>
                <c:pt idx="217">
                  <c:v>1.3195599816860164</c:v>
                </c:pt>
                <c:pt idx="218">
                  <c:v>1.3202251120411534</c:v>
                </c:pt>
                <c:pt idx="219">
                  <c:v>1.3208584261733731</c:v>
                </c:pt>
                <c:pt idx="220">
                  <c:v>1.3214614173447925</c:v>
                </c:pt>
                <c:pt idx="221">
                  <c:v>1.3220355114391922</c:v>
                </c:pt>
                <c:pt idx="222">
                  <c:v>1.3225820697448938</c:v>
                </c:pt>
                <c:pt idx="223">
                  <c:v>1.3231023916477096</c:v>
                </c:pt>
                <c:pt idx="224">
                  <c:v>1.3235977172342737</c:v>
                </c:pt>
                <c:pt idx="225">
                  <c:v>1.3240692298064014</c:v>
                </c:pt>
                <c:pt idx="226">
                  <c:v>1.3245180583074136</c:v>
                </c:pt>
                <c:pt idx="227">
                  <c:v>1.3249452796616121</c:v>
                </c:pt>
                <c:pt idx="228">
                  <c:v>1.3253519210283047</c:v>
                </c:pt>
                <c:pt idx="229">
                  <c:v>1.3257389619719555</c:v>
                </c:pt>
                <c:pt idx="230">
                  <c:v>1.3261073365501987</c:v>
                </c:pt>
                <c:pt idx="231">
                  <c:v>1.3264579353215571</c:v>
                </c:pt>
                <c:pt idx="232">
                  <c:v>1.3267916072748325</c:v>
                </c:pt>
                <c:pt idx="233">
                  <c:v>1.3271091616821913</c:v>
                </c:pt>
                <c:pt idx="234">
                  <c:v>1.3274113698780448</c:v>
                </c:pt>
                <c:pt idx="235">
                  <c:v>1.3276989669658603</c:v>
                </c:pt>
                <c:pt idx="236">
                  <c:v>1.3279726534550702</c:v>
                </c:pt>
                <c:pt idx="237">
                  <c:v>1.328233096830258</c:v>
                </c:pt>
                <c:pt idx="238">
                  <c:v>1.3284809330548137</c:v>
                </c:pt>
                <c:pt idx="239">
                  <c:v>1.3287167680112366</c:v>
                </c:pt>
                <c:pt idx="240">
                  <c:v>1.3289411788802521</c:v>
                </c:pt>
              </c:numCache>
            </c:numRef>
          </c:val>
        </c:ser>
        <c:marker val="1"/>
        <c:axId val="62551936"/>
        <c:axId val="62570496"/>
      </c:lineChart>
      <c:catAx>
        <c:axId val="6255193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6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IE"/>
                  <a:t>t-value</a:t>
                </a:r>
              </a:p>
            </c:rich>
          </c:tx>
          <c:layout>
            <c:manualLayout>
              <c:xMode val="edge"/>
              <c:yMode val="edge"/>
              <c:x val="0.38537840935080903"/>
              <c:y val="0.90075071093514258"/>
            </c:manualLayout>
          </c:layout>
          <c:spPr>
            <a:noFill/>
            <a:ln w="25400">
              <a:noFill/>
            </a:ln>
          </c:spPr>
        </c:title>
        <c:numFmt formatCode="0.0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2570496"/>
        <c:crosses val="autoZero"/>
        <c:auto val="1"/>
        <c:lblAlgn val="ctr"/>
        <c:lblOffset val="100"/>
        <c:tickLblSkip val="17"/>
        <c:tickMarkSkip val="1"/>
      </c:catAx>
      <c:valAx>
        <c:axId val="6257049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2551936"/>
        <c:crosses val="autoZero"/>
        <c:crossBetween val="between"/>
      </c:valAx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8067008968170315"/>
          <c:y val="0.33707926812541716"/>
          <c:w val="0.20941784945429814"/>
          <c:h val="0.2921353657086949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1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E"/>
  <c:chart>
    <c:title>
      <c:tx>
        <c:rich>
          <a:bodyPr/>
          <a:lstStyle/>
          <a:p>
            <a:pPr>
              <a:defRPr sz="18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IE"/>
              <a:t>Project Cost</a:t>
            </a:r>
          </a:p>
        </c:rich>
      </c:tx>
      <c:layout>
        <c:manualLayout>
          <c:xMode val="edge"/>
          <c:yMode val="edge"/>
          <c:x val="0.39760638297872342"/>
          <c:y val="2.8957528957528959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9946808510638298"/>
          <c:y val="0.18725868725868725"/>
          <c:w val="0.50132978723404253"/>
          <c:h val="0.67953667953667951"/>
        </c:manualLayout>
      </c:layout>
      <c:lineChart>
        <c:grouping val="standard"/>
        <c:ser>
          <c:idx val="0"/>
          <c:order val="0"/>
          <c:tx>
            <c:v>Selected S Curve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'S-Curve Cash Flow'!$C$5:$C$29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'S-Curve Cash Flow'!$D$5:$D$29</c:f>
              <c:numCache>
                <c:formatCode>"€"#,##0.00;[Red]\-"€"#,##0.00</c:formatCode>
                <c:ptCount val="25"/>
                <c:pt idx="1">
                  <c:v>72502.806882812016</c:v>
                </c:pt>
                <c:pt idx="2">
                  <c:v>97285.553453996123</c:v>
                </c:pt>
                <c:pt idx="3">
                  <c:v>130274.21913907875</c:v>
                </c:pt>
                <c:pt idx="4">
                  <c:v>173978.45361826158</c:v>
                </c:pt>
                <c:pt idx="5">
                  <c:v>231517.12245543418</c:v>
                </c:pt>
                <c:pt idx="6">
                  <c:v>306647.46709771291</c:v>
                </c:pt>
                <c:pt idx="7">
                  <c:v>403698.76312845759</c:v>
                </c:pt>
                <c:pt idx="8">
                  <c:v>527340.36701943213</c:v>
                </c:pt>
                <c:pt idx="9">
                  <c:v>682104.25219692895</c:v>
                </c:pt>
                <c:pt idx="10">
                  <c:v>871604.46853291302</c:v>
                </c:pt>
                <c:pt idx="11">
                  <c:v>1097478.7136789407</c:v>
                </c:pt>
                <c:pt idx="12">
                  <c:v>1358234.2954159593</c:v>
                </c:pt>
                <c:pt idx="13">
                  <c:v>1648372.1796218266</c:v>
                </c:pt>
                <c:pt idx="14">
                  <c:v>1958266.1445520543</c:v>
                </c:pt>
                <c:pt idx="15">
                  <c:v>2275132.5538753904</c:v>
                </c:pt>
                <c:pt idx="16">
                  <c:v>2585000.5974026308</c:v>
                </c:pt>
                <c:pt idx="17">
                  <c:v>2875090.9816406616</c:v>
                </c:pt>
                <c:pt idx="18">
                  <c:v>3135784.7072714749</c:v>
                </c:pt>
                <c:pt idx="19">
                  <c:v>3361590.7065207441</c:v>
                </c:pt>
                <c:pt idx="20">
                  <c:v>3551023.1666430733</c:v>
                </c:pt>
                <c:pt idx="21">
                  <c:v>3705724.6086800965</c:v>
                </c:pt>
                <c:pt idx="22">
                  <c:v>3829311.7351152459</c:v>
                </c:pt>
                <c:pt idx="23">
                  <c:v>3926317.4128889195</c:v>
                </c:pt>
                <c:pt idx="24">
                  <c:v>4001410.7177774142</c:v>
                </c:pt>
              </c:numCache>
            </c:numRef>
          </c:val>
        </c:ser>
        <c:ser>
          <c:idx val="1"/>
          <c:order val="1"/>
          <c:tx>
            <c:v>Payment Curve</c:v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'S-Curve Cash Flow'!$C$5:$C$29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'S-Curve Cash Flow'!$E$5:$E$29</c:f>
              <c:numCache>
                <c:formatCode>"€"#,##0.00;[Red]\-"€"#,##0.00</c:formatCode>
                <c:ptCount val="25"/>
                <c:pt idx="2">
                  <c:v>68877.666538671416</c:v>
                </c:pt>
                <c:pt idx="3">
                  <c:v>92421.27578129631</c:v>
                </c:pt>
                <c:pt idx="4">
                  <c:v>123760.5081821248</c:v>
                </c:pt>
                <c:pt idx="5">
                  <c:v>165279.53093734849</c:v>
                </c:pt>
                <c:pt idx="6">
                  <c:v>219941.26633266246</c:v>
                </c:pt>
                <c:pt idx="7">
                  <c:v>291315.09374282724</c:v>
                </c:pt>
                <c:pt idx="8">
                  <c:v>383513.82497203466</c:v>
                </c:pt>
                <c:pt idx="9">
                  <c:v>500973.3486684605</c:v>
                </c:pt>
                <c:pt idx="10">
                  <c:v>647999.03958708246</c:v>
                </c:pt>
                <c:pt idx="11">
                  <c:v>828024.24510626728</c:v>
                </c:pt>
                <c:pt idx="12">
                  <c:v>1042604.7779949936</c:v>
                </c:pt>
                <c:pt idx="13">
                  <c:v>1290322.5806451612</c:v>
                </c:pt>
                <c:pt idx="14">
                  <c:v>1565953.5706407353</c:v>
                </c:pt>
                <c:pt idx="15">
                  <c:v>1860352.8373244517</c:v>
                </c:pt>
                <c:pt idx="16">
                  <c:v>2161375.9261816209</c:v>
                </c:pt>
                <c:pt idx="17">
                  <c:v>2455750.5675324993</c:v>
                </c:pt>
                <c:pt idx="18">
                  <c:v>2731336.4325586283</c:v>
                </c:pt>
                <c:pt idx="19">
                  <c:v>2978995.4719079011</c:v>
                </c:pt>
                <c:pt idx="20">
                  <c:v>3193511.1711947066</c:v>
                </c:pt>
                <c:pt idx="21">
                  <c:v>3373472.0083109196</c:v>
                </c:pt>
                <c:pt idx="22">
                  <c:v>3520438.3782460913</c:v>
                </c:pt>
                <c:pt idx="23">
                  <c:v>3637846.1483594836</c:v>
                </c:pt>
                <c:pt idx="24">
                  <c:v>3730001.5422444735</c:v>
                </c:pt>
              </c:numCache>
            </c:numRef>
          </c:val>
        </c:ser>
        <c:ser>
          <c:idx val="2"/>
          <c:order val="2"/>
          <c:tx>
            <c:v>Overdraft</c:v>
          </c:tx>
          <c:spPr>
            <a:ln w="381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numRef>
              <c:f>'S-Curve Cash Flow'!$C$5:$C$29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'S-Curve Cash Flow'!$F$5:$F$29</c:f>
              <c:numCache>
                <c:formatCode>"€"#,##0.00;[Red]\-"€"#,##0.00</c:formatCode>
                <c:ptCount val="25"/>
                <c:pt idx="1">
                  <c:v>-72502.806882812016</c:v>
                </c:pt>
                <c:pt idx="2">
                  <c:v>-28407.886915324707</c:v>
                </c:pt>
                <c:pt idx="3">
                  <c:v>-37852.943357782438</c:v>
                </c:pt>
                <c:pt idx="4">
                  <c:v>-50217.945436136783</c:v>
                </c:pt>
                <c:pt idx="5">
                  <c:v>-66237.591518085683</c:v>
                </c:pt>
                <c:pt idx="6">
                  <c:v>-86706.200765050453</c:v>
                </c:pt>
                <c:pt idx="7">
                  <c:v>-112383.66938563035</c:v>
                </c:pt>
                <c:pt idx="8">
                  <c:v>-143826.54204739747</c:v>
                </c:pt>
                <c:pt idx="9">
                  <c:v>-181130.90352846845</c:v>
                </c:pt>
                <c:pt idx="10">
                  <c:v>-223605.42894583056</c:v>
                </c:pt>
                <c:pt idx="11">
                  <c:v>-269454.46857267339</c:v>
                </c:pt>
                <c:pt idx="12">
                  <c:v>-315629.51742096571</c:v>
                </c:pt>
                <c:pt idx="13">
                  <c:v>-358049.59897666541</c:v>
                </c:pt>
                <c:pt idx="14">
                  <c:v>-392312.57391131902</c:v>
                </c:pt>
                <c:pt idx="15">
                  <c:v>-414779.71655093879</c:v>
                </c:pt>
                <c:pt idx="16">
                  <c:v>-423624.67122100992</c:v>
                </c:pt>
                <c:pt idx="17">
                  <c:v>-419340.41410816228</c:v>
                </c:pt>
                <c:pt idx="18">
                  <c:v>-404448.27471284661</c:v>
                </c:pt>
                <c:pt idx="19">
                  <c:v>-382595.23461284302</c:v>
                </c:pt>
                <c:pt idx="20">
                  <c:v>-357511.99544836674</c:v>
                </c:pt>
                <c:pt idx="21">
                  <c:v>-332252.60036917683</c:v>
                </c:pt>
                <c:pt idx="22">
                  <c:v>-308873.35686915461</c:v>
                </c:pt>
                <c:pt idx="23">
                  <c:v>-288471.2645294359</c:v>
                </c:pt>
                <c:pt idx="24">
                  <c:v>-271409.17553294078</c:v>
                </c:pt>
              </c:numCache>
            </c:numRef>
          </c:val>
        </c:ser>
        <c:marker val="1"/>
        <c:axId val="62338560"/>
        <c:axId val="62340480"/>
      </c:lineChart>
      <c:catAx>
        <c:axId val="6233856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5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IE"/>
                  <a:t>month</a:t>
                </a:r>
              </a:p>
            </c:rich>
          </c:tx>
          <c:layout>
            <c:manualLayout>
              <c:xMode val="edge"/>
              <c:yMode val="edge"/>
              <c:x val="0.40558510638297873"/>
              <c:y val="0.90154440154440152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5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2340480"/>
        <c:crosses val="autoZero"/>
        <c:auto val="1"/>
        <c:lblAlgn val="ctr"/>
        <c:lblOffset val="100"/>
        <c:tickLblSkip val="3"/>
        <c:tickMarkSkip val="1"/>
      </c:catAx>
      <c:valAx>
        <c:axId val="6234048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\€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2338560"/>
        <c:crosses val="autoZero"/>
        <c:crossBetween val="between"/>
      </c:valAx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1542553191489366"/>
          <c:y val="0.44015444015444016"/>
          <c:w val="0.27393617021276595"/>
          <c:h val="0.17567567567567569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11</xdr:row>
      <xdr:rowOff>66675</xdr:rowOff>
    </xdr:from>
    <xdr:to>
      <xdr:col>16</xdr:col>
      <xdr:colOff>0</xdr:colOff>
      <xdr:row>41</xdr:row>
      <xdr:rowOff>123825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304800</xdr:colOff>
      <xdr:row>22</xdr:row>
      <xdr:rowOff>9525</xdr:rowOff>
    </xdr:from>
    <xdr:to>
      <xdr:col>16</xdr:col>
      <xdr:colOff>476250</xdr:colOff>
      <xdr:row>52</xdr:row>
      <xdr:rowOff>66675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85725</xdr:colOff>
      <xdr:row>8</xdr:row>
      <xdr:rowOff>0</xdr:rowOff>
    </xdr:from>
    <xdr:to>
      <xdr:col>15</xdr:col>
      <xdr:colOff>323850</xdr:colOff>
      <xdr:row>31</xdr:row>
      <xdr:rowOff>19050</xdr:rowOff>
    </xdr:to>
    <xdr:graphicFrame macro="">
      <xdr:nvGraphicFramePr>
        <xdr:cNvPr id="3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4</xdr:row>
      <xdr:rowOff>123825</xdr:rowOff>
    </xdr:from>
    <xdr:to>
      <xdr:col>14</xdr:col>
      <xdr:colOff>57150</xdr:colOff>
      <xdr:row>36</xdr:row>
      <xdr:rowOff>28575</xdr:rowOff>
    </xdr:to>
    <xdr:graphicFrame macro="">
      <xdr:nvGraphicFramePr>
        <xdr:cNvPr id="71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95250</xdr:colOff>
      <xdr:row>6</xdr:row>
      <xdr:rowOff>104775</xdr:rowOff>
    </xdr:from>
    <xdr:to>
      <xdr:col>14</xdr:col>
      <xdr:colOff>47625</xdr:colOff>
      <xdr:row>38</xdr:row>
      <xdr:rowOff>9525</xdr:rowOff>
    </xdr:to>
    <xdr:graphicFrame macro="">
      <xdr:nvGraphicFramePr>
        <xdr:cNvPr id="614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95250</xdr:colOff>
      <xdr:row>6</xdr:row>
      <xdr:rowOff>104775</xdr:rowOff>
    </xdr:from>
    <xdr:to>
      <xdr:col>14</xdr:col>
      <xdr:colOff>47625</xdr:colOff>
      <xdr:row>38</xdr:row>
      <xdr:rowOff>9525</xdr:rowOff>
    </xdr:to>
    <xdr:graphicFrame macro="">
      <xdr:nvGraphicFramePr>
        <xdr:cNvPr id="512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</xdr:colOff>
      <xdr:row>2</xdr:row>
      <xdr:rowOff>133350</xdr:rowOff>
    </xdr:from>
    <xdr:to>
      <xdr:col>19</xdr:col>
      <xdr:colOff>504825</xdr:colOff>
      <xdr:row>25</xdr:row>
      <xdr:rowOff>38100</xdr:rowOff>
    </xdr:to>
    <xdr:graphicFrame macro="">
      <xdr:nvGraphicFramePr>
        <xdr:cNvPr id="409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oleObject" Target="../embeddings/oleObject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11"/>
  <sheetViews>
    <sheetView tabSelected="1" workbookViewId="0">
      <selection activeCell="A12" sqref="A12"/>
    </sheetView>
  </sheetViews>
  <sheetFormatPr defaultRowHeight="12.75"/>
  <cols>
    <col min="1" max="1" width="16.5703125" customWidth="1"/>
    <col min="2" max="2" width="5" bestFit="1" customWidth="1"/>
    <col min="3" max="15" width="6.5703125" bestFit="1" customWidth="1"/>
    <col min="16" max="17" width="7.5703125" bestFit="1" customWidth="1"/>
  </cols>
  <sheetData>
    <row r="1" spans="1:19" ht="16.5" thickBot="1">
      <c r="A1" s="9"/>
      <c r="B1" s="4">
        <v>1</v>
      </c>
      <c r="C1" s="5">
        <v>2</v>
      </c>
      <c r="D1" s="5">
        <v>3</v>
      </c>
      <c r="E1" s="5">
        <v>4</v>
      </c>
      <c r="F1" s="5">
        <v>5</v>
      </c>
      <c r="G1" s="5">
        <v>6</v>
      </c>
      <c r="H1" s="5">
        <v>7</v>
      </c>
      <c r="I1" s="5">
        <v>8</v>
      </c>
      <c r="J1" s="5">
        <v>9</v>
      </c>
      <c r="K1" s="5">
        <v>10</v>
      </c>
      <c r="L1" s="5">
        <v>11</v>
      </c>
      <c r="M1" s="5">
        <v>12</v>
      </c>
      <c r="N1" s="5">
        <v>13</v>
      </c>
      <c r="O1" s="5">
        <v>14</v>
      </c>
      <c r="P1" s="5">
        <v>15</v>
      </c>
      <c r="Q1" s="6">
        <v>16</v>
      </c>
    </row>
    <row r="2" spans="1:19" ht="15.75">
      <c r="A2" s="10" t="s">
        <v>0</v>
      </c>
      <c r="B2" s="12">
        <v>400</v>
      </c>
      <c r="C2" s="13">
        <v>400</v>
      </c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4"/>
    </row>
    <row r="3" spans="1:19" ht="15.75">
      <c r="A3" s="7" t="s">
        <v>1</v>
      </c>
      <c r="B3" s="15"/>
      <c r="C3" s="16">
        <v>600</v>
      </c>
      <c r="D3" s="16">
        <v>600</v>
      </c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7"/>
    </row>
    <row r="4" spans="1:19" ht="15.75">
      <c r="A4" s="7" t="s">
        <v>2</v>
      </c>
      <c r="B4" s="15"/>
      <c r="C4" s="16"/>
      <c r="D4" s="16"/>
      <c r="E4" s="16">
        <v>600</v>
      </c>
      <c r="F4" s="16"/>
      <c r="G4" s="16"/>
      <c r="H4" s="16">
        <v>600</v>
      </c>
      <c r="I4" s="16">
        <v>600</v>
      </c>
      <c r="J4" s="16">
        <v>600</v>
      </c>
      <c r="K4" s="16"/>
      <c r="L4" s="16"/>
      <c r="M4" s="16"/>
      <c r="N4" s="16"/>
      <c r="O4" s="16"/>
      <c r="P4" s="16"/>
      <c r="Q4" s="17"/>
    </row>
    <row r="5" spans="1:19" ht="15.75">
      <c r="A5" s="7" t="s">
        <v>3</v>
      </c>
      <c r="B5" s="15"/>
      <c r="C5" s="16"/>
      <c r="D5" s="16"/>
      <c r="E5" s="16"/>
      <c r="F5" s="16"/>
      <c r="G5" s="16"/>
      <c r="H5" s="16">
        <v>400</v>
      </c>
      <c r="I5" s="16"/>
      <c r="J5" s="16"/>
      <c r="K5" s="16"/>
      <c r="L5" s="16"/>
      <c r="M5" s="16"/>
      <c r="N5" s="16"/>
      <c r="O5" s="16"/>
      <c r="P5" s="16"/>
      <c r="Q5" s="17"/>
    </row>
    <row r="6" spans="1:19" ht="15.75">
      <c r="A6" s="7" t="s">
        <v>4</v>
      </c>
      <c r="B6" s="15"/>
      <c r="C6" s="16"/>
      <c r="D6" s="16">
        <v>400</v>
      </c>
      <c r="E6" s="16">
        <v>400</v>
      </c>
      <c r="F6" s="16"/>
      <c r="G6" s="16"/>
      <c r="H6" s="16">
        <v>0</v>
      </c>
      <c r="I6" s="16">
        <v>400</v>
      </c>
      <c r="J6" s="16">
        <v>400</v>
      </c>
      <c r="K6" s="16">
        <v>400</v>
      </c>
      <c r="L6" s="16">
        <v>0</v>
      </c>
      <c r="M6" s="16"/>
      <c r="N6" s="16"/>
      <c r="O6" s="16">
        <v>400</v>
      </c>
      <c r="P6" s="16"/>
      <c r="Q6" s="17"/>
      <c r="S6" s="1"/>
    </row>
    <row r="7" spans="1:19" ht="15.75">
      <c r="A7" s="7" t="s">
        <v>5</v>
      </c>
      <c r="B7" s="15"/>
      <c r="C7" s="16"/>
      <c r="D7" s="16"/>
      <c r="E7" s="16"/>
      <c r="F7" s="16"/>
      <c r="G7" s="16"/>
      <c r="H7" s="16"/>
      <c r="I7" s="16"/>
      <c r="J7" s="16"/>
      <c r="K7" s="16">
        <v>600</v>
      </c>
      <c r="L7" s="16">
        <v>600</v>
      </c>
      <c r="M7" s="16"/>
      <c r="N7" s="16"/>
      <c r="O7" s="16">
        <v>600</v>
      </c>
      <c r="P7" s="16"/>
      <c r="Q7" s="17"/>
    </row>
    <row r="8" spans="1:19" ht="15.75">
      <c r="A8" s="7" t="s">
        <v>6</v>
      </c>
      <c r="B8" s="15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>
        <v>600</v>
      </c>
      <c r="Q8" s="17">
        <v>600</v>
      </c>
    </row>
    <row r="9" spans="1:19" ht="16.5" thickBot="1">
      <c r="A9" s="11" t="s">
        <v>7</v>
      </c>
      <c r="B9" s="18"/>
      <c r="C9" s="19"/>
      <c r="D9" s="19"/>
      <c r="E9" s="19"/>
      <c r="F9" s="19"/>
      <c r="G9" s="19"/>
      <c r="H9" s="19"/>
      <c r="I9" s="19"/>
      <c r="J9" s="19"/>
      <c r="K9" s="19"/>
      <c r="L9" s="19">
        <v>400</v>
      </c>
      <c r="M9" s="19"/>
      <c r="N9" s="19"/>
      <c r="O9" s="19"/>
      <c r="P9" s="19"/>
      <c r="Q9" s="20"/>
    </row>
    <row r="10" spans="1:19" ht="16.5" thickBot="1">
      <c r="A10" s="23" t="s">
        <v>9</v>
      </c>
      <c r="B10" s="21">
        <f>SUM(B2:B9)</f>
        <v>400</v>
      </c>
      <c r="C10" s="21">
        <f>SUM(C2:C9)</f>
        <v>1000</v>
      </c>
      <c r="D10" s="21">
        <f>SUM(D2:D9)</f>
        <v>1000</v>
      </c>
      <c r="E10" s="21">
        <f>SUM(E2:E9)</f>
        <v>1000</v>
      </c>
      <c r="F10" s="21"/>
      <c r="G10" s="21"/>
      <c r="H10" s="21">
        <f>SUM(H2:H9)</f>
        <v>1000</v>
      </c>
      <c r="I10" s="21">
        <f>SUM(I2:I9)</f>
        <v>1000</v>
      </c>
      <c r="J10" s="21">
        <f>SUM(J2:J9)</f>
        <v>1000</v>
      </c>
      <c r="K10" s="21">
        <f>SUM(K2:K9)</f>
        <v>1000</v>
      </c>
      <c r="L10" s="21">
        <f>SUM(L2:L9)</f>
        <v>1000</v>
      </c>
      <c r="M10" s="21"/>
      <c r="N10" s="21"/>
      <c r="O10" s="21">
        <f>SUM(O2:O9)</f>
        <v>1000</v>
      </c>
      <c r="P10" s="21">
        <f>SUM(P2:P9)</f>
        <v>600</v>
      </c>
      <c r="Q10" s="22">
        <f>SUM(Q2:Q9)</f>
        <v>600</v>
      </c>
    </row>
    <row r="11" spans="1:19" ht="45" customHeight="1" thickBot="1">
      <c r="A11" s="24" t="s">
        <v>8</v>
      </c>
      <c r="B11" s="25">
        <f>B10</f>
        <v>400</v>
      </c>
      <c r="C11" s="25">
        <f>B11+C10</f>
        <v>1400</v>
      </c>
      <c r="D11" s="25">
        <f t="shared" ref="D11:Q11" si="0">C11+D10</f>
        <v>2400</v>
      </c>
      <c r="E11" s="25">
        <f t="shared" si="0"/>
        <v>3400</v>
      </c>
      <c r="F11" s="25">
        <f t="shared" si="0"/>
        <v>3400</v>
      </c>
      <c r="G11" s="25">
        <f t="shared" si="0"/>
        <v>3400</v>
      </c>
      <c r="H11" s="25">
        <f t="shared" si="0"/>
        <v>4400</v>
      </c>
      <c r="I11" s="25">
        <f t="shared" si="0"/>
        <v>5400</v>
      </c>
      <c r="J11" s="25">
        <f t="shared" si="0"/>
        <v>6400</v>
      </c>
      <c r="K11" s="25">
        <f t="shared" si="0"/>
        <v>7400</v>
      </c>
      <c r="L11" s="25">
        <f t="shared" si="0"/>
        <v>8400</v>
      </c>
      <c r="M11" s="25">
        <f t="shared" si="0"/>
        <v>8400</v>
      </c>
      <c r="N11" s="25">
        <f t="shared" si="0"/>
        <v>8400</v>
      </c>
      <c r="O11" s="25">
        <f t="shared" si="0"/>
        <v>9400</v>
      </c>
      <c r="P11" s="25">
        <f t="shared" si="0"/>
        <v>10000</v>
      </c>
      <c r="Q11" s="26">
        <f t="shared" si="0"/>
        <v>10600</v>
      </c>
    </row>
  </sheetData>
  <phoneticPr fontId="2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T21"/>
  <sheetViews>
    <sheetView workbookViewId="0">
      <selection activeCell="A23" sqref="A23"/>
    </sheetView>
  </sheetViews>
  <sheetFormatPr defaultRowHeight="12.75"/>
  <cols>
    <col min="1" max="1" width="16.5703125" customWidth="1"/>
    <col min="2" max="2" width="10.28515625" bestFit="1" customWidth="1"/>
    <col min="3" max="3" width="5" bestFit="1" customWidth="1"/>
    <col min="4" max="16" width="6.5703125" bestFit="1" customWidth="1"/>
    <col min="17" max="18" width="7.5703125" bestFit="1" customWidth="1"/>
  </cols>
  <sheetData>
    <row r="1" spans="1:20" ht="16.5" thickBot="1">
      <c r="A1" s="2"/>
      <c r="B1" s="3"/>
      <c r="C1" s="5">
        <v>1</v>
      </c>
      <c r="D1" s="5">
        <v>2</v>
      </c>
      <c r="E1" s="5">
        <v>3</v>
      </c>
      <c r="F1" s="5">
        <v>4</v>
      </c>
      <c r="G1" s="5">
        <v>5</v>
      </c>
      <c r="H1" s="5">
        <v>6</v>
      </c>
      <c r="I1" s="5">
        <v>7</v>
      </c>
      <c r="J1" s="5">
        <v>8</v>
      </c>
      <c r="K1" s="5">
        <v>9</v>
      </c>
      <c r="L1" s="5">
        <v>10</v>
      </c>
      <c r="M1" s="5">
        <v>11</v>
      </c>
      <c r="N1" s="5">
        <v>12</v>
      </c>
      <c r="O1" s="5">
        <v>13</v>
      </c>
      <c r="P1" s="5">
        <v>14</v>
      </c>
      <c r="Q1" s="5">
        <v>15</v>
      </c>
      <c r="R1" s="6">
        <v>16</v>
      </c>
    </row>
    <row r="2" spans="1:20" ht="15.75">
      <c r="A2" s="86" t="s">
        <v>0</v>
      </c>
      <c r="B2" s="10" t="s">
        <v>11</v>
      </c>
      <c r="C2" s="12">
        <v>400</v>
      </c>
      <c r="D2" s="13">
        <v>400</v>
      </c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4"/>
    </row>
    <row r="3" spans="1:20" ht="15.75">
      <c r="A3" s="84"/>
      <c r="B3" s="7" t="s">
        <v>10</v>
      </c>
      <c r="C3" s="15">
        <v>400</v>
      </c>
      <c r="D3" s="16">
        <v>400</v>
      </c>
      <c r="E3" s="16">
        <v>400</v>
      </c>
      <c r="F3" s="16">
        <v>400</v>
      </c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7"/>
    </row>
    <row r="4" spans="1:20" ht="15.75">
      <c r="A4" s="84" t="s">
        <v>1</v>
      </c>
      <c r="B4" s="7" t="s">
        <v>11</v>
      </c>
      <c r="C4" s="15"/>
      <c r="D4" s="16">
        <v>600</v>
      </c>
      <c r="E4" s="16">
        <v>600</v>
      </c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7"/>
    </row>
    <row r="5" spans="1:20" ht="15.75">
      <c r="A5" s="84"/>
      <c r="B5" s="7" t="s">
        <v>10</v>
      </c>
      <c r="C5" s="15"/>
      <c r="D5" s="16">
        <v>600</v>
      </c>
      <c r="E5" s="16">
        <v>600</v>
      </c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7"/>
    </row>
    <row r="6" spans="1:20" ht="15.75">
      <c r="A6" s="84" t="s">
        <v>2</v>
      </c>
      <c r="B6" s="7" t="s">
        <v>11</v>
      </c>
      <c r="C6" s="15"/>
      <c r="D6" s="16"/>
      <c r="E6" s="16"/>
      <c r="F6" s="16">
        <v>600</v>
      </c>
      <c r="G6" s="16"/>
      <c r="H6" s="16"/>
      <c r="I6" s="16">
        <v>600</v>
      </c>
      <c r="J6" s="16">
        <v>600</v>
      </c>
      <c r="K6" s="16">
        <v>600</v>
      </c>
      <c r="L6" s="16"/>
      <c r="M6" s="16"/>
      <c r="N6" s="16"/>
      <c r="O6" s="16"/>
      <c r="P6" s="16"/>
      <c r="Q6" s="16"/>
      <c r="R6" s="17"/>
    </row>
    <row r="7" spans="1:20" ht="15.75">
      <c r="A7" s="84"/>
      <c r="B7" s="7" t="s">
        <v>10</v>
      </c>
      <c r="C7" s="15"/>
      <c r="D7" s="16"/>
      <c r="E7" s="16"/>
      <c r="F7" s="16">
        <v>600</v>
      </c>
      <c r="G7" s="16"/>
      <c r="H7" s="16"/>
      <c r="I7" s="16">
        <v>600</v>
      </c>
      <c r="J7" s="16"/>
      <c r="K7" s="16"/>
      <c r="L7" s="16"/>
      <c r="M7" s="16"/>
      <c r="N7" s="16"/>
      <c r="O7" s="16"/>
      <c r="P7" s="16"/>
      <c r="Q7" s="16"/>
      <c r="R7" s="17"/>
    </row>
    <row r="8" spans="1:20" ht="15.75">
      <c r="A8" s="84" t="s">
        <v>3</v>
      </c>
      <c r="B8" s="7" t="s">
        <v>11</v>
      </c>
      <c r="C8" s="15"/>
      <c r="D8" s="16"/>
      <c r="E8" s="16"/>
      <c r="F8" s="16"/>
      <c r="G8" s="16"/>
      <c r="H8" s="16"/>
      <c r="I8" s="16">
        <v>400</v>
      </c>
      <c r="J8" s="16"/>
      <c r="K8" s="16"/>
      <c r="L8" s="16"/>
      <c r="M8" s="16"/>
      <c r="N8" s="16"/>
      <c r="O8" s="16"/>
      <c r="P8" s="16"/>
      <c r="Q8" s="16"/>
      <c r="R8" s="17"/>
    </row>
    <row r="9" spans="1:20" ht="15.75">
      <c r="A9" s="84"/>
      <c r="B9" s="7" t="s">
        <v>10</v>
      </c>
      <c r="C9" s="15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7"/>
    </row>
    <row r="10" spans="1:20" ht="15.75">
      <c r="A10" s="84" t="s">
        <v>4</v>
      </c>
      <c r="B10" s="7" t="s">
        <v>11</v>
      </c>
      <c r="C10" s="15"/>
      <c r="D10" s="16"/>
      <c r="E10" s="16">
        <v>400</v>
      </c>
      <c r="F10" s="16">
        <v>400</v>
      </c>
      <c r="G10" s="16"/>
      <c r="H10" s="16"/>
      <c r="I10" s="16">
        <v>0</v>
      </c>
      <c r="J10" s="16">
        <v>400</v>
      </c>
      <c r="K10" s="16">
        <v>400</v>
      </c>
      <c r="L10" s="16">
        <v>400</v>
      </c>
      <c r="M10" s="16">
        <v>0</v>
      </c>
      <c r="N10" s="16"/>
      <c r="O10" s="16"/>
      <c r="P10" s="16">
        <v>400</v>
      </c>
      <c r="Q10" s="16"/>
      <c r="R10" s="17"/>
      <c r="T10" s="1"/>
    </row>
    <row r="11" spans="1:20" ht="15.75">
      <c r="A11" s="84"/>
      <c r="B11" s="7" t="s">
        <v>10</v>
      </c>
      <c r="C11" s="15"/>
      <c r="D11" s="16"/>
      <c r="E11" s="16"/>
      <c r="F11" s="16"/>
      <c r="G11" s="16"/>
      <c r="H11" s="16"/>
      <c r="I11" s="16">
        <v>400</v>
      </c>
      <c r="J11" s="16">
        <v>400</v>
      </c>
      <c r="K11" s="16"/>
      <c r="L11" s="16">
        <v>400</v>
      </c>
      <c r="M11" s="16">
        <v>400</v>
      </c>
      <c r="N11" s="16"/>
      <c r="O11" s="16"/>
      <c r="P11" s="16"/>
      <c r="Q11" s="16"/>
      <c r="R11" s="17"/>
      <c r="T11" s="1"/>
    </row>
    <row r="12" spans="1:20" ht="15.75">
      <c r="A12" s="84" t="s">
        <v>5</v>
      </c>
      <c r="B12" s="7" t="s">
        <v>11</v>
      </c>
      <c r="C12" s="15"/>
      <c r="D12" s="16"/>
      <c r="E12" s="16"/>
      <c r="F12" s="16"/>
      <c r="G12" s="16"/>
      <c r="H12" s="16"/>
      <c r="I12" s="16"/>
      <c r="J12" s="16"/>
      <c r="K12" s="16"/>
      <c r="L12" s="16">
        <v>600</v>
      </c>
      <c r="M12" s="16">
        <v>600</v>
      </c>
      <c r="N12" s="16"/>
      <c r="O12" s="16"/>
      <c r="P12" s="16">
        <v>600</v>
      </c>
      <c r="Q12" s="16"/>
      <c r="R12" s="17"/>
    </row>
    <row r="13" spans="1:20" ht="15.75">
      <c r="A13" s="84"/>
      <c r="B13" s="7" t="s">
        <v>10</v>
      </c>
      <c r="C13" s="15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7"/>
    </row>
    <row r="14" spans="1:20" ht="15.75">
      <c r="A14" s="84" t="s">
        <v>6</v>
      </c>
      <c r="B14" s="7" t="s">
        <v>11</v>
      </c>
      <c r="C14" s="15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>
        <v>600</v>
      </c>
      <c r="R14" s="17">
        <v>600</v>
      </c>
    </row>
    <row r="15" spans="1:20" ht="15.75">
      <c r="A15" s="84"/>
      <c r="B15" s="7" t="s">
        <v>10</v>
      </c>
      <c r="C15" s="15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7"/>
    </row>
    <row r="16" spans="1:20" ht="15.75">
      <c r="A16" s="84" t="s">
        <v>7</v>
      </c>
      <c r="B16" s="7" t="s">
        <v>11</v>
      </c>
      <c r="C16" s="15"/>
      <c r="D16" s="16"/>
      <c r="E16" s="16"/>
      <c r="F16" s="16"/>
      <c r="G16" s="16"/>
      <c r="H16" s="16"/>
      <c r="I16" s="16"/>
      <c r="J16" s="16"/>
      <c r="K16" s="16"/>
      <c r="L16" s="16"/>
      <c r="M16" s="16">
        <v>400</v>
      </c>
      <c r="N16" s="16"/>
      <c r="O16" s="16"/>
      <c r="P16" s="16"/>
      <c r="Q16" s="16"/>
      <c r="R16" s="17"/>
    </row>
    <row r="17" spans="1:18" ht="16.5" thickBot="1">
      <c r="A17" s="85"/>
      <c r="B17" s="8" t="s">
        <v>10</v>
      </c>
      <c r="C17" s="18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20"/>
    </row>
    <row r="18" spans="1:18" ht="15.75">
      <c r="A18" s="80" t="s">
        <v>9</v>
      </c>
      <c r="B18" s="31" t="s">
        <v>11</v>
      </c>
      <c r="C18" s="29">
        <f>C16+C14+C12+C10+C8+C6+C4+C2</f>
        <v>400</v>
      </c>
      <c r="D18" s="29">
        <f t="shared" ref="D18:R18" si="0">D16+D14+D12+D10+D8+D6+D4+D2</f>
        <v>1000</v>
      </c>
      <c r="E18" s="29">
        <f t="shared" si="0"/>
        <v>1000</v>
      </c>
      <c r="F18" s="29">
        <f t="shared" si="0"/>
        <v>1000</v>
      </c>
      <c r="G18" s="29">
        <f t="shared" si="0"/>
        <v>0</v>
      </c>
      <c r="H18" s="29">
        <f t="shared" si="0"/>
        <v>0</v>
      </c>
      <c r="I18" s="29">
        <f t="shared" si="0"/>
        <v>1000</v>
      </c>
      <c r="J18" s="29">
        <f t="shared" si="0"/>
        <v>1000</v>
      </c>
      <c r="K18" s="29">
        <f t="shared" si="0"/>
        <v>1000</v>
      </c>
      <c r="L18" s="29">
        <f t="shared" si="0"/>
        <v>1000</v>
      </c>
      <c r="M18" s="29">
        <f t="shared" si="0"/>
        <v>1000</v>
      </c>
      <c r="N18" s="29">
        <f t="shared" si="0"/>
        <v>0</v>
      </c>
      <c r="O18" s="29">
        <f t="shared" si="0"/>
        <v>0</v>
      </c>
      <c r="P18" s="29">
        <f t="shared" si="0"/>
        <v>1000</v>
      </c>
      <c r="Q18" s="29">
        <f t="shared" si="0"/>
        <v>600</v>
      </c>
      <c r="R18" s="30">
        <f t="shared" si="0"/>
        <v>600</v>
      </c>
    </row>
    <row r="19" spans="1:18" ht="16.5" thickBot="1">
      <c r="A19" s="81"/>
      <c r="B19" s="32" t="s">
        <v>12</v>
      </c>
      <c r="C19" s="19">
        <f>C17+C15+C13+C11+C9+C7+C5+C3</f>
        <v>400</v>
      </c>
      <c r="D19" s="19">
        <f t="shared" ref="D19:R19" si="1">D17+D15+D13+D11+D9+D7+D5+D3</f>
        <v>1000</v>
      </c>
      <c r="E19" s="19">
        <f t="shared" si="1"/>
        <v>1000</v>
      </c>
      <c r="F19" s="19">
        <f t="shared" si="1"/>
        <v>1000</v>
      </c>
      <c r="G19" s="19">
        <f t="shared" si="1"/>
        <v>0</v>
      </c>
      <c r="H19" s="19">
        <f t="shared" si="1"/>
        <v>0</v>
      </c>
      <c r="I19" s="19">
        <f t="shared" si="1"/>
        <v>1000</v>
      </c>
      <c r="J19" s="19">
        <f t="shared" si="1"/>
        <v>400</v>
      </c>
      <c r="K19" s="19">
        <f t="shared" si="1"/>
        <v>0</v>
      </c>
      <c r="L19" s="19">
        <f t="shared" si="1"/>
        <v>400</v>
      </c>
      <c r="M19" s="19">
        <f t="shared" si="1"/>
        <v>400</v>
      </c>
      <c r="N19" s="19">
        <f t="shared" si="1"/>
        <v>0</v>
      </c>
      <c r="O19" s="19">
        <f t="shared" si="1"/>
        <v>0</v>
      </c>
      <c r="P19" s="19">
        <f t="shared" si="1"/>
        <v>0</v>
      </c>
      <c r="Q19" s="19">
        <f t="shared" si="1"/>
        <v>0</v>
      </c>
      <c r="R19" s="20">
        <f t="shared" si="1"/>
        <v>0</v>
      </c>
    </row>
    <row r="20" spans="1:18" ht="45" customHeight="1">
      <c r="A20" s="82" t="s">
        <v>8</v>
      </c>
      <c r="B20" s="33" t="s">
        <v>11</v>
      </c>
      <c r="C20" s="35">
        <f>C18</f>
        <v>400</v>
      </c>
      <c r="D20" s="27">
        <f t="shared" ref="D20:R20" si="2">C20+D18</f>
        <v>1400</v>
      </c>
      <c r="E20" s="27">
        <f t="shared" si="2"/>
        <v>2400</v>
      </c>
      <c r="F20" s="27">
        <f t="shared" si="2"/>
        <v>3400</v>
      </c>
      <c r="G20" s="27">
        <f t="shared" si="2"/>
        <v>3400</v>
      </c>
      <c r="H20" s="27">
        <f t="shared" si="2"/>
        <v>3400</v>
      </c>
      <c r="I20" s="27">
        <f t="shared" si="2"/>
        <v>4400</v>
      </c>
      <c r="J20" s="27">
        <f t="shared" si="2"/>
        <v>5400</v>
      </c>
      <c r="K20" s="27">
        <f t="shared" si="2"/>
        <v>6400</v>
      </c>
      <c r="L20" s="27">
        <f t="shared" si="2"/>
        <v>7400</v>
      </c>
      <c r="M20" s="27">
        <f t="shared" si="2"/>
        <v>8400</v>
      </c>
      <c r="N20" s="27">
        <f t="shared" si="2"/>
        <v>8400</v>
      </c>
      <c r="O20" s="27">
        <f t="shared" si="2"/>
        <v>8400</v>
      </c>
      <c r="P20" s="27">
        <f t="shared" si="2"/>
        <v>9400</v>
      </c>
      <c r="Q20" s="27">
        <f t="shared" si="2"/>
        <v>10000</v>
      </c>
      <c r="R20" s="28">
        <f t="shared" si="2"/>
        <v>10600</v>
      </c>
    </row>
    <row r="21" spans="1:18" ht="16.5" thickBot="1">
      <c r="A21" s="83"/>
      <c r="B21" s="34" t="s">
        <v>12</v>
      </c>
      <c r="C21" s="36">
        <f>C19</f>
        <v>400</v>
      </c>
      <c r="D21" s="37">
        <f>C21+D19</f>
        <v>1400</v>
      </c>
      <c r="E21" s="37">
        <f t="shared" ref="E21:R21" si="3">D21+E19</f>
        <v>2400</v>
      </c>
      <c r="F21" s="37">
        <f t="shared" si="3"/>
        <v>3400</v>
      </c>
      <c r="G21" s="37">
        <f t="shared" si="3"/>
        <v>3400</v>
      </c>
      <c r="H21" s="37">
        <f t="shared" si="3"/>
        <v>3400</v>
      </c>
      <c r="I21" s="37">
        <f t="shared" si="3"/>
        <v>4400</v>
      </c>
      <c r="J21" s="37">
        <f t="shared" si="3"/>
        <v>4800</v>
      </c>
      <c r="K21" s="37">
        <f t="shared" si="3"/>
        <v>4800</v>
      </c>
      <c r="L21" s="37">
        <f t="shared" si="3"/>
        <v>5200</v>
      </c>
      <c r="M21" s="37">
        <f t="shared" si="3"/>
        <v>5600</v>
      </c>
      <c r="N21" s="37">
        <f t="shared" si="3"/>
        <v>5600</v>
      </c>
      <c r="O21" s="37">
        <f t="shared" si="3"/>
        <v>5600</v>
      </c>
      <c r="P21" s="37">
        <f t="shared" si="3"/>
        <v>5600</v>
      </c>
      <c r="Q21" s="37">
        <f t="shared" si="3"/>
        <v>5600</v>
      </c>
      <c r="R21" s="38">
        <f t="shared" si="3"/>
        <v>5600</v>
      </c>
    </row>
  </sheetData>
  <mergeCells count="10">
    <mergeCell ref="A2:A3"/>
    <mergeCell ref="A4:A5"/>
    <mergeCell ref="A6:A7"/>
    <mergeCell ref="A8:A9"/>
    <mergeCell ref="A18:A19"/>
    <mergeCell ref="A20:A21"/>
    <mergeCell ref="A10:A11"/>
    <mergeCell ref="A12:A13"/>
    <mergeCell ref="A14:A15"/>
    <mergeCell ref="A16:A17"/>
  </mergeCells>
  <phoneticPr fontId="2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2:F245"/>
  <sheetViews>
    <sheetView workbookViewId="0"/>
  </sheetViews>
  <sheetFormatPr defaultRowHeight="12.75"/>
  <cols>
    <col min="1" max="1" width="5.140625" style="39" bestFit="1" customWidth="1"/>
    <col min="2" max="5" width="8.5703125" style="40" bestFit="1" customWidth="1"/>
    <col min="6" max="6" width="12.140625" style="40" bestFit="1" customWidth="1"/>
  </cols>
  <sheetData>
    <row r="2" spans="1:6" ht="13.5" thickBot="1"/>
    <row r="3" spans="1:6" s="46" customFormat="1" ht="15.75">
      <c r="A3" s="41" t="s">
        <v>13</v>
      </c>
      <c r="B3" s="42" t="s">
        <v>14</v>
      </c>
      <c r="C3" s="43" t="s">
        <v>15</v>
      </c>
      <c r="D3" s="43" t="s">
        <v>16</v>
      </c>
      <c r="E3" s="44" t="s">
        <v>17</v>
      </c>
      <c r="F3" s="45" t="s">
        <v>18</v>
      </c>
    </row>
    <row r="4" spans="1:6" ht="13.5" thickBot="1">
      <c r="A4" s="47"/>
      <c r="B4" s="48"/>
      <c r="C4" s="49">
        <v>0.5</v>
      </c>
      <c r="D4" s="49">
        <v>4</v>
      </c>
      <c r="E4" s="50">
        <v>2</v>
      </c>
      <c r="F4" s="51"/>
    </row>
    <row r="5" spans="1:6">
      <c r="A5" s="52">
        <v>-6</v>
      </c>
      <c r="B5" s="53">
        <f>1/(1+EXP(-A5))</f>
        <v>2.4726231566347743E-3</v>
      </c>
      <c r="C5" s="54">
        <f>1/(1+EXP((-$C$4*$A5)))</f>
        <v>4.7425873177566781E-2</v>
      </c>
      <c r="D5" s="54">
        <f>1/(1+($D$4*EXP((-$A5))))</f>
        <v>6.1930426871556531E-4</v>
      </c>
      <c r="E5" s="55">
        <f>1/($E$4+EXP((-$A5)))</f>
        <v>2.4665243713577513E-3</v>
      </c>
      <c r="F5" s="56">
        <f>1/($E$4+($D$4*EXP((-$C$4*$A5))))</f>
        <v>1.2144448839631602E-2</v>
      </c>
    </row>
    <row r="6" spans="1:6">
      <c r="A6" s="57">
        <v>-5.95</v>
      </c>
      <c r="B6" s="58">
        <f t="shared" ref="B6:B69" si="0">1/(1+EXP(-A6))</f>
        <v>2.5990677623233469E-3</v>
      </c>
      <c r="C6" s="59">
        <f t="shared" ref="C6:C69" si="1">1/(1+EXP((-$C$4*$A6)))</f>
        <v>4.8568154350256104E-2</v>
      </c>
      <c r="D6" s="59">
        <f t="shared" ref="D6:D69" si="2">1/(1+($D$4*EXP((-$A6))))</f>
        <v>6.5103600560153976E-4</v>
      </c>
      <c r="E6" s="60">
        <f t="shared" ref="E6:E69" si="3">1/($E$4+EXP((-$A6)))</f>
        <v>2.5923301206773942E-3</v>
      </c>
      <c r="F6" s="61">
        <f t="shared" ref="F6:F69" si="4">1/($E$4+($D$4*EXP((-$C$4*$A6))))</f>
        <v>1.244423535941758E-2</v>
      </c>
    </row>
    <row r="7" spans="1:6">
      <c r="A7" s="57">
        <v>-5.9</v>
      </c>
      <c r="B7" s="58">
        <f t="shared" si="0"/>
        <v>2.7319607630110591E-3</v>
      </c>
      <c r="C7" s="59">
        <f t="shared" si="1"/>
        <v>4.9736511558556719E-2</v>
      </c>
      <c r="D7" s="59">
        <f t="shared" si="2"/>
        <v>6.8439249082634249E-4</v>
      </c>
      <c r="E7" s="60">
        <f t="shared" si="3"/>
        <v>2.7245174881353361E-3</v>
      </c>
      <c r="F7" s="61">
        <f t="shared" si="4"/>
        <v>1.2751228706615367E-2</v>
      </c>
    </row>
    <row r="8" spans="1:6">
      <c r="A8" s="57">
        <v>-5.85</v>
      </c>
      <c r="B8" s="58">
        <f t="shared" si="0"/>
        <v>2.8716291557003997E-3</v>
      </c>
      <c r="C8" s="59">
        <f t="shared" si="1"/>
        <v>5.0931470252943541E-2</v>
      </c>
      <c r="D8" s="59">
        <f t="shared" si="2"/>
        <v>7.1945679876479979E-4</v>
      </c>
      <c r="E8" s="60">
        <f t="shared" si="3"/>
        <v>2.8634065140699739E-3</v>
      </c>
      <c r="F8" s="61">
        <f t="shared" si="4"/>
        <v>1.3065592480617717E-2</v>
      </c>
    </row>
    <row r="9" spans="1:6">
      <c r="A9" s="57">
        <v>-5.8</v>
      </c>
      <c r="B9" s="58">
        <f t="shared" si="0"/>
        <v>3.0184163247084241E-3</v>
      </c>
      <c r="C9" s="59">
        <f t="shared" si="1"/>
        <v>5.2153563078417738E-2</v>
      </c>
      <c r="D9" s="59">
        <f t="shared" si="2"/>
        <v>7.5631623913925109E-4</v>
      </c>
      <c r="E9" s="60">
        <f t="shared" si="3"/>
        <v>3.0093329051410641E-3</v>
      </c>
      <c r="F9" s="61">
        <f t="shared" si="4"/>
        <v>1.3387493513308557E-2</v>
      </c>
    </row>
    <row r="10" spans="1:6">
      <c r="A10" s="57">
        <v>-5.75</v>
      </c>
      <c r="B10" s="58">
        <f t="shared" si="0"/>
        <v>3.1726828424851893E-3</v>
      </c>
      <c r="C10" s="59">
        <f t="shared" si="1"/>
        <v>5.3403329799824227E-2</v>
      </c>
      <c r="D10" s="59">
        <f t="shared" si="2"/>
        <v>7.9506257165614411E-4</v>
      </c>
      <c r="E10" s="60">
        <f t="shared" si="3"/>
        <v>3.1626487610242806E-3</v>
      </c>
      <c r="F10" s="61">
        <f t="shared" si="4"/>
        <v>1.3717101908515175E-2</v>
      </c>
    </row>
    <row r="11" spans="1:6">
      <c r="A11" s="57">
        <v>-5.7</v>
      </c>
      <c r="B11" s="58">
        <f t="shared" si="0"/>
        <v>3.3348073074133443E-3</v>
      </c>
      <c r="C11" s="59">
        <f t="shared" si="1"/>
        <v>5.4681317215940758E-2</v>
      </c>
      <c r="D11" s="59">
        <f t="shared" si="2"/>
        <v>8.3579223138385969E-4</v>
      </c>
      <c r="E11" s="60">
        <f t="shared" si="3"/>
        <v>3.3237233305627631E-3</v>
      </c>
      <c r="F11" s="61">
        <f t="shared" si="4"/>
        <v>1.4054591080594345E-2</v>
      </c>
    </row>
    <row r="12" spans="1:6">
      <c r="A12" s="57">
        <v>-5.65</v>
      </c>
      <c r="B12" s="58">
        <f t="shared" si="0"/>
        <v>3.5051872200663379E-3</v>
      </c>
      <c r="C12" s="59">
        <f t="shared" si="1"/>
        <v>5.5988079061821662E-2</v>
      </c>
      <c r="D12" s="59">
        <f t="shared" si="2"/>
        <v>8.78606565394951E-4</v>
      </c>
      <c r="E12" s="60">
        <f t="shared" si="3"/>
        <v>3.4929437981048106E-3</v>
      </c>
      <c r="F12" s="61">
        <f t="shared" si="4"/>
        <v>1.4400137792056816E-2</v>
      </c>
    </row>
    <row r="13" spans="1:6">
      <c r="A13" s="57">
        <v>-5.6</v>
      </c>
      <c r="B13" s="58">
        <f t="shared" si="0"/>
        <v>3.684239899435989E-3</v>
      </c>
      <c r="C13" s="59">
        <f t="shared" si="1"/>
        <v>5.7324175898868755E-2</v>
      </c>
      <c r="D13" s="59">
        <f t="shared" si="2"/>
        <v>9.2361208121992096E-4</v>
      </c>
      <c r="E13" s="60">
        <f t="shared" si="3"/>
        <v>3.6707161007182207E-3</v>
      </c>
      <c r="F13" s="61">
        <f t="shared" si="4"/>
        <v>1.47539221901298E-2</v>
      </c>
    </row>
    <row r="14" spans="1:6">
      <c r="A14" s="57">
        <v>-5.55</v>
      </c>
      <c r="B14" s="58">
        <f t="shared" si="0"/>
        <v>3.8724034406710317E-3</v>
      </c>
      <c r="C14" s="59">
        <f t="shared" si="1"/>
        <v>5.8690174992091178E-2</v>
      </c>
      <c r="D14" s="59">
        <f t="shared" si="2"/>
        <v>9.7092070768455018E-4</v>
      </c>
      <c r="E14" s="60">
        <f t="shared" si="3"/>
        <v>3.8574657769241995E-3</v>
      </c>
      <c r="F14" s="61">
        <f t="shared" si="4"/>
        <v>1.5116127842152161E-2</v>
      </c>
    </row>
    <row r="15" spans="1:6">
      <c r="A15" s="57">
        <v>-5.5</v>
      </c>
      <c r="B15" s="58">
        <f t="shared" si="0"/>
        <v>4.0701377158961277E-3</v>
      </c>
      <c r="C15" s="59">
        <f t="shared" si="1"/>
        <v>6.0086650174007626E-2</v>
      </c>
      <c r="D15" s="59">
        <f t="shared" si="2"/>
        <v>1.0206500687286301E-3</v>
      </c>
      <c r="E15" s="60">
        <f t="shared" si="3"/>
        <v>4.0536388475361489E-3</v>
      </c>
      <c r="F15" s="61">
        <f t="shared" si="4"/>
        <v>1.5486941769692271E-2</v>
      </c>
    </row>
    <row r="16" spans="1:6">
      <c r="A16" s="57">
        <v>-5.45</v>
      </c>
      <c r="B16" s="58">
        <f t="shared" si="0"/>
        <v>4.2779254197049732E-3</v>
      </c>
      <c r="C16" s="59">
        <f t="shared" si="1"/>
        <v>6.1514181694634434E-2</v>
      </c>
      <c r="D16" s="59">
        <f t="shared" si="2"/>
        <v>1.0729237708307251E-3</v>
      </c>
      <c r="E16" s="60">
        <f t="shared" si="3"/>
        <v>4.2597027291196854E-3</v>
      </c>
      <c r="F16" s="61">
        <f t="shared" si="4"/>
        <v>1.5866554481273033E-2</v>
      </c>
    </row>
    <row r="17" spans="1:6">
      <c r="A17" s="57">
        <v>-5.4</v>
      </c>
      <c r="B17" s="58">
        <f t="shared" si="0"/>
        <v>4.4962731609411782E-3</v>
      </c>
      <c r="C17" s="59">
        <f t="shared" si="1"/>
        <v>6.2973356056996485E-2</v>
      </c>
      <c r="D17" s="59">
        <f t="shared" si="2"/>
        <v>1.1278717046913863E-3</v>
      </c>
      <c r="E17" s="60">
        <f t="shared" si="3"/>
        <v>4.4761471805090337E-3</v>
      </c>
      <c r="F17" s="61">
        <f t="shared" si="4"/>
        <v>1.625516000358368E-2</v>
      </c>
    </row>
    <row r="18" spans="1:6">
      <c r="A18" s="57">
        <v>-5.35</v>
      </c>
      <c r="B18" s="58">
        <f t="shared" si="0"/>
        <v>4.7257126023954816E-3</v>
      </c>
      <c r="C18" s="59">
        <f t="shared" si="1"/>
        <v>6.4464765837589685E-2</v>
      </c>
      <c r="D18" s="59">
        <f t="shared" si="2"/>
        <v>1.1856303618559745E-3</v>
      </c>
      <c r="E18" s="60">
        <f t="shared" si="3"/>
        <v>4.7034852827197516E-3</v>
      </c>
      <c r="F18" s="61">
        <f t="shared" si="4"/>
        <v>1.6652955911052265E-2</v>
      </c>
    </row>
    <row r="19" spans="1:6">
      <c r="A19" s="57">
        <v>-5.3</v>
      </c>
      <c r="B19" s="58">
        <f t="shared" si="0"/>
        <v>4.9668016500569612E-3</v>
      </c>
      <c r="C19" s="59">
        <f t="shared" si="1"/>
        <v>6.5989009491218789E-2</v>
      </c>
      <c r="D19" s="59">
        <f t="shared" si="2"/>
        <v>1.2463431669879901E-3</v>
      </c>
      <c r="E19" s="60">
        <f t="shared" si="3"/>
        <v>4.9422544524873454E-3</v>
      </c>
      <c r="F19" s="61">
        <f t="shared" si="4"/>
        <v>1.7060143353647392E-2</v>
      </c>
    </row>
    <row r="20" spans="1:6">
      <c r="A20" s="57">
        <v>-5.25</v>
      </c>
      <c r="B20" s="58">
        <f t="shared" si="0"/>
        <v>5.2201256935583973E-3</v>
      </c>
      <c r="C20" s="59">
        <f t="shared" si="1"/>
        <v>6.7546691139629106E-2</v>
      </c>
      <c r="D20" s="59">
        <f t="shared" si="2"/>
        <v>1.3101608265345644E-3</v>
      </c>
      <c r="E20" s="60">
        <f t="shared" si="3"/>
        <v>5.1930174895341817E-3</v>
      </c>
      <c r="F20" s="61">
        <f t="shared" si="4"/>
        <v>1.7476927082772192E-2</v>
      </c>
    </row>
    <row r="21" spans="1:6">
      <c r="A21" s="57">
        <v>-5.2</v>
      </c>
      <c r="B21" s="58">
        <f t="shared" si="0"/>
        <v>5.4862988994504036E-3</v>
      </c>
      <c r="C21" s="59">
        <f t="shared" si="1"/>
        <v>6.9138420343346815E-2</v>
      </c>
      <c r="D21" s="59">
        <f t="shared" si="2"/>
        <v>1.3772416945574469E-3</v>
      </c>
      <c r="E21" s="60">
        <f t="shared" si="3"/>
        <v>5.4563636575211448E-3</v>
      </c>
      <c r="F21" s="61">
        <f t="shared" si="4"/>
        <v>1.79035154751075E-2</v>
      </c>
    </row>
    <row r="22" spans="1:6">
      <c r="A22" s="57">
        <v>-5.15</v>
      </c>
      <c r="B22" s="58">
        <f t="shared" si="0"/>
        <v>5.7659655589249034E-3</v>
      </c>
      <c r="C22" s="59">
        <f t="shared" si="1"/>
        <v>7.076481185614078E-2</v>
      </c>
      <c r="D22" s="59">
        <f t="shared" si="2"/>
        <v>1.4477521565355582E-3</v>
      </c>
      <c r="E22" s="60">
        <f t="shared" si="3"/>
        <v>5.7329097984744762E-3</v>
      </c>
      <c r="F22" s="61">
        <f t="shared" si="4"/>
        <v>1.8340120554255615E-2</v>
      </c>
    </row>
    <row r="23" spans="1:6">
      <c r="A23" s="57">
        <v>-5.0999999999999996</v>
      </c>
      <c r="B23" s="58">
        <f t="shared" si="0"/>
        <v>6.0598014915841155E-3</v>
      </c>
      <c r="C23" s="59">
        <f t="shared" si="1"/>
        <v>7.2426485361517731E-2</v>
      </c>
      <c r="D23" s="59">
        <f t="shared" si="2"/>
        <v>1.5218670319788123E-3</v>
      </c>
      <c r="E23" s="60">
        <f t="shared" si="3"/>
        <v>6.0233014802895963E-3</v>
      </c>
      <c r="F23" s="61">
        <f t="shared" si="4"/>
        <v>1.8786958010029872E-2</v>
      </c>
    </row>
    <row r="24" spans="1:6">
      <c r="A24" s="57">
        <v>-5.05</v>
      </c>
      <c r="B24" s="58">
        <f t="shared" si="0"/>
        <v>6.3685155068155478E-3</v>
      </c>
      <c r="C24" s="59">
        <f t="shared" si="1"/>
        <v>7.4124065190663169E-2</v>
      </c>
      <c r="D24" s="59">
        <f t="shared" si="2"/>
        <v>1.59976999672751E-3</v>
      </c>
      <c r="E24" s="60">
        <f t="shared" si="3"/>
        <v>6.3282141767007785E-3</v>
      </c>
      <c r="F24" s="61">
        <f t="shared" si="4"/>
        <v>1.9244247215229236E-2</v>
      </c>
    </row>
    <row r="25" spans="1:6">
      <c r="A25" s="57">
        <v>-5</v>
      </c>
      <c r="B25" s="58">
        <f t="shared" si="0"/>
        <v>6.6928509242848554E-3</v>
      </c>
      <c r="C25" s="59">
        <f t="shared" si="1"/>
        <v>7.5858180021243546E-2</v>
      </c>
      <c r="D25" s="59">
        <f t="shared" si="2"/>
        <v>1.6816540258471277E-3</v>
      </c>
      <c r="E25" s="60">
        <f t="shared" si="3"/>
        <v>6.6483544788660037E-3</v>
      </c>
      <c r="F25" s="61">
        <f t="shared" si="4"/>
        <v>1.9712211239731037E-2</v>
      </c>
    </row>
    <row r="26" spans="1:6">
      <c r="A26" s="57">
        <v>-4.95</v>
      </c>
      <c r="B26" s="58">
        <f t="shared" si="0"/>
        <v>7.0335871549951608E-3</v>
      </c>
      <c r="C26" s="59">
        <f t="shared" si="1"/>
        <v>7.7629462556488379E-2</v>
      </c>
      <c r="D26" s="59">
        <f t="shared" si="2"/>
        <v>1.7677218580646559E-3</v>
      </c>
      <c r="E26" s="60">
        <f t="shared" si="3"/>
        <v>6.9844613374475291E-3</v>
      </c>
      <c r="F26" s="61">
        <f t="shared" si="4"/>
        <v>2.0191076861728462E-2</v>
      </c>
    </row>
    <row r="27" spans="1:6">
      <c r="A27" s="57">
        <v>-4.9000000000000004</v>
      </c>
      <c r="B27" s="58">
        <f t="shared" si="0"/>
        <v>7.3915413442819707E-3</v>
      </c>
      <c r="C27" s="59">
        <f t="shared" si="1"/>
        <v>7.9438549183978358E-2</v>
      </c>
      <c r="D27" s="59">
        <f t="shared" si="2"/>
        <v>1.8581864827298554E-3</v>
      </c>
      <c r="E27" s="60">
        <f t="shared" si="3"/>
        <v>7.3373073337687162E-3</v>
      </c>
      <c r="F27" s="61">
        <f t="shared" si="4"/>
        <v>2.0681074575933499E-2</v>
      </c>
    </row>
    <row r="28" spans="1:6">
      <c r="A28" s="57">
        <v>-4.8499999999999996</v>
      </c>
      <c r="B28" s="58">
        <f t="shared" si="0"/>
        <v>7.7675700780150047E-3</v>
      </c>
      <c r="C28" s="59">
        <f t="shared" si="1"/>
        <v>8.1286079613573023E-2</v>
      </c>
      <c r="D28" s="59">
        <f t="shared" si="2"/>
        <v>1.9532716503227123E-3</v>
      </c>
      <c r="E28" s="60">
        <f t="shared" si="3"/>
        <v>7.7076999782932972E-3</v>
      </c>
      <c r="F28" s="61">
        <f t="shared" si="4"/>
        <v>2.1182438598559311E-2</v>
      </c>
    </row>
    <row r="29" spans="1:6">
      <c r="A29" s="57">
        <v>-4.8</v>
      </c>
      <c r="B29" s="58">
        <f t="shared" si="0"/>
        <v>8.1625711531598966E-3</v>
      </c>
      <c r="C29" s="59">
        <f t="shared" si="1"/>
        <v>8.317269649392238E-2</v>
      </c>
      <c r="D29" s="59">
        <f t="shared" si="2"/>
        <v>2.0532124075669611E-3</v>
      </c>
      <c r="E29" s="60">
        <f t="shared" si="3"/>
        <v>8.0964830343020541E-3</v>
      </c>
      <c r="F29" s="61">
        <f t="shared" si="4"/>
        <v>2.1695406868889756E-2</v>
      </c>
    </row>
    <row r="30" spans="1:6">
      <c r="A30" s="57">
        <v>-4.75</v>
      </c>
      <c r="B30" s="58">
        <f t="shared" si="0"/>
        <v>8.5774854137119841E-3</v>
      </c>
      <c r="C30" s="59">
        <f t="shared" si="1"/>
        <v>8.5099045007020244E-2</v>
      </c>
      <c r="D30" s="59">
        <f t="shared" si="2"/>
        <v>2.1582556582487636E-3</v>
      </c>
      <c r="E30" s="60">
        <f t="shared" si="3"/>
        <v>8.5045378642311809E-3</v>
      </c>
      <c r="F30" s="61">
        <f t="shared" si="4"/>
        <v>2.2220221047237459E-2</v>
      </c>
    </row>
    <row r="31" spans="1:6">
      <c r="A31" s="57">
        <v>-4.7</v>
      </c>
      <c r="B31" s="58">
        <f t="shared" si="0"/>
        <v>9.0132986528478221E-3</v>
      </c>
      <c r="C31" s="59">
        <f t="shared" si="1"/>
        <v>8.706577244027125E-2</v>
      </c>
      <c r="D31" s="59">
        <f t="shared" si="2"/>
        <v>2.2686607508792069E-3</v>
      </c>
      <c r="E31" s="60">
        <f t="shared" si="3"/>
        <v>8.9327847956827151E-3</v>
      </c>
      <c r="F31" s="61">
        <f t="shared" si="4"/>
        <v>2.2757126509085044E-2</v>
      </c>
    </row>
    <row r="32" spans="1:6">
      <c r="A32" s="57">
        <v>-4.6500000000000004</v>
      </c>
      <c r="B32" s="58">
        <f t="shared" si="0"/>
        <v>9.4710435819461078E-3</v>
      </c>
      <c r="C32" s="59">
        <f t="shared" si="1"/>
        <v>8.9073527735563221E-2</v>
      </c>
      <c r="D32" s="59">
        <f t="shared" si="2"/>
        <v>2.3847000943793299E-3</v>
      </c>
      <c r="E32" s="60">
        <f t="shared" si="3"/>
        <v>9.3821845036184768E-3</v>
      </c>
      <c r="F32" s="61">
        <f t="shared" si="4"/>
        <v>2.3306372335198122E-2</v>
      </c>
    </row>
    <row r="33" spans="1:6">
      <c r="A33" s="57">
        <v>-4.5999999999999996</v>
      </c>
      <c r="B33" s="58">
        <f t="shared" si="0"/>
        <v>9.9518018669043241E-3</v>
      </c>
      <c r="C33" s="59">
        <f t="shared" si="1"/>
        <v>9.112296101485616E-2</v>
      </c>
      <c r="D33" s="59">
        <f t="shared" si="2"/>
        <v>2.506659803006522E-3</v>
      </c>
      <c r="E33" s="60">
        <f t="shared" si="3"/>
        <v>9.8537394047006361E-3</v>
      </c>
      <c r="F33" s="61">
        <f t="shared" si="4"/>
        <v>2.3868211297491889E-2</v>
      </c>
    </row>
    <row r="34" spans="1:6">
      <c r="A34" s="57">
        <v>-4.5500000000000096</v>
      </c>
      <c r="B34" s="58">
        <f t="shared" si="0"/>
        <v>1.0456706231917971E-2</v>
      </c>
      <c r="C34" s="59">
        <f t="shared" si="1"/>
        <v>9.3214723081823173E-2</v>
      </c>
      <c r="D34" s="59">
        <f t="shared" si="2"/>
        <v>2.6348403717812783E-3</v>
      </c>
      <c r="E34" s="60">
        <f t="shared" si="3"/>
        <v>1.0348495059142067E-2</v>
      </c>
      <c r="F34" s="61">
        <f t="shared" si="4"/>
        <v>2.4442899840426861E-2</v>
      </c>
    </row>
    <row r="35" spans="1:6">
      <c r="A35" s="57">
        <v>-4.5000000000000098</v>
      </c>
      <c r="B35" s="58">
        <f t="shared" si="0"/>
        <v>1.0986942630593074E-2</v>
      </c>
      <c r="C35" s="59">
        <f t="shared" si="1"/>
        <v>9.5349464899109074E-2</v>
      </c>
      <c r="D35" s="59">
        <f t="shared" si="2"/>
        <v>2.7695573837135156E-3</v>
      </c>
      <c r="E35" s="60">
        <f t="shared" si="3"/>
        <v>1.0867541574775432E-2</v>
      </c>
      <c r="F35" s="61">
        <f t="shared" si="4"/>
        <v>2.5030698057703884E-2</v>
      </c>
    </row>
    <row r="36" spans="1:6">
      <c r="A36" s="57">
        <v>-4.4500000000000099</v>
      </c>
      <c r="B36" s="58">
        <f t="shared" si="0"/>
        <v>1.1543752483922176E-2</v>
      </c>
      <c r="C36" s="59">
        <f t="shared" si="1"/>
        <v>9.7527837040792098E-2</v>
      </c>
      <c r="D36" s="59">
        <f t="shared" si="2"/>
        <v>2.911142250166603E-3</v>
      </c>
      <c r="E36" s="60">
        <f t="shared" si="3"/>
        <v>1.14120150073347E-2</v>
      </c>
      <c r="F36" s="61">
        <f t="shared" si="4"/>
        <v>2.5631869664019691E-2</v>
      </c>
    </row>
    <row r="37" spans="1:6">
      <c r="A37" s="57">
        <v>-4.4000000000000101</v>
      </c>
      <c r="B37" s="58">
        <f t="shared" si="0"/>
        <v>1.2128434984274119E-2</v>
      </c>
      <c r="C37" s="59">
        <f t="shared" si="1"/>
        <v>9.975048911968469E-2</v>
      </c>
      <c r="D37" s="59">
        <f t="shared" si="2"/>
        <v>3.0599429857371034E-3</v>
      </c>
      <c r="E37" s="60">
        <f t="shared" si="3"/>
        <v>1.1983098750172515E-2</v>
      </c>
      <c r="F37" s="61">
        <f t="shared" si="4"/>
        <v>2.6246681961642496E-2</v>
      </c>
    </row>
    <row r="38" spans="1:6">
      <c r="A38" s="57">
        <v>-4.3500000000000103</v>
      </c>
      <c r="B38" s="58">
        <f t="shared" si="0"/>
        <v>1.2742349464111472E-2</v>
      </c>
      <c r="C38" s="59">
        <f t="shared" si="1"/>
        <v>0.10201806918912992</v>
      </c>
      <c r="D38" s="59">
        <f t="shared" si="2"/>
        <v>3.2163250190651881E-3</v>
      </c>
      <c r="E38" s="60">
        <f t="shared" si="3"/>
        <v>1.2582024905795668E-2</v>
      </c>
      <c r="F38" s="61">
        <f t="shared" si="4"/>
        <v>2.6875405801557079E-2</v>
      </c>
    </row>
    <row r="39" spans="1:6">
      <c r="A39" s="57">
        <v>-4.3000000000000096</v>
      </c>
      <c r="B39" s="58">
        <f t="shared" si="0"/>
        <v>1.3386917827664652E-2</v>
      </c>
      <c r="C39" s="59">
        <f t="shared" si="1"/>
        <v>0.10433122311900084</v>
      </c>
      <c r="D39" s="59">
        <f t="shared" si="2"/>
        <v>3.3806720410278048E-3</v>
      </c>
      <c r="E39" s="60">
        <f t="shared" si="3"/>
        <v>1.3210075630699246E-2</v>
      </c>
      <c r="F39" s="61">
        <f t="shared" si="4"/>
        <v>2.7518315538925565E-2</v>
      </c>
    </row>
    <row r="40" spans="1:6">
      <c r="A40" s="57">
        <v>-4.2500000000000098</v>
      </c>
      <c r="B40" s="58">
        <f t="shared" si="0"/>
        <v>1.406362704324534E-2</v>
      </c>
      <c r="C40" s="59">
        <f t="shared" si="1"/>
        <v>0.10669059394565072</v>
      </c>
      <c r="D40" s="59">
        <f t="shared" si="2"/>
        <v>3.5533868918013229E-3</v>
      </c>
      <c r="E40" s="60">
        <f t="shared" si="3"/>
        <v>1.386858444400707E-2</v>
      </c>
      <c r="F40" s="61">
        <f t="shared" si="4"/>
        <v>2.8175688982603635E-2</v>
      </c>
    </row>
    <row r="41" spans="1:6">
      <c r="A41" s="57">
        <v>-4.2000000000000099</v>
      </c>
      <c r="B41" s="58">
        <f t="shared" si="0"/>
        <v>1.4774031693272913E-2</v>
      </c>
      <c r="C41" s="59">
        <f t="shared" si="1"/>
        <v>0.10909682119561245</v>
      </c>
      <c r="D41" s="59">
        <f t="shared" si="2"/>
        <v>3.7348924883132077E-3</v>
      </c>
      <c r="E41" s="60">
        <f t="shared" si="3"/>
        <v>1.4558937489384369E-2</v>
      </c>
      <c r="F41" s="61">
        <f t="shared" si="4"/>
        <v>2.8847807338447135E-2</v>
      </c>
    </row>
    <row r="42" spans="1:6">
      <c r="A42" s="57">
        <v>-4.1500000000000101</v>
      </c>
      <c r="B42" s="58">
        <f t="shared" si="0"/>
        <v>1.5519756578408738E-2</v>
      </c>
      <c r="C42" s="59">
        <f t="shared" si="1"/>
        <v>0.1115505401828959</v>
      </c>
      <c r="D42" s="59">
        <f t="shared" si="2"/>
        <v>3.9256327936322277E-3</v>
      </c>
      <c r="E42" s="60">
        <f t="shared" si="3"/>
        <v>1.5282574738574721E-2</v>
      </c>
      <c r="F42" s="61">
        <f t="shared" si="4"/>
        <v>2.9534955146138658E-2</v>
      </c>
    </row>
    <row r="43" spans="1:6">
      <c r="A43" s="57">
        <v>-4.1000000000000103</v>
      </c>
      <c r="B43" s="58">
        <f t="shared" si="0"/>
        <v>1.6302499371440776E-2</v>
      </c>
      <c r="C43" s="59">
        <f t="shared" si="1"/>
        <v>0.11405238127979032</v>
      </c>
      <c r="D43" s="59">
        <f t="shared" si="2"/>
        <v>4.1260738298737202E-3</v>
      </c>
      <c r="E43" s="60">
        <f t="shared" si="3"/>
        <v>1.6040991123728896E-2</v>
      </c>
      <c r="F43" s="61">
        <f t="shared" si="4"/>
        <v>3.023742020925943E-2</v>
      </c>
    </row>
    <row r="44" spans="1:6">
      <c r="A44" s="57">
        <v>-4.0500000000000096</v>
      </c>
      <c r="B44" s="58">
        <f t="shared" si="0"/>
        <v>1.7124033315727573E-2</v>
      </c>
      <c r="C44" s="59">
        <f t="shared" si="1"/>
        <v>0.11660296916113888</v>
      </c>
      <c r="D44" s="59">
        <f t="shared" si="2"/>
        <v>4.3367047362195153E-3</v>
      </c>
      <c r="E44" s="60">
        <f t="shared" si="3"/>
        <v>1.6835737584436829E-2</v>
      </c>
      <c r="F44" s="61">
        <f t="shared" si="4"/>
        <v>3.0955493518327402E-2</v>
      </c>
    </row>
    <row r="45" spans="1:6">
      <c r="A45" s="57">
        <v>-4.0000000000000098</v>
      </c>
      <c r="B45" s="58">
        <f t="shared" si="0"/>
        <v>1.7986209962091385E-2</v>
      </c>
      <c r="C45" s="59">
        <f t="shared" si="1"/>
        <v>0.11920292202211705</v>
      </c>
      <c r="D45" s="59">
        <f t="shared" si="2"/>
        <v>4.5580388736707594E-3</v>
      </c>
      <c r="E45" s="60">
        <f t="shared" si="3"/>
        <v>1.7668422014047884E-2</v>
      </c>
      <c r="F45" s="61">
        <f t="shared" si="4"/>
        <v>3.1689469166518665E-2</v>
      </c>
    </row>
    <row r="46" spans="1:6">
      <c r="A46" s="57">
        <v>-3.9500000000000099</v>
      </c>
      <c r="B46" s="58">
        <f t="shared" si="0"/>
        <v>1.8890961937038868E-2</v>
      </c>
      <c r="C46" s="59">
        <f t="shared" si="1"/>
        <v>0.12185285076961752</v>
      </c>
      <c r="D46" s="59">
        <f t="shared" si="2"/>
        <v>4.7906149781653641E-3</v>
      </c>
      <c r="E46" s="60">
        <f t="shared" si="3"/>
        <v>1.8540710088471871E-2</v>
      </c>
      <c r="F46" s="61">
        <f t="shared" si="4"/>
        <v>3.2439644257786129E-2</v>
      </c>
    </row>
    <row r="47" spans="1:6">
      <c r="A47" s="57">
        <v>-3.9000000000000101</v>
      </c>
      <c r="B47" s="58">
        <f t="shared" si="0"/>
        <v>1.9840305734077312E-2</v>
      </c>
      <c r="C47" s="59">
        <f t="shared" si="1"/>
        <v>0.12455335818741586</v>
      </c>
      <c r="D47" s="59">
        <f t="shared" si="2"/>
        <v>5.0349983636991044E-3</v>
      </c>
      <c r="E47" s="60">
        <f t="shared" si="3"/>
        <v>1.9454325959196456E-2</v>
      </c>
      <c r="F47" s="61">
        <f t="shared" si="4"/>
        <v>3.3206318807086237E-2</v>
      </c>
    </row>
    <row r="48" spans="1:6">
      <c r="A48" s="57">
        <v>-3.8500000000000099</v>
      </c>
      <c r="B48" s="58">
        <f t="shared" si="0"/>
        <v>2.0836344518680223E-2</v>
      </c>
      <c r="C48" s="59">
        <f t="shared" si="1"/>
        <v>0.12730503807537114</v>
      </c>
      <c r="D48" s="59">
        <f t="shared" si="2"/>
        <v>5.2917821770897969E-3</v>
      </c>
      <c r="E48" s="60">
        <f t="shared" si="3"/>
        <v>2.0411052790743324E-2</v>
      </c>
      <c r="F48" s="61">
        <f t="shared" si="4"/>
        <v>3.3989795632422604E-2</v>
      </c>
    </row>
    <row r="49" spans="1:6">
      <c r="A49" s="57">
        <v>-3.80000000000001</v>
      </c>
      <c r="B49" s="58">
        <f t="shared" si="0"/>
        <v>2.1881270936130261E-2</v>
      </c>
      <c r="C49" s="59">
        <f t="shared" si="1"/>
        <v>0.13010847436299727</v>
      </c>
      <c r="D49" s="59">
        <f t="shared" si="2"/>
        <v>5.5615887060163141E-3</v>
      </c>
      <c r="E49" s="60">
        <f t="shared" si="3"/>
        <v>2.1412733121221758E-2</v>
      </c>
      <c r="F49" s="61">
        <f t="shared" si="4"/>
        <v>3.4790380238413604E-2</v>
      </c>
    </row>
    <row r="50" spans="1:6">
      <c r="A50" s="57">
        <v>-3.7500000000000102</v>
      </c>
      <c r="B50" s="58">
        <f t="shared" si="0"/>
        <v>2.2977369910025386E-2</v>
      </c>
      <c r="C50" s="59">
        <f t="shared" si="1"/>
        <v>0.13296424019782865</v>
      </c>
      <c r="D50" s="59">
        <f t="shared" si="2"/>
        <v>5.8450707419473395E-3</v>
      </c>
      <c r="E50" s="60">
        <f t="shared" si="3"/>
        <v>2.2461269023034528E-2</v>
      </c>
      <c r="F50" s="61">
        <f t="shared" si="4"/>
        <v>3.5608380691090076E-2</v>
      </c>
    </row>
    <row r="51" spans="1:6">
      <c r="A51" s="57">
        <v>-3.7000000000000099</v>
      </c>
      <c r="B51" s="58">
        <f t="shared" si="0"/>
        <v>2.4127021417668967E-2</v>
      </c>
      <c r="C51" s="59">
        <f t="shared" si="1"/>
        <v>0.13587289700909369</v>
      </c>
      <c r="D51" s="59">
        <f t="shared" si="2"/>
        <v>6.1429129995474617E-3</v>
      </c>
      <c r="E51" s="60">
        <f t="shared" si="3"/>
        <v>2.3558622039159403E-2</v>
      </c>
      <c r="F51" s="61">
        <f t="shared" si="4"/>
        <v>3.6444107483629168E-2</v>
      </c>
    </row>
    <row r="52" spans="1:6">
      <c r="A52" s="57">
        <v>-3.6500000000000101</v>
      </c>
      <c r="B52" s="58">
        <f t="shared" si="0"/>
        <v>2.5332703226871478E-2</v>
      </c>
      <c r="C52" s="59">
        <f t="shared" si="1"/>
        <v>0.13883499354730655</v>
      </c>
      <c r="D52" s="59">
        <f t="shared" si="2"/>
        <v>6.4558335941090946E-3</v>
      </c>
      <c r="E52" s="60">
        <f t="shared" si="3"/>
        <v>2.4706812868784706E-2</v>
      </c>
      <c r="F52" s="61">
        <f t="shared" si="4"/>
        <v>3.7297873392730642E-2</v>
      </c>
    </row>
    <row r="53" spans="1:6">
      <c r="A53" s="57">
        <v>-3.6000000000000099</v>
      </c>
      <c r="B53" s="58">
        <f t="shared" si="0"/>
        <v>2.65969935768656E-2</v>
      </c>
      <c r="C53" s="59">
        <f t="shared" si="1"/>
        <v>0.14185106490048718</v>
      </c>
      <c r="D53" s="59">
        <f t="shared" si="2"/>
        <v>6.7845855785063202E-3</v>
      </c>
      <c r="E53" s="60">
        <f t="shared" si="3"/>
        <v>2.5907920774437931E-2</v>
      </c>
      <c r="F53" s="61">
        <f t="shared" si="4"/>
        <v>3.816999332534407E-2</v>
      </c>
    </row>
    <row r="54" spans="1:6">
      <c r="A54" s="57">
        <v>-3.55000000000001</v>
      </c>
      <c r="B54" s="58">
        <f t="shared" si="0"/>
        <v>2.7922573784072747E-2</v>
      </c>
      <c r="C54" s="59">
        <f t="shared" si="1"/>
        <v>0.14492163148782225</v>
      </c>
      <c r="D54" s="59">
        <f t="shared" si="2"/>
        <v>7.1299585410991018E-3</v>
      </c>
      <c r="E54" s="60">
        <f t="shared" si="3"/>
        <v>2.7164082681132181E-2</v>
      </c>
      <c r="F54" s="61">
        <f t="shared" si="4"/>
        <v>3.9060784155456794E-2</v>
      </c>
    </row>
    <row r="55" spans="1:6">
      <c r="A55" s="57">
        <v>-3.5000000000000102</v>
      </c>
      <c r="B55" s="58">
        <f t="shared" si="0"/>
        <v>2.9312230751356028E-2</v>
      </c>
      <c r="C55" s="59">
        <f t="shared" si="1"/>
        <v>0.14804719803168881</v>
      </c>
      <c r="D55" s="59">
        <f t="shared" si="2"/>
        <v>7.4927802659321644E-3</v>
      </c>
      <c r="E55" s="60">
        <f t="shared" si="3"/>
        <v>2.8477491936493647E-2</v>
      </c>
      <c r="F55" s="61">
        <f t="shared" si="4"/>
        <v>3.9970564550656965E-2</v>
      </c>
    </row>
    <row r="56" spans="1:6">
      <c r="A56" s="57">
        <v>-3.4500000000000099</v>
      </c>
      <c r="B56" s="58">
        <f t="shared" si="0"/>
        <v>3.0768859357147713E-2</v>
      </c>
      <c r="C56" s="59">
        <f t="shared" si="1"/>
        <v>0.15122825250907354</v>
      </c>
      <c r="D56" s="59">
        <f t="shared" si="2"/>
        <v>7.8739184564694982E-3</v>
      </c>
      <c r="E56" s="60">
        <f t="shared" si="3"/>
        <v>2.9850396699350336E-2</v>
      </c>
      <c r="F56" s="61">
        <f t="shared" si="4"/>
        <v>4.0899654788189521E-2</v>
      </c>
    </row>
    <row r="57" spans="1:6">
      <c r="A57" s="57">
        <v>-3.4000000000000101</v>
      </c>
      <c r="B57" s="58">
        <f t="shared" si="0"/>
        <v>3.2295464698450196E-2</v>
      </c>
      <c r="C57" s="59">
        <f t="shared" si="1"/>
        <v>0.15446526508353403</v>
      </c>
      <c r="D57" s="59">
        <f t="shared" si="2"/>
        <v>8.2742825239812273E-3</v>
      </c>
      <c r="E57" s="60">
        <f t="shared" si="3"/>
        <v>3.1285097922893822E-2</v>
      </c>
      <c r="F57" s="61">
        <f t="shared" si="4"/>
        <v>4.1848376560229189E-2</v>
      </c>
    </row>
    <row r="58" spans="1:6">
      <c r="A58" s="57">
        <v>-3.3500000000000099</v>
      </c>
      <c r="B58" s="58">
        <f t="shared" si="0"/>
        <v>3.3895164159177829E-2</v>
      </c>
      <c r="C58" s="59">
        <f t="shared" si="1"/>
        <v>0.15775868701896925</v>
      </c>
      <c r="D58" s="59">
        <f t="shared" si="2"/>
        <v>8.6948254415520586E-3</v>
      </c>
      <c r="E58" s="60">
        <f t="shared" si="3"/>
        <v>3.2783946897307806E-2</v>
      </c>
      <c r="F58" s="61">
        <f t="shared" si="4"/>
        <v>4.2817052768101091E-2</v>
      </c>
    </row>
    <row r="59" spans="1:6">
      <c r="A59" s="57">
        <v>-3.30000000000001</v>
      </c>
      <c r="B59" s="58">
        <f t="shared" si="0"/>
        <v>3.5571189272635827E-2</v>
      </c>
      <c r="C59" s="59">
        <f t="shared" si="1"/>
        <v>0.16110894957658456</v>
      </c>
      <c r="D59" s="59">
        <f t="shared" si="2"/>
        <v>9.1365456645066418E-3</v>
      </c>
      <c r="E59" s="60">
        <f t="shared" si="3"/>
        <v>3.4349342315732355E-2</v>
      </c>
      <c r="F59" s="61">
        <f t="shared" si="4"/>
        <v>4.3806007305187619E-2</v>
      </c>
    </row>
    <row r="60" spans="1:6">
      <c r="A60" s="57">
        <v>-3.2500000000000102</v>
      </c>
      <c r="B60" s="58">
        <f t="shared" si="0"/>
        <v>3.7326887344129096E-2</v>
      </c>
      <c r="C60" s="59">
        <f t="shared" si="1"/>
        <v>0.16451646289656247</v>
      </c>
      <c r="D60" s="59">
        <f t="shared" si="2"/>
        <v>9.6004891178450274E-3</v>
      </c>
      <c r="E60" s="60">
        <f t="shared" si="3"/>
        <v>3.5983726826648854E-2</v>
      </c>
      <c r="F60" s="61">
        <f t="shared" si="4"/>
        <v>4.4815564828269892E-2</v>
      </c>
    </row>
    <row r="61" spans="1:6">
      <c r="A61" s="57">
        <v>-3.2000000000000099</v>
      </c>
      <c r="B61" s="58">
        <f t="shared" si="0"/>
        <v>3.9165722796763981E-2</v>
      </c>
      <c r="C61" s="59">
        <f t="shared" si="1"/>
        <v>0.16798161486607482</v>
      </c>
      <c r="D61" s="59">
        <f t="shared" si="2"/>
        <v>1.0087751251046904E-2</v>
      </c>
      <c r="E61" s="60">
        <f t="shared" si="3"/>
        <v>3.768958303527864E-2</v>
      </c>
      <c r="F61" s="61">
        <f t="shared" si="4"/>
        <v>4.5846050517062614E-2</v>
      </c>
    </row>
    <row r="62" spans="1:6">
      <c r="A62" s="57">
        <v>-3.1500000000000101</v>
      </c>
      <c r="B62" s="58">
        <f t="shared" si="0"/>
        <v>4.1091278200464612E-2</v>
      </c>
      <c r="C62" s="59">
        <f t="shared" si="1"/>
        <v>0.17150476997540015</v>
      </c>
      <c r="D62" s="59">
        <f t="shared" si="2"/>
        <v>1.0599479160334142E-2</v>
      </c>
      <c r="E62" s="60">
        <f t="shared" si="3"/>
        <v>3.946942891644549E-2</v>
      </c>
      <c r="F62" s="61">
        <f t="shared" si="4"/>
        <v>4.6897789821713887E-2</v>
      </c>
    </row>
    <row r="63" spans="1:6">
      <c r="A63" s="57">
        <v>-3.1000000000000099</v>
      </c>
      <c r="B63" s="58">
        <f t="shared" si="0"/>
        <v>4.3107254941085714E-2</v>
      </c>
      <c r="C63" s="59">
        <f t="shared" si="1"/>
        <v>0.17508626816403913</v>
      </c>
      <c r="D63" s="59">
        <f t="shared" si="2"/>
        <v>1.1136873778173233E-2</v>
      </c>
      <c r="E63" s="60">
        <f t="shared" si="3"/>
        <v>4.1325812601620146E-2</v>
      </c>
      <c r="F63" s="61">
        <f t="shared" si="4"/>
        <v>4.7971108198055196E-2</v>
      </c>
    </row>
    <row r="64" spans="1:6">
      <c r="A64" s="57">
        <v>-3.05000000000001</v>
      </c>
      <c r="B64" s="58">
        <f t="shared" si="0"/>
        <v>4.5217473483287057E-2</v>
      </c>
      <c r="C64" s="59">
        <f t="shared" si="1"/>
        <v>0.17872642365884975</v>
      </c>
      <c r="D64" s="59">
        <f t="shared" si="2"/>
        <v>1.1701192129448918E-2</v>
      </c>
      <c r="E64" s="60">
        <f t="shared" si="3"/>
        <v>4.3261306503607821E-2</v>
      </c>
      <c r="F64" s="61">
        <f t="shared" si="4"/>
        <v>4.9066330830402322E-2</v>
      </c>
    </row>
    <row r="65" spans="1:6">
      <c r="A65" s="57">
        <v>-3.0000000000000102</v>
      </c>
      <c r="B65" s="58">
        <f t="shared" si="0"/>
        <v>4.7425873177566316E-2</v>
      </c>
      <c r="C65" s="59">
        <f t="shared" si="1"/>
        <v>0.18242552380635557</v>
      </c>
      <c r="D65" s="59">
        <f t="shared" si="2"/>
        <v>1.2293749653343752E-2</v>
      </c>
      <c r="E65" s="60">
        <f t="shared" si="3"/>
        <v>4.5278500743628644E-2</v>
      </c>
      <c r="F65" s="61">
        <f t="shared" si="4"/>
        <v>5.0183782341725609E-2</v>
      </c>
    </row>
    <row r="66" spans="1:6">
      <c r="A66" s="57">
        <v>-2.9500000000000099</v>
      </c>
      <c r="B66" s="58">
        <f t="shared" si="0"/>
        <v>4.9736511558556254E-2</v>
      </c>
      <c r="C66" s="59">
        <f t="shared" si="1"/>
        <v>0.18618382790150778</v>
      </c>
      <c r="D66" s="59">
        <f t="shared" si="2"/>
        <v>1.2915922589511039E-2</v>
      </c>
      <c r="E66" s="60">
        <f t="shared" si="3"/>
        <v>4.7379995847445434E-2</v>
      </c>
      <c r="F66" s="61">
        <f t="shared" si="4"/>
        <v>5.1323786491026445E-2</v>
      </c>
    </row>
    <row r="67" spans="1:6">
      <c r="A67" s="57">
        <v>-2.9000000000000101</v>
      </c>
      <c r="B67" s="58">
        <f t="shared" si="0"/>
        <v>5.2153563078417231E-2</v>
      </c>
      <c r="C67" s="59">
        <f t="shared" si="1"/>
        <v>0.19000156601531221</v>
      </c>
      <c r="D67" s="59">
        <f t="shared" si="2"/>
        <v>1.3569150426625987E-2</v>
      </c>
      <c r="E67" s="60">
        <f t="shared" si="3"/>
        <v>4.9568394679788977E-2</v>
      </c>
      <c r="F67" s="61">
        <f t="shared" si="4"/>
        <v>5.2486665857778184E-2</v>
      </c>
    </row>
    <row r="68" spans="1:6">
      <c r="A68" s="57">
        <v>-2.8500000000000099</v>
      </c>
      <c r="B68" s="58">
        <f t="shared" si="0"/>
        <v>5.4681317215940245E-2</v>
      </c>
      <c r="C68" s="59">
        <f t="shared" si="1"/>
        <v>0.19387893782385912</v>
      </c>
      <c r="D68" s="59">
        <f t="shared" si="2"/>
        <v>1.4254938410837588E-2</v>
      </c>
      <c r="E68" s="60">
        <f t="shared" si="3"/>
        <v>5.1846293589691554E-2</v>
      </c>
      <c r="F68" s="61">
        <f t="shared" si="4"/>
        <v>5.3672741513312576E-2</v>
      </c>
    </row>
    <row r="69" spans="1:6">
      <c r="A69" s="57">
        <v>-2.80000000000001</v>
      </c>
      <c r="B69" s="58">
        <f t="shared" si="0"/>
        <v>5.73241758988682E-2</v>
      </c>
      <c r="C69" s="59">
        <f t="shared" si="1"/>
        <v>0.19781611144141745</v>
      </c>
      <c r="D69" s="59">
        <f t="shared" si="2"/>
        <v>1.4974860111015656E-2</v>
      </c>
      <c r="E69" s="60">
        <f t="shared" si="3"/>
        <v>5.4216272743536693E-2</v>
      </c>
      <c r="F69" s="61">
        <f t="shared" si="4"/>
        <v>5.4882332679057011E-2</v>
      </c>
    </row>
    <row r="70" spans="1:6">
      <c r="A70" s="57">
        <v>-2.7500000000000102</v>
      </c>
      <c r="B70" s="58">
        <f t="shared" ref="B70:B133" si="5">1/(1+EXP(-A70))</f>
        <v>6.0086650174007036E-2</v>
      </c>
      <c r="C70" s="59">
        <f t="shared" ref="C70:C133" si="6">1/(1+EXP((-$C$4*$A70)))</f>
        <v>0.20181322226037801</v>
      </c>
      <c r="D70" s="59">
        <f t="shared" ref="D70:D133" si="7">1/(1+($D$4*EXP((-$A70))))</f>
        <v>1.5730560036989621E-2</v>
      </c>
      <c r="E70" s="60">
        <f t="shared" ref="E70:E133" si="8">1/($E$4+EXP((-$A70)))</f>
        <v>5.6680885627740117E-2</v>
      </c>
      <c r="F70" s="61">
        <f t="shared" ref="F70:F133" si="9">1/($E$4+($D$4*EXP((-$C$4*$A70))))</f>
        <v>5.6115756371555477E-2</v>
      </c>
    </row>
    <row r="71" spans="1:6">
      <c r="A71" s="57">
        <v>-2.7000000000000099</v>
      </c>
      <c r="B71" s="58">
        <f t="shared" si="5"/>
        <v>6.2973356056995902E-2</v>
      </c>
      <c r="C71" s="59">
        <f t="shared" si="6"/>
        <v>0.20587037180094653</v>
      </c>
      <c r="D71" s="59">
        <f t="shared" si="7"/>
        <v>1.6523756306201048E-2</v>
      </c>
      <c r="E71" s="60">
        <f t="shared" si="8"/>
        <v>5.9242647709054443E-2</v>
      </c>
      <c r="F71" s="61">
        <f t="shared" si="9"/>
        <v>5.737332703423418E-2</v>
      </c>
    </row>
    <row r="72" spans="1:6">
      <c r="A72" s="57">
        <v>-2.6500000000000101</v>
      </c>
      <c r="B72" s="58">
        <f t="shared" si="5"/>
        <v>6.5989009491218151E-2</v>
      </c>
      <c r="C72" s="59">
        <f t="shared" si="6"/>
        <v>0.20998762657360168</v>
      </c>
      <c r="D72" s="59">
        <f t="shared" si="7"/>
        <v>1.735624335333592E-2</v>
      </c>
      <c r="E72" s="60">
        <f t="shared" si="8"/>
        <v>6.1904024247598756E-2</v>
      </c>
      <c r="F72" s="61">
        <f t="shared" si="9"/>
        <v>5.8655356155904233E-2</v>
      </c>
    </row>
    <row r="73" spans="1:6">
      <c r="A73" s="57">
        <v>-2.6000000000000099</v>
      </c>
      <c r="B73" s="58">
        <f t="shared" si="5"/>
        <v>6.9138420343346191E-2</v>
      </c>
      <c r="C73" s="59">
        <f t="shared" si="6"/>
        <v>0.21416501695744056</v>
      </c>
      <c r="D73" s="59">
        <f t="shared" si="7"/>
        <v>1.8229894676558677E-2</v>
      </c>
      <c r="E73" s="60">
        <f t="shared" si="8"/>
        <v>6.4667417265897961E-2</v>
      </c>
      <c r="F73" s="61">
        <f t="shared" si="9"/>
        <v>5.9962151876027131E-2</v>
      </c>
    </row>
    <row r="74" spans="1:6">
      <c r="A74" s="57">
        <v>-2.55000000000001</v>
      </c>
      <c r="B74" s="58">
        <f t="shared" si="5"/>
        <v>7.2426485361517037E-2</v>
      </c>
      <c r="C74" s="59">
        <f t="shared" si="6"/>
        <v>0.21840253609763358</v>
      </c>
      <c r="D74" s="59">
        <f t="shared" si="7"/>
        <v>1.9146665612931917E-2</v>
      </c>
      <c r="E74" s="60">
        <f t="shared" si="8"/>
        <v>6.7535151686506451E-2</v>
      </c>
      <c r="F74" s="61">
        <f t="shared" si="9"/>
        <v>6.1294018576803021E-2</v>
      </c>
    </row>
    <row r="75" spans="1:6">
      <c r="A75" s="57">
        <v>-2.5000000000000102</v>
      </c>
      <c r="B75" s="58">
        <f t="shared" si="5"/>
        <v>7.5858180021242838E-2</v>
      </c>
      <c r="C75" s="59">
        <f t="shared" si="6"/>
        <v>0.22270013882530798</v>
      </c>
      <c r="D75" s="59">
        <f t="shared" si="7"/>
        <v>2.0108596134467908E-2</v>
      </c>
      <c r="E75" s="60">
        <f t="shared" si="8"/>
        <v>7.0509460661204448E-2</v>
      </c>
      <c r="F75" s="61">
        <f t="shared" si="9"/>
        <v>6.265125646218081E-2</v>
      </c>
    </row>
    <row r="76" spans="1:6">
      <c r="A76" s="57">
        <v>-2.4500000000000099</v>
      </c>
      <c r="B76" s="58">
        <f t="shared" si="5"/>
        <v>7.943854918397765E-2</v>
      </c>
      <c r="C76" s="59">
        <f t="shared" si="6"/>
        <v>0.22705774060326062</v>
      </c>
      <c r="D76" s="59">
        <f t="shared" si="7"/>
        <v>2.11178136550133E-2</v>
      </c>
      <c r="E76" s="60">
        <f t="shared" si="8"/>
        <v>7.3592470126280701E-2</v>
      </c>
      <c r="F76" s="61">
        <f t="shared" si="9"/>
        <v>6.403416112392718E-2</v>
      </c>
    </row>
    <row r="77" spans="1:6">
      <c r="A77" s="57">
        <v>-2.4000000000000101</v>
      </c>
      <c r="B77" s="58">
        <f t="shared" si="5"/>
        <v>8.3172696493921602E-2</v>
      </c>
      <c r="C77" s="59">
        <f t="shared" si="6"/>
        <v>0.23147521650098146</v>
      </c>
      <c r="D77" s="59">
        <f t="shared" si="7"/>
        <v>2.2176535836811687E-2</v>
      </c>
      <c r="E77" s="60">
        <f t="shared" si="8"/>
        <v>7.678618263102456E-2</v>
      </c>
      <c r="F77" s="61">
        <f t="shared" si="9"/>
        <v>6.5443023094934744E-2</v>
      </c>
    </row>
    <row r="78" spans="1:6">
      <c r="A78" s="57">
        <v>-2.3500000000000099</v>
      </c>
      <c r="B78" s="58">
        <f t="shared" si="5"/>
        <v>8.7065772440270486E-2</v>
      </c>
      <c r="C78" s="59">
        <f t="shared" si="6"/>
        <v>0.23595240020253311</v>
      </c>
      <c r="D78" s="59">
        <f t="shared" si="7"/>
        <v>2.3287073384113448E-2</v>
      </c>
      <c r="E78" s="60">
        <f t="shared" si="8"/>
        <v>8.0092460500180415E-2</v>
      </c>
      <c r="F78" s="61">
        <f t="shared" si="9"/>
        <v>6.6878127389993089E-2</v>
      </c>
    </row>
    <row r="79" spans="1:6">
      <c r="A79" s="57">
        <v>-2.30000000000001</v>
      </c>
      <c r="B79" s="58">
        <f t="shared" si="5"/>
        <v>9.11229610148553E-2</v>
      </c>
      <c r="C79" s="59">
        <f t="shared" si="6"/>
        <v>0.24048908305088801</v>
      </c>
      <c r="D79" s="59">
        <f t="shared" si="7"/>
        <v>2.445183280960218E-2</v>
      </c>
      <c r="E79" s="60">
        <f t="shared" si="8"/>
        <v>8.3513008405671968E-2</v>
      </c>
      <c r="F79" s="61">
        <f t="shared" si="9"/>
        <v>6.8339753034292586E-2</v>
      </c>
    </row>
    <row r="80" spans="1:6">
      <c r="A80" s="57">
        <v>-2.2500000000000102</v>
      </c>
      <c r="B80" s="58">
        <f t="shared" si="5"/>
        <v>9.5349464899108616E-2</v>
      </c>
      <c r="C80" s="59">
        <f t="shared" si="6"/>
        <v>0.24508501313237077</v>
      </c>
      <c r="D80" s="59">
        <f t="shared" si="7"/>
        <v>2.5673319157678676E-2</v>
      </c>
      <c r="E80" s="60">
        <f t="shared" si="8"/>
        <v>8.7049355438258369E-2</v>
      </c>
      <c r="F80" s="61">
        <f t="shared" si="9"/>
        <v>6.9828172579979558E-2</v>
      </c>
    </row>
    <row r="81" spans="1:6">
      <c r="A81" s="57">
        <v>-2.2000000000000099</v>
      </c>
      <c r="B81" s="58">
        <f t="shared" si="5"/>
        <v>9.9750489119684246E-2</v>
      </c>
      <c r="C81" s="59">
        <f t="shared" si="6"/>
        <v>0.24973989440488145</v>
      </c>
      <c r="D81" s="59">
        <f t="shared" si="7"/>
        <v>2.6954138666779339E-2</v>
      </c>
      <c r="E81" s="60">
        <f t="shared" si="8"/>
        <v>9.0702836785761645E-2</v>
      </c>
      <c r="F81" s="61">
        <f t="shared" si="9"/>
        <v>7.1343651611131709E-2</v>
      </c>
    </row>
    <row r="82" spans="1:6">
      <c r="A82" s="57">
        <v>-2.1500000000000101</v>
      </c>
      <c r="B82" s="58">
        <f t="shared" si="5"/>
        <v>0.10433122311900037</v>
      </c>
      <c r="C82" s="59">
        <f t="shared" si="6"/>
        <v>0.25445338587359639</v>
      </c>
      <c r="D82" s="59">
        <f t="shared" si="7"/>
        <v>2.8297001350905036E-2</v>
      </c>
      <c r="E82" s="60">
        <f t="shared" si="8"/>
        <v>9.4474575140902128E-2</v>
      </c>
      <c r="F82" s="61">
        <f t="shared" si="9"/>
        <v>7.2886448237574869E-2</v>
      </c>
    </row>
    <row r="83" spans="1:6">
      <c r="A83" s="57">
        <v>-2.1000000000000099</v>
      </c>
      <c r="B83" s="58">
        <f t="shared" si="5"/>
        <v>0.109096821195612</v>
      </c>
      <c r="C83" s="59">
        <f t="shared" si="6"/>
        <v>0.25922510081784506</v>
      </c>
      <c r="D83" s="59">
        <f t="shared" si="7"/>
        <v>2.9704723478393546E-2</v>
      </c>
      <c r="E83" s="60">
        <f t="shared" si="8"/>
        <v>9.8365461978337523E-2</v>
      </c>
      <c r="F83" s="61">
        <f t="shared" si="9"/>
        <v>7.4456812578017215E-2</v>
      </c>
    </row>
    <row r="84" spans="1:6">
      <c r="A84" s="57">
        <v>-2.05000000000001</v>
      </c>
      <c r="B84" s="58">
        <f t="shared" si="5"/>
        <v>0.11405238127978984</v>
      </c>
      <c r="C84" s="59">
        <f t="shared" si="6"/>
        <v>0.26405460607285058</v>
      </c>
      <c r="D84" s="59">
        <f t="shared" si="7"/>
        <v>3.1180229923683016E-2</v>
      </c>
      <c r="E84" s="60">
        <f t="shared" si="8"/>
        <v>0.10237613885692691</v>
      </c>
      <c r="F84" s="61">
        <f t="shared" si="9"/>
        <v>7.6054986233032348E-2</v>
      </c>
    </row>
    <row r="85" spans="1:6">
      <c r="A85" s="57">
        <v>-2.0000000000000102</v>
      </c>
      <c r="B85" s="58">
        <f t="shared" si="5"/>
        <v>0.11920292202211646</v>
      </c>
      <c r="C85" s="59">
        <f t="shared" si="6"/>
        <v>0.2689414213699941</v>
      </c>
      <c r="D85" s="59">
        <f t="shared" si="7"/>
        <v>3.2726556365385726E-2</v>
      </c>
      <c r="E85" s="60">
        <f t="shared" si="8"/>
        <v>0.10650697891919989</v>
      </c>
      <c r="F85" s="61">
        <f t="shared" si="9"/>
        <v>7.7681201748481463E-2</v>
      </c>
    </row>
    <row r="86" spans="1:6">
      <c r="A86" s="57">
        <v>-1.9500000000000099</v>
      </c>
      <c r="B86" s="58">
        <f t="shared" si="5"/>
        <v>0.12455335818741534</v>
      </c>
      <c r="C86" s="59">
        <f t="shared" si="6"/>
        <v>0.27388501873921989</v>
      </c>
      <c r="D86" s="59">
        <f t="shared" si="7"/>
        <v>3.4346851301420636E-2</v>
      </c>
      <c r="E86" s="60">
        <f t="shared" si="8"/>
        <v>0.11075806877512127</v>
      </c>
      <c r="F86" s="61">
        <f t="shared" si="9"/>
        <v>7.9335682070023561E-2</v>
      </c>
    </row>
    <row r="87" spans="1:6">
      <c r="A87" s="57">
        <v>-1.9000000000000099</v>
      </c>
      <c r="B87" s="58">
        <f t="shared" si="5"/>
        <v>0.13010847436299672</v>
      </c>
      <c r="C87" s="59">
        <f t="shared" si="6"/>
        <v>0.27888482197713593</v>
      </c>
      <c r="D87" s="59">
        <f t="shared" si="7"/>
        <v>3.6044377849245753E-2</v>
      </c>
      <c r="E87" s="60">
        <f t="shared" si="8"/>
        <v>0.11512919097110072</v>
      </c>
      <c r="F87" s="61">
        <f t="shared" si="9"/>
        <v>8.1018639989424088E-2</v>
      </c>
    </row>
    <row r="88" spans="1:6">
      <c r="A88" s="57">
        <v>-1.8500000000000101</v>
      </c>
      <c r="B88" s="58">
        <f t="shared" si="5"/>
        <v>0.13587289700909308</v>
      </c>
      <c r="C88" s="59">
        <f t="shared" si="6"/>
        <v>0.28394020618428917</v>
      </c>
      <c r="D88" s="59">
        <f t="shared" si="7"/>
        <v>3.7822515296391898E-2</v>
      </c>
      <c r="E88" s="60">
        <f t="shared" si="8"/>
        <v>0.1196198072573655</v>
      </c>
      <c r="F88" s="61">
        <f t="shared" si="9"/>
        <v>8.2730277583434181E-2</v>
      </c>
    </row>
    <row r="89" spans="1:6">
      <c r="A89" s="57">
        <v>-1.80000000000001</v>
      </c>
      <c r="B89" s="58">
        <f t="shared" si="5"/>
        <v>0.14185106490048657</v>
      </c>
      <c r="C89" s="59">
        <f t="shared" si="6"/>
        <v>0.289050497374995</v>
      </c>
      <c r="D89" s="59">
        <f t="shared" si="7"/>
        <v>3.9684760363538005E-2</v>
      </c>
      <c r="E89" s="60">
        <f t="shared" si="8"/>
        <v>0.12422904287683879</v>
      </c>
      <c r="F89" s="61">
        <f t="shared" si="9"/>
        <v>8.4470785646076213E-2</v>
      </c>
    </row>
    <row r="90" spans="1:6">
      <c r="A90" s="57">
        <v>-1.75000000000002</v>
      </c>
      <c r="B90" s="58">
        <f t="shared" si="5"/>
        <v>0.14804719803168695</v>
      </c>
      <c r="C90" s="59">
        <f t="shared" si="6"/>
        <v>0.2942149721629867</v>
      </c>
      <c r="D90" s="59">
        <f t="shared" si="7"/>
        <v>4.1634728139297229E-2</v>
      </c>
      <c r="E90" s="60">
        <f t="shared" si="8"/>
        <v>0.12895567210608769</v>
      </c>
      <c r="F90" s="61">
        <f t="shared" si="9"/>
        <v>8.6240343115234194E-2</v>
      </c>
    </row>
    <row r="91" spans="1:6">
      <c r="A91" s="57">
        <v>-1.7000000000000199</v>
      </c>
      <c r="B91" s="58">
        <f t="shared" si="5"/>
        <v>0.15446526508353209</v>
      </c>
      <c r="C91" s="59">
        <f t="shared" si="6"/>
        <v>0.29943285752602494</v>
      </c>
      <c r="D91" s="59">
        <f t="shared" si="7"/>
        <v>4.3676152642723329E-2</v>
      </c>
      <c r="E91" s="60">
        <f t="shared" si="8"/>
        <v>0.13379810528327646</v>
      </c>
      <c r="F91" s="61">
        <f t="shared" si="9"/>
        <v>8.8039116494515998E-2</v>
      </c>
    </row>
    <row r="92" spans="1:6">
      <c r="A92" s="57">
        <v>-1.6500000000000199</v>
      </c>
      <c r="B92" s="58">
        <f t="shared" si="5"/>
        <v>0.16110894957658253</v>
      </c>
      <c r="C92" s="59">
        <f t="shared" si="6"/>
        <v>0.30470333065243255</v>
      </c>
      <c r="D92" s="59">
        <f t="shared" si="7"/>
        <v>4.5812886966304679E-2</v>
      </c>
      <c r="E92" s="60">
        <f t="shared" si="8"/>
        <v>0.13875437755891346</v>
      </c>
      <c r="F92" s="61">
        <f t="shared" si="9"/>
        <v>8.9867259271410344E-2</v>
      </c>
    </row>
    <row r="93" spans="1:6">
      <c r="A93" s="57">
        <v>-1.6000000000000201</v>
      </c>
      <c r="B93" s="58">
        <f t="shared" si="5"/>
        <v>0.16798161486607271</v>
      </c>
      <c r="C93" s="59">
        <f t="shared" si="6"/>
        <v>0.31002551887238539</v>
      </c>
      <c r="D93" s="59">
        <f t="shared" si="7"/>
        <v>4.804890294894891E-2</v>
      </c>
      <c r="E93" s="60">
        <f t="shared" si="8"/>
        <v>0.14382213960220119</v>
      </c>
      <c r="F93" s="61">
        <f t="shared" si="9"/>
        <v>9.1724911332839984E-2</v>
      </c>
    </row>
    <row r="94" spans="1:6">
      <c r="A94" s="57">
        <v>-1.55000000000002</v>
      </c>
      <c r="B94" s="58">
        <f t="shared" si="5"/>
        <v>0.17508626816403691</v>
      </c>
      <c r="C94" s="59">
        <f t="shared" si="6"/>
        <v>0.31539849967656708</v>
      </c>
      <c r="D94" s="59">
        <f t="shared" si="7"/>
        <v>5.0388290325157653E-2</v>
      </c>
      <c r="E94" s="60">
        <f t="shared" si="8"/>
        <v>0.14899865048852365</v>
      </c>
      <c r="F94" s="61">
        <f t="shared" si="9"/>
        <v>9.3612198379264336E-2</v>
      </c>
    </row>
    <row r="95" spans="1:6">
      <c r="A95" s="57">
        <v>-1.50000000000002</v>
      </c>
      <c r="B95" s="58">
        <f t="shared" si="5"/>
        <v>0.18242552380635338</v>
      </c>
      <c r="C95" s="59">
        <f t="shared" si="6"/>
        <v>0.32082130082460486</v>
      </c>
      <c r="D95" s="59">
        <f t="shared" si="7"/>
        <v>5.2835255293335139E-2</v>
      </c>
      <c r="E95" s="60">
        <f t="shared" si="8"/>
        <v>0.15428077298188408</v>
      </c>
      <c r="F95" s="61">
        <f t="shared" si="9"/>
        <v>9.5529231338556342E-2</v>
      </c>
    </row>
    <row r="96" spans="1:6">
      <c r="A96" s="57">
        <v>-1.4500000000000199</v>
      </c>
      <c r="B96" s="58">
        <f t="shared" si="5"/>
        <v>0.19000156601530993</v>
      </c>
      <c r="C96" s="59">
        <f t="shared" si="6"/>
        <v>0.32629290054547638</v>
      </c>
      <c r="D96" s="59">
        <f t="shared" si="7"/>
        <v>5.5394118442980353E-2</v>
      </c>
      <c r="E96" s="60">
        <f t="shared" si="8"/>
        <v>0.15966497140968086</v>
      </c>
      <c r="F96" s="61">
        <f t="shared" si="9"/>
        <v>9.7476105780939279E-2</v>
      </c>
    </row>
    <row r="97" spans="1:6">
      <c r="A97" s="57">
        <v>-1.4000000000000199</v>
      </c>
      <c r="B97" s="58">
        <f t="shared" si="5"/>
        <v>0.19781611144141509</v>
      </c>
      <c r="C97" s="59">
        <f t="shared" si="6"/>
        <v>0.33181222783183167</v>
      </c>
      <c r="D97" s="59">
        <f t="shared" si="7"/>
        <v>5.80693119774464E-2</v>
      </c>
      <c r="E97" s="60">
        <f t="shared" si="8"/>
        <v>0.16514731230603441</v>
      </c>
      <c r="F97" s="61">
        <f t="shared" si="9"/>
        <v>9.9452901336331709E-2</v>
      </c>
    </row>
    <row r="98" spans="1:6">
      <c r="A98" s="57">
        <v>-1.3500000000000201</v>
      </c>
      <c r="B98" s="58">
        <f t="shared" si="5"/>
        <v>0.20587037180094406</v>
      </c>
      <c r="C98" s="59">
        <f t="shared" si="6"/>
        <v>0.33737816282991523</v>
      </c>
      <c r="D98" s="59">
        <f t="shared" si="7"/>
        <v>6.0865376166071031E-2</v>
      </c>
      <c r="E98" s="60">
        <f t="shared" si="8"/>
        <v>0.17072346797399179</v>
      </c>
      <c r="F98" s="61">
        <f t="shared" si="9"/>
        <v>0.10145968111550845</v>
      </c>
    </row>
    <row r="99" spans="1:6">
      <c r="A99" s="57">
        <v>-1.30000000000002</v>
      </c>
      <c r="B99" s="58">
        <f t="shared" si="5"/>
        <v>0.21416501695743803</v>
      </c>
      <c r="C99" s="59">
        <f t="shared" si="6"/>
        <v>0.34298953732649895</v>
      </c>
      <c r="D99" s="59">
        <f t="shared" si="7"/>
        <v>6.3786954956858752E-2</v>
      </c>
      <c r="E99" s="60">
        <f t="shared" si="8"/>
        <v>0.17638872308651393</v>
      </c>
      <c r="F99" s="61">
        <f t="shared" si="9"/>
        <v>0.10349649113654448</v>
      </c>
    </row>
    <row r="100" spans="1:6">
      <c r="A100" s="57">
        <v>-1.25000000000002</v>
      </c>
      <c r="B100" s="58">
        <f t="shared" si="5"/>
        <v>0.22270013882530543</v>
      </c>
      <c r="C100" s="59">
        <f t="shared" si="6"/>
        <v>0.34864513533394348</v>
      </c>
      <c r="D100" s="59">
        <f t="shared" si="7"/>
        <v>6.6838790678607388E-2</v>
      </c>
      <c r="E100" s="60">
        <f t="shared" si="8"/>
        <v>0.1821379844115025</v>
      </c>
      <c r="F100" s="61">
        <f t="shared" si="9"/>
        <v>0.10556335975806384</v>
      </c>
    </row>
    <row r="101" spans="1:6">
      <c r="A101" s="57">
        <v>-1.2000000000000199</v>
      </c>
      <c r="B101" s="58">
        <f t="shared" si="5"/>
        <v>0.2314752165009788</v>
      </c>
      <c r="C101" s="59">
        <f t="shared" si="6"/>
        <v>0.35434369377420227</v>
      </c>
      <c r="D101" s="59">
        <f t="shared" si="7"/>
        <v>7.0025717759508749E-2</v>
      </c>
      <c r="E101" s="60">
        <f t="shared" si="8"/>
        <v>0.18796579370770863</v>
      </c>
      <c r="F101" s="61">
        <f t="shared" si="9"/>
        <v>0.107660297120869</v>
      </c>
    </row>
    <row r="102" spans="1:6">
      <c r="A102" s="57">
        <v>-1.1500000000000199</v>
      </c>
      <c r="B102" s="58">
        <f t="shared" si="5"/>
        <v>0.24048908305088529</v>
      </c>
      <c r="C102" s="59">
        <f t="shared" si="6"/>
        <v>0.36008390326226358</v>
      </c>
      <c r="D102" s="59">
        <f t="shared" si="7"/>
        <v>7.3352655387911067E-2</v>
      </c>
      <c r="E102" s="60">
        <f t="shared" si="8"/>
        <v>0.19386634379677192</v>
      </c>
      <c r="F102" s="61">
        <f t="shared" si="9"/>
        <v>0.10978729459957548</v>
      </c>
    </row>
    <row r="103" spans="1:6">
      <c r="A103" s="57">
        <v>-1.1000000000000201</v>
      </c>
      <c r="B103" s="58">
        <f t="shared" si="5"/>
        <v>0.24973989440487865</v>
      </c>
      <c r="C103" s="59">
        <f t="shared" si="6"/>
        <v>0.36586440898919698</v>
      </c>
      <c r="D103" s="59">
        <f t="shared" si="7"/>
        <v>7.6824599040221139E-2</v>
      </c>
      <c r="E103" s="60">
        <f t="shared" si="8"/>
        <v>0.19983349777259357</v>
      </c>
      <c r="F103" s="61">
        <f t="shared" si="9"/>
        <v>0.11194432426592264</v>
      </c>
    </row>
    <row r="104" spans="1:6">
      <c r="A104" s="57">
        <v>-1.05000000000002</v>
      </c>
      <c r="B104" s="58">
        <f t="shared" si="5"/>
        <v>0.25922510081784217</v>
      </c>
      <c r="C104" s="59">
        <f t="shared" si="6"/>
        <v>0.37168381170463144</v>
      </c>
      <c r="D104" s="59">
        <f t="shared" si="7"/>
        <v>8.0446610800959953E-2</v>
      </c>
      <c r="E104" s="60">
        <f t="shared" si="8"/>
        <v>0.20586081126359418</v>
      </c>
      <c r="F104" s="61">
        <f t="shared" si="9"/>
        <v>0.11413133836547285</v>
      </c>
    </row>
    <row r="105" spans="1:6">
      <c r="A105" s="57">
        <v>-1.00000000000002</v>
      </c>
      <c r="B105" s="58">
        <f t="shared" si="5"/>
        <v>0.26894142136999116</v>
      </c>
      <c r="C105" s="59">
        <f t="shared" si="6"/>
        <v>0.37754066879814308</v>
      </c>
      <c r="D105" s="59">
        <f t="shared" si="7"/>
        <v>8.4223808400895842E-2</v>
      </c>
      <c r="E105" s="60">
        <f t="shared" si="8"/>
        <v>0.211941557617083</v>
      </c>
      <c r="F105" s="61">
        <f t="shared" si="9"/>
        <v>0.11634826880944842</v>
      </c>
    </row>
    <row r="106" spans="1:6">
      <c r="A106" s="57">
        <v>-0.95000000000002005</v>
      </c>
      <c r="B106" s="58">
        <f t="shared" si="5"/>
        <v>0.27888482197713288</v>
      </c>
      <c r="C106" s="59">
        <f t="shared" si="6"/>
        <v>0.38343349547867833</v>
      </c>
      <c r="D106" s="59">
        <f t="shared" si="7"/>
        <v>8.8161352901097556E-2</v>
      </c>
      <c r="E106" s="60">
        <f t="shared" si="8"/>
        <v>0.21806875582899013</v>
      </c>
      <c r="F106" s="61">
        <f t="shared" si="9"/>
        <v>0.11859502668348805</v>
      </c>
    </row>
    <row r="107" spans="1:6">
      <c r="A107" s="57">
        <v>-0.90000000000002001</v>
      </c>
      <c r="B107" s="58">
        <f t="shared" si="5"/>
        <v>0.28905049737499194</v>
      </c>
      <c r="C107" s="59">
        <f t="shared" si="6"/>
        <v>0.38936076605077563</v>
      </c>
      <c r="D107" s="59">
        <f t="shared" si="7"/>
        <v>9.226443495381513E-2</v>
      </c>
      <c r="E107" s="60">
        <f t="shared" si="8"/>
        <v>0.22423520099764219</v>
      </c>
      <c r="F107" s="61">
        <f t="shared" si="9"/>
        <v>0.12087150177513006</v>
      </c>
    </row>
    <row r="108" spans="1:6">
      <c r="A108" s="57">
        <v>-0.85000000000001996</v>
      </c>
      <c r="B108" s="58">
        <f t="shared" si="5"/>
        <v>0.29943285752602283</v>
      </c>
      <c r="C108" s="59">
        <f t="shared" si="6"/>
        <v>0.39532091528598823</v>
      </c>
      <c r="D108" s="59">
        <f t="shared" si="7"/>
        <v>9.6538259575456656E-2</v>
      </c>
      <c r="E108" s="60">
        <f t="shared" si="8"/>
        <v>0.23043349703816948</v>
      </c>
      <c r="F108" s="61">
        <f t="shared" si="9"/>
        <v>0.12317756212185033</v>
      </c>
    </row>
    <row r="109" spans="1:6">
      <c r="A109" s="57">
        <v>-0.80000000000002003</v>
      </c>
      <c r="B109" s="58">
        <f t="shared" si="5"/>
        <v>0.31002551887238328</v>
      </c>
      <c r="C109" s="59">
        <f t="shared" si="6"/>
        <v>0.40131233988754555</v>
      </c>
      <c r="D109" s="59">
        <f t="shared" si="7"/>
        <v>0.10098802937273116</v>
      </c>
      <c r="E109" s="60">
        <f t="shared" si="8"/>
        <v>0.23665609135556434</v>
      </c>
      <c r="F109" s="61">
        <f t="shared" si="9"/>
        <v>0.12551305358149714</v>
      </c>
    </row>
    <row r="110" spans="1:6">
      <c r="A110" s="57">
        <v>-0.75000000000001998</v>
      </c>
      <c r="B110" s="58">
        <f t="shared" si="5"/>
        <v>0.3208213008246027</v>
      </c>
      <c r="C110" s="59">
        <f t="shared" si="6"/>
        <v>0.40733340004592783</v>
      </c>
      <c r="D110" s="59">
        <f t="shared" si="7"/>
        <v>0.10561892617041937</v>
      </c>
      <c r="E110" s="60">
        <f t="shared" si="8"/>
        <v>0.24289531114035678</v>
      </c>
      <c r="F110" s="61">
        <f t="shared" si="9"/>
        <v>0.12787779942697175</v>
      </c>
    </row>
    <row r="111" spans="1:6">
      <c r="A111" s="57">
        <v>-0.70000000000002005</v>
      </c>
      <c r="B111" s="58">
        <f t="shared" si="5"/>
        <v>0.33181222783182945</v>
      </c>
      <c r="C111" s="59">
        <f t="shared" si="6"/>
        <v>0.41338242108266754</v>
      </c>
      <c r="D111" s="59">
        <f t="shared" si="7"/>
        <v>0.11043609099836095</v>
      </c>
      <c r="E111" s="60">
        <f t="shared" si="8"/>
        <v>0.24914340092222673</v>
      </c>
      <c r="F111" s="61">
        <f t="shared" si="9"/>
        <v>0.13027159996700313</v>
      </c>
    </row>
    <row r="112" spans="1:6">
      <c r="A112" s="57">
        <v>-0.65000000000002001</v>
      </c>
      <c r="B112" s="58">
        <f t="shared" si="5"/>
        <v>0.34298953732649673</v>
      </c>
      <c r="C112" s="59">
        <f t="shared" si="6"/>
        <v>0.41945769517933801</v>
      </c>
      <c r="D112" s="59">
        <f t="shared" si="7"/>
        <v>0.11544460240624323</v>
      </c>
      <c r="E112" s="60">
        <f t="shared" si="8"/>
        <v>0.25539256099439878</v>
      </c>
      <c r="F112" s="61">
        <f t="shared" si="9"/>
        <v>0.13269423219485801</v>
      </c>
    </row>
    <row r="113" spans="1:6">
      <c r="A113" s="57">
        <v>-0.60000000000001996</v>
      </c>
      <c r="B113" s="58">
        <f t="shared" si="5"/>
        <v>0.35434369377419994</v>
      </c>
      <c r="C113" s="59">
        <f t="shared" si="6"/>
        <v>0.42555748318833858</v>
      </c>
      <c r="D113" s="59">
        <f t="shared" si="7"/>
        <v>0.12064945308776741</v>
      </c>
      <c r="E113" s="60">
        <f t="shared" si="8"/>
        <v>0.26163498630597765</v>
      </c>
      <c r="F113" s="61">
        <f t="shared" si="9"/>
        <v>0.13514544946681112</v>
      </c>
    </row>
    <row r="114" spans="1:6">
      <c r="A114" s="57">
        <v>-0.55000000000002003</v>
      </c>
      <c r="B114" s="58">
        <f t="shared" si="5"/>
        <v>0.3658644089891947</v>
      </c>
      <c r="C114" s="59">
        <f t="shared" si="6"/>
        <v>0.43168001652174942</v>
      </c>
      <c r="D114" s="59">
        <f t="shared" si="7"/>
        <v>0.1260555248108596</v>
      </c>
      <c r="E114" s="60">
        <f t="shared" si="8"/>
        <v>0.26786290541090529</v>
      </c>
      <c r="F114" s="61">
        <f t="shared" si="9"/>
        <v>0.1376249812121762</v>
      </c>
    </row>
    <row r="115" spans="1:6">
      <c r="A115" s="57">
        <v>-0.50000000000001998</v>
      </c>
      <c r="B115" s="58">
        <f t="shared" si="5"/>
        <v>0.37754066879814074</v>
      </c>
      <c r="C115" s="59">
        <f t="shared" si="6"/>
        <v>0.43782349911419943</v>
      </c>
      <c r="D115" s="59">
        <f t="shared" si="7"/>
        <v>0.13166756166786475</v>
      </c>
      <c r="E115" s="60">
        <f t="shared" si="8"/>
        <v>0.27406861906119451</v>
      </c>
      <c r="F115" s="61">
        <f t="shared" si="9"/>
        <v>0.14013253267666634</v>
      </c>
    </row>
    <row r="116" spans="1:6">
      <c r="A116" s="57">
        <v>-0.45000000000002</v>
      </c>
      <c r="B116" s="58">
        <f t="shared" si="5"/>
        <v>0.38936076605077324</v>
      </c>
      <c r="C116" s="59">
        <f t="shared" si="6"/>
        <v>0.44398610945537759</v>
      </c>
      <c r="D116" s="59">
        <f t="shared" si="7"/>
        <v>0.13749014167916512</v>
      </c>
      <c r="E116" s="60">
        <f t="shared" si="8"/>
        <v>0.2802445380385416</v>
      </c>
      <c r="F116" s="61">
        <f t="shared" si="9"/>
        <v>0.14266778470080926</v>
      </c>
    </row>
    <row r="117" spans="1:6">
      <c r="A117" s="57">
        <v>-0.40000000000002001</v>
      </c>
      <c r="B117" s="58">
        <f t="shared" si="5"/>
        <v>0.40131233988754322</v>
      </c>
      <c r="C117" s="59">
        <f t="shared" si="6"/>
        <v>0.45016600268751961</v>
      </c>
      <c r="D117" s="59">
        <f t="shared" si="7"/>
        <v>0.14352764680540966</v>
      </c>
      <c r="E117" s="60">
        <f t="shared" si="8"/>
        <v>0.28638321983216741</v>
      </c>
      <c r="F117" s="61">
        <f t="shared" si="9"/>
        <v>0.14523039353509429</v>
      </c>
    </row>
    <row r="118" spans="1:6">
      <c r="A118" s="57">
        <v>-0.35000000000002002</v>
      </c>
      <c r="B118" s="58">
        <f t="shared" si="5"/>
        <v>0.4133824210826651</v>
      </c>
      <c r="C118" s="59">
        <f t="shared" si="6"/>
        <v>0.45636131276291858</v>
      </c>
      <c r="D118" s="59">
        <f t="shared" si="7"/>
        <v>0.14978423144749511</v>
      </c>
      <c r="E118" s="60">
        <f t="shared" si="8"/>
        <v>0.29247740379140275</v>
      </c>
      <c r="F118" s="61">
        <f t="shared" si="9"/>
        <v>0.14781999069346594</v>
      </c>
    </row>
    <row r="119" spans="1:6">
      <c r="A119" s="57">
        <v>-0.30000000000001997</v>
      </c>
      <c r="B119" s="58">
        <f t="shared" si="5"/>
        <v>0.42555748318833608</v>
      </c>
      <c r="C119" s="59">
        <f t="shared" si="6"/>
        <v>0.4625701546562479</v>
      </c>
      <c r="D119" s="59">
        <f t="shared" si="7"/>
        <v>0.15626378953951489</v>
      </c>
      <c r="E119" s="60">
        <f t="shared" si="8"/>
        <v>0.29852004440855928</v>
      </c>
      <c r="F119" s="61">
        <f t="shared" si="9"/>
        <v>0.15043618284671142</v>
      </c>
    </row>
    <row r="120" spans="1:6">
      <c r="A120" s="57">
        <v>-0.25000000000001998</v>
      </c>
      <c r="B120" s="58">
        <f t="shared" si="5"/>
        <v>0.43782349911419699</v>
      </c>
      <c r="C120" s="59">
        <f t="shared" si="6"/>
        <v>0.46879062662624127</v>
      </c>
      <c r="D120" s="59">
        <f t="shared" si="7"/>
        <v>0.16296992036793909</v>
      </c>
      <c r="E120" s="60">
        <f t="shared" si="8"/>
        <v>0.30450434242028168</v>
      </c>
      <c r="F120" s="61">
        <f t="shared" si="9"/>
        <v>0.15307855175721038</v>
      </c>
    </row>
    <row r="121" spans="1:6">
      <c r="A121" s="57">
        <v>-0.20000000000002</v>
      </c>
      <c r="B121" s="58">
        <f t="shared" si="5"/>
        <v>0.45016600268751711</v>
      </c>
      <c r="C121" s="59">
        <f t="shared" si="6"/>
        <v>0.4750208125210576</v>
      </c>
      <c r="D121" s="59">
        <f t="shared" si="7"/>
        <v>0.1699058932800927</v>
      </c>
      <c r="E121" s="60">
        <f t="shared" si="8"/>
        <v>0.31042377345300326</v>
      </c>
      <c r="F121" s="61">
        <f t="shared" si="9"/>
        <v>0.15574665425642631</v>
      </c>
    </row>
    <row r="122" spans="1:6">
      <c r="A122" s="57">
        <v>-0.15000000000002001</v>
      </c>
      <c r="B122" s="58">
        <f t="shared" si="5"/>
        <v>0.4625701546562454</v>
      </c>
      <c r="C122" s="59">
        <f t="shared" si="6"/>
        <v>0.48125878412146217</v>
      </c>
      <c r="D122" s="59">
        <f t="shared" si="7"/>
        <v>0.17707461147626383</v>
      </c>
      <c r="E122" s="60">
        <f t="shared" si="8"/>
        <v>0.31627211397935673</v>
      </c>
      <c r="F122" s="61">
        <f t="shared" si="9"/>
        <v>0.15844002226642384</v>
      </c>
    </row>
    <row r="123" spans="1:6">
      <c r="A123" s="57">
        <v>-0.10000000000002</v>
      </c>
      <c r="B123" s="58">
        <f t="shared" si="5"/>
        <v>0.47502081252105499</v>
      </c>
      <c r="C123" s="59">
        <f t="shared" si="6"/>
        <v>0.48750260351578717</v>
      </c>
      <c r="D123" s="59">
        <f t="shared" si="7"/>
        <v>0.1844785751121325</v>
      </c>
      <c r="E123" s="60">
        <f t="shared" si="8"/>
        <v>0.32204346439638754</v>
      </c>
      <c r="F123" s="61">
        <f t="shared" si="9"/>
        <v>0.16115816286658832</v>
      </c>
    </row>
    <row r="124" spans="1:6">
      <c r="A124" s="57">
        <v>-5.0000000000020299E-2</v>
      </c>
      <c r="B124" s="58">
        <f t="shared" si="5"/>
        <v>0.48750260351578451</v>
      </c>
      <c r="C124" s="59">
        <f t="shared" si="6"/>
        <v>0.49375032550048703</v>
      </c>
      <c r="D124" s="59">
        <f t="shared" si="7"/>
        <v>0.19211984397120138</v>
      </c>
      <c r="E124" s="60">
        <f t="shared" si="8"/>
        <v>0.32773226908211689</v>
      </c>
      <c r="F124" s="61">
        <f t="shared" si="9"/>
        <v>0.16390055840660919</v>
      </c>
    </row>
    <row r="125" spans="1:6">
      <c r="A125" s="57">
        <v>-2.0428103653102899E-14</v>
      </c>
      <c r="B125" s="58">
        <f t="shared" si="5"/>
        <v>0.49999999999999489</v>
      </c>
      <c r="C125" s="59">
        <f t="shared" si="6"/>
        <v>0.49999999999999745</v>
      </c>
      <c r="D125" s="59">
        <f t="shared" si="7"/>
        <v>0.19999999999999674</v>
      </c>
      <c r="E125" s="60">
        <f t="shared" si="8"/>
        <v>0.33333333333333104</v>
      </c>
      <c r="F125" s="61">
        <f t="shared" si="9"/>
        <v>0.16666666666666552</v>
      </c>
    </row>
    <row r="126" spans="1:6">
      <c r="A126" s="57">
        <v>4.9999999999980303E-2</v>
      </c>
      <c r="B126" s="58">
        <f t="shared" si="5"/>
        <v>0.51249739648420534</v>
      </c>
      <c r="C126" s="59">
        <f t="shared" si="6"/>
        <v>0.50624967449950797</v>
      </c>
      <c r="D126" s="59">
        <f t="shared" si="7"/>
        <v>0.20812011003136019</v>
      </c>
      <c r="E126" s="60">
        <f t="shared" si="8"/>
        <v>0.33884183713340843</v>
      </c>
      <c r="F126" s="61">
        <f t="shared" si="9"/>
        <v>0.16945592106561894</v>
      </c>
    </row>
    <row r="127" spans="1:6">
      <c r="A127" s="57">
        <v>9.9999999999980105E-2</v>
      </c>
      <c r="B127" s="58">
        <f t="shared" si="5"/>
        <v>0.52497918747893502</v>
      </c>
      <c r="C127" s="59">
        <f t="shared" si="6"/>
        <v>0.51249739648420778</v>
      </c>
      <c r="D127" s="59">
        <f t="shared" si="7"/>
        <v>0.21648068905246676</v>
      </c>
      <c r="E127" s="60">
        <f t="shared" si="8"/>
        <v>0.34425334574357053</v>
      </c>
      <c r="F127" s="61">
        <f t="shared" si="9"/>
        <v>0.17226773091787967</v>
      </c>
    </row>
    <row r="128" spans="1:6">
      <c r="A128" s="57">
        <v>0.14999999999998001</v>
      </c>
      <c r="B128" s="58">
        <f t="shared" si="5"/>
        <v>0.53742984534374449</v>
      </c>
      <c r="C128" s="59">
        <f t="shared" si="6"/>
        <v>0.51874121587853272</v>
      </c>
      <c r="D128" s="59">
        <f t="shared" si="7"/>
        <v>0.22508166440350058</v>
      </c>
      <c r="E128" s="60">
        <f t="shared" si="8"/>
        <v>0.34956381715328538</v>
      </c>
      <c r="F128" s="61">
        <f t="shared" si="9"/>
        <v>0.17510148173946441</v>
      </c>
    </row>
    <row r="129" spans="1:6">
      <c r="A129" s="57">
        <v>0.19999999999998</v>
      </c>
      <c r="B129" s="58">
        <f t="shared" si="5"/>
        <v>0.54983399731247296</v>
      </c>
      <c r="C129" s="59">
        <f t="shared" si="6"/>
        <v>0.52497918747893746</v>
      </c>
      <c r="D129" s="59">
        <f t="shared" si="7"/>
        <v>0.23392234131935238</v>
      </c>
      <c r="E129" s="60">
        <f t="shared" si="8"/>
        <v>0.35476960646490263</v>
      </c>
      <c r="F129" s="61">
        <f t="shared" si="9"/>
        <v>0.177956535603609</v>
      </c>
    </row>
    <row r="130" spans="1:6">
      <c r="A130" s="57">
        <v>0.24999999999997999</v>
      </c>
      <c r="B130" s="58">
        <f t="shared" si="5"/>
        <v>0.56217650088579318</v>
      </c>
      <c r="C130" s="59">
        <f t="shared" si="6"/>
        <v>0.53120937337375385</v>
      </c>
      <c r="D130" s="59">
        <f t="shared" si="7"/>
        <v>0.24300137024938939</v>
      </c>
      <c r="E130" s="60">
        <f t="shared" si="8"/>
        <v>0.35986746732333064</v>
      </c>
      <c r="F130" s="61">
        <f t="shared" si="9"/>
        <v>0.18083223154613964</v>
      </c>
    </row>
    <row r="131" spans="1:6">
      <c r="A131" s="57">
        <v>0.29999999999998</v>
      </c>
      <c r="B131" s="58">
        <f t="shared" si="5"/>
        <v>0.57444251681165415</v>
      </c>
      <c r="C131" s="59">
        <f t="shared" si="6"/>
        <v>0.53742984534374716</v>
      </c>
      <c r="D131" s="59">
        <f t="shared" si="7"/>
        <v>0.2523167164083715</v>
      </c>
      <c r="E131" s="60">
        <f t="shared" si="8"/>
        <v>0.364854550533186</v>
      </c>
      <c r="F131" s="61">
        <f t="shared" si="9"/>
        <v>0.1837278860206398</v>
      </c>
    </row>
    <row r="132" spans="1:6">
      <c r="A132" s="57">
        <v>0.34999999999997999</v>
      </c>
      <c r="B132" s="58">
        <f t="shared" si="5"/>
        <v>0.58661757891732524</v>
      </c>
      <c r="C132" s="59">
        <f t="shared" si="6"/>
        <v>0.54363868723707642</v>
      </c>
      <c r="D132" s="59">
        <f t="shared" si="7"/>
        <v>0.26186563202402113</v>
      </c>
      <c r="E132" s="60">
        <f t="shared" si="8"/>
        <v>0.36972840003299395</v>
      </c>
      <c r="F132" s="61">
        <f t="shared" si="9"/>
        <v>0.18664279340327875</v>
      </c>
    </row>
    <row r="133" spans="1:6">
      <c r="A133" s="57">
        <v>0.39999999999997998</v>
      </c>
      <c r="B133" s="58">
        <f t="shared" si="5"/>
        <v>0.59868766011244712</v>
      </c>
      <c r="C133" s="59">
        <f t="shared" si="6"/>
        <v>0.5498339973124754</v>
      </c>
      <c r="D133" s="59">
        <f t="shared" si="7"/>
        <v>0.27164463175271869</v>
      </c>
      <c r="E133" s="60">
        <f t="shared" si="8"/>
        <v>0.3744869464185</v>
      </c>
      <c r="F133" s="61">
        <f t="shared" si="9"/>
        <v>0.18957622654699319</v>
      </c>
    </row>
    <row r="134" spans="1:6">
      <c r="A134" s="57">
        <v>0.44999999999998003</v>
      </c>
      <c r="B134" s="58">
        <f t="shared" ref="B134:B197" si="10">1/(1+EXP(-A134))</f>
        <v>0.61063923394921726</v>
      </c>
      <c r="C134" s="59">
        <f t="shared" ref="C134:C197" si="11">1/(1+EXP((-$C$4*$A134)))</f>
        <v>0.55601389054461747</v>
      </c>
      <c r="D134" s="59">
        <f t="shared" ref="D134:D197" si="12">1/(1+($D$4*EXP((-$A134))))</f>
        <v>0.28164947173343347</v>
      </c>
      <c r="E134" s="60">
        <f t="shared" ref="E134:E197" si="13">1/($E$4+EXP((-$A134)))</f>
        <v>0.37912849822486716</v>
      </c>
      <c r="F134" s="61">
        <f t="shared" ref="F134:F197" si="14">1/($E$4+($D$4*EXP((-$C$4*$A134))))</f>
        <v>0.19252743738453448</v>
      </c>
    </row>
    <row r="135" spans="1:6">
      <c r="A135" s="57">
        <v>0.49999999999998002</v>
      </c>
      <c r="B135" s="58">
        <f t="shared" si="10"/>
        <v>0.62245933120184982</v>
      </c>
      <c r="C135" s="59">
        <f t="shared" si="11"/>
        <v>0.56217650088579563</v>
      </c>
      <c r="D135" s="59">
        <f t="shared" si="12"/>
        <v>0.29187513274057419</v>
      </c>
      <c r="E135" s="60">
        <f t="shared" si="13"/>
        <v>0.38365173119054891</v>
      </c>
      <c r="F135" s="61">
        <f t="shared" si="14"/>
        <v>0.19549565757971479</v>
      </c>
    </row>
    <row r="136" spans="1:6">
      <c r="A136" s="57">
        <v>0.54999999999997995</v>
      </c>
      <c r="B136" s="58">
        <f t="shared" si="10"/>
        <v>0.63413559101079608</v>
      </c>
      <c r="C136" s="59">
        <f t="shared" si="11"/>
        <v>0.56831998347824564</v>
      </c>
      <c r="D136" s="59">
        <f t="shared" si="12"/>
        <v>0.3023158078783153</v>
      </c>
      <c r="E136" s="60">
        <f t="shared" si="13"/>
        <v>0.38805567573407473</v>
      </c>
      <c r="F136" s="61">
        <f t="shared" si="14"/>
        <v>0.19848009922600257</v>
      </c>
    </row>
    <row r="137" spans="1:6">
      <c r="A137" s="57">
        <v>0.59999999999997999</v>
      </c>
      <c r="B137" s="58">
        <f t="shared" si="10"/>
        <v>0.64565630622579084</v>
      </c>
      <c r="C137" s="59">
        <f t="shared" si="11"/>
        <v>0.57444251681165648</v>
      </c>
      <c r="D137" s="59">
        <f t="shared" si="12"/>
        <v>0.31296489523165832</v>
      </c>
      <c r="E137" s="60">
        <f t="shared" si="13"/>
        <v>0.39233970287912845</v>
      </c>
      <c r="F137" s="61">
        <f t="shared" si="14"/>
        <v>0.20147995559143708</v>
      </c>
    </row>
    <row r="138" spans="1:6">
      <c r="A138" s="57">
        <v>0.64999999999998004</v>
      </c>
      <c r="B138" s="58">
        <f t="shared" si="10"/>
        <v>0.65701046267349428</v>
      </c>
      <c r="C138" s="59">
        <f t="shared" si="11"/>
        <v>0.58054230482065716</v>
      </c>
      <c r="D138" s="59">
        <f t="shared" si="12"/>
        <v>0.32381499585274359</v>
      </c>
      <c r="E138" s="60">
        <f t="shared" si="13"/>
        <v>0.39650350886345304</v>
      </c>
      <c r="F138" s="61">
        <f t="shared" si="14"/>
        <v>0.20449440190864859</v>
      </c>
    </row>
    <row r="139" spans="1:6">
      <c r="A139" s="57">
        <v>0.69999999999997997</v>
      </c>
      <c r="B139" s="58">
        <f t="shared" si="10"/>
        <v>0.66818777216816172</v>
      </c>
      <c r="C139" s="59">
        <f t="shared" si="11"/>
        <v>0.58661757891732769</v>
      </c>
      <c r="D139" s="59">
        <f t="shared" si="12"/>
        <v>0.3348579174146788</v>
      </c>
      <c r="E139" s="60">
        <f t="shared" si="13"/>
        <v>0.40054709866366589</v>
      </c>
      <c r="F139" s="61">
        <f t="shared" si="14"/>
        <v>0.20752259620859359</v>
      </c>
    </row>
    <row r="140" spans="1:6">
      <c r="A140" s="57">
        <v>0.74999999999998002</v>
      </c>
      <c r="B140" s="58">
        <f t="shared" si="10"/>
        <v>0.67917869917538864</v>
      </c>
      <c r="C140" s="59">
        <f t="shared" si="11"/>
        <v>0.59266659995406734</v>
      </c>
      <c r="D140" s="59">
        <f t="shared" si="12"/>
        <v>0.34608468380958884</v>
      </c>
      <c r="E140" s="60">
        <f t="shared" si="13"/>
        <v>0.40447076866144133</v>
      </c>
      <c r="F140" s="61">
        <f t="shared" si="14"/>
        <v>0.21056368019643529</v>
      </c>
    </row>
    <row r="141" spans="1:6">
      <c r="A141" s="57">
        <v>0.79999999999997995</v>
      </c>
      <c r="B141" s="58">
        <f t="shared" si="10"/>
        <v>0.68997448112760817</v>
      </c>
      <c r="C141" s="59">
        <f t="shared" si="11"/>
        <v>0.59868766011244956</v>
      </c>
      <c r="D141" s="59">
        <f t="shared" si="12"/>
        <v>0.35748555090318229</v>
      </c>
      <c r="E141" s="60">
        <f t="shared" si="13"/>
        <v>0.40827508866715778</v>
      </c>
      <c r="F141" s="61">
        <f t="shared" si="14"/>
        <v>0.21361678016782892</v>
      </c>
    </row>
    <row r="142" spans="1:6">
      <c r="A142" s="57">
        <v>0.84999999999997999</v>
      </c>
      <c r="B142" s="58">
        <f t="shared" si="10"/>
        <v>0.70056714247396878</v>
      </c>
      <c r="C142" s="59">
        <f t="shared" si="11"/>
        <v>0.604679084714007</v>
      </c>
      <c r="D142" s="59">
        <f t="shared" si="12"/>
        <v>0.36905002858561031</v>
      </c>
      <c r="E142" s="60">
        <f t="shared" si="13"/>
        <v>0.41196088350548182</v>
      </c>
      <c r="F142" s="61">
        <f t="shared" si="14"/>
        <v>0.21668100796370149</v>
      </c>
    </row>
    <row r="143" spans="1:6">
      <c r="A143" s="57">
        <v>0.89999999999998004</v>
      </c>
      <c r="B143" s="58">
        <f t="shared" si="10"/>
        <v>0.7109495026249999</v>
      </c>
      <c r="C143" s="59">
        <f t="shared" si="11"/>
        <v>0.6106392339492196</v>
      </c>
      <c r="D143" s="59">
        <f t="shared" si="12"/>
        <v>0.38076690917878869</v>
      </c>
      <c r="E143" s="60">
        <f t="shared" si="13"/>
        <v>0.41552921435392204</v>
      </c>
      <c r="F143" s="61">
        <f t="shared" si="14"/>
        <v>0.21975546196145468</v>
      </c>
    </row>
    <row r="144" spans="1:6">
      <c r="A144" s="57">
        <v>0.94999999999997997</v>
      </c>
      <c r="B144" s="58">
        <f t="shared" si="10"/>
        <v>0.72111517802285907</v>
      </c>
      <c r="C144" s="59">
        <f t="shared" si="11"/>
        <v>0.616566504521317</v>
      </c>
      <c r="D144" s="59">
        <f t="shared" si="12"/>
        <v>0.39262430217496558</v>
      </c>
      <c r="E144" s="60">
        <f t="shared" si="13"/>
        <v>0.41898136001057423</v>
      </c>
      <c r="F144" s="61">
        <f t="shared" si="14"/>
        <v>0.22283922810036424</v>
      </c>
    </row>
    <row r="145" spans="1:6">
      <c r="A145" s="57">
        <v>0.99999999999998002</v>
      </c>
      <c r="B145" s="58">
        <f t="shared" si="10"/>
        <v>0.73105857863000101</v>
      </c>
      <c r="C145" s="59">
        <f t="shared" si="11"/>
        <v>0.62245933120185226</v>
      </c>
      <c r="D145" s="59">
        <f t="shared" si="12"/>
        <v>0.40460967519168484</v>
      </c>
      <c r="E145" s="60">
        <f t="shared" si="13"/>
        <v>0.42231879825151686</v>
      </c>
      <c r="F145" s="61">
        <f t="shared" si="14"/>
        <v>0.2259313809388018</v>
      </c>
    </row>
    <row r="146" spans="1:6">
      <c r="A146" s="57">
        <v>1.0499999999999701</v>
      </c>
      <c r="B146" s="58">
        <f t="shared" si="10"/>
        <v>0.74077489918214834</v>
      </c>
      <c r="C146" s="59">
        <f t="shared" si="11"/>
        <v>0.62831618829536273</v>
      </c>
      <c r="D146" s="59">
        <f t="shared" si="12"/>
        <v>0.41670990093619881</v>
      </c>
      <c r="E146" s="60">
        <f t="shared" si="13"/>
        <v>0.42554318742198061</v>
      </c>
      <c r="F146" s="61">
        <f t="shared" si="14"/>
        <v>0.22903098474076664</v>
      </c>
    </row>
    <row r="147" spans="1:6">
      <c r="A147" s="57">
        <v>1.0999999999999699</v>
      </c>
      <c r="B147" s="58">
        <f t="shared" si="10"/>
        <v>0.75026010559511191</v>
      </c>
      <c r="C147" s="59">
        <f t="shared" si="11"/>
        <v>0.63413559101079708</v>
      </c>
      <c r="D147" s="59">
        <f t="shared" si="12"/>
        <v>0.42891130987978943</v>
      </c>
      <c r="E147" s="60">
        <f t="shared" si="13"/>
        <v>0.42865634838886613</v>
      </c>
      <c r="F147" s="61">
        <f t="shared" si="14"/>
        <v>0.23213709458909035</v>
      </c>
    </row>
    <row r="148" spans="1:6">
      <c r="A148" s="57">
        <v>1.1499999999999699</v>
      </c>
      <c r="B148" s="58">
        <f t="shared" si="10"/>
        <v>0.75951091694910566</v>
      </c>
      <c r="C148" s="59">
        <f t="shared" si="11"/>
        <v>0.63991609673773064</v>
      </c>
      <c r="D148" s="59">
        <f t="shared" si="12"/>
        <v>0.44119974825134872</v>
      </c>
      <c r="E148" s="60">
        <f t="shared" si="13"/>
        <v>0.43166024696570537</v>
      </c>
      <c r="F148" s="61">
        <f t="shared" si="14"/>
        <v>0.23524875752254731</v>
      </c>
    </row>
    <row r="149" spans="1:6">
      <c r="A149" s="57">
        <v>1.19999999999997</v>
      </c>
      <c r="B149" s="58">
        <f t="shared" si="10"/>
        <v>0.76852478349901232</v>
      </c>
      <c r="C149" s="59">
        <f t="shared" si="11"/>
        <v>0.64565630622579195</v>
      </c>
      <c r="D149" s="59">
        <f t="shared" si="12"/>
        <v>0.45356064087229131</v>
      </c>
      <c r="E149" s="60">
        <f t="shared" si="13"/>
        <v>0.43455697690506329</v>
      </c>
      <c r="F149" s="61">
        <f t="shared" si="14"/>
        <v>0.238365013694018</v>
      </c>
    </row>
    <row r="150" spans="1:6">
      <c r="A150" s="57">
        <v>1.24999999999997</v>
      </c>
      <c r="B150" s="58">
        <f t="shared" si="10"/>
        <v>0.77729986117468597</v>
      </c>
      <c r="C150" s="59">
        <f t="shared" si="11"/>
        <v>0.65135486466605086</v>
      </c>
      <c r="D150" s="59">
        <f t="shared" si="12"/>
        <v>0.4659790582732562</v>
      </c>
      <c r="E150" s="60">
        <f t="shared" si="13"/>
        <v>0.43734874353781727</v>
      </c>
      <c r="F150" s="61">
        <f t="shared" si="14"/>
        <v>0.24148489754673808</v>
      </c>
    </row>
    <row r="151" spans="1:6">
      <c r="A151" s="57">
        <v>1.2999999999999701</v>
      </c>
      <c r="B151" s="58">
        <f t="shared" si="10"/>
        <v>0.78583498304255361</v>
      </c>
      <c r="C151" s="59">
        <f t="shared" si="11"/>
        <v>0.65701046267349539</v>
      </c>
      <c r="D151" s="59">
        <f t="shared" si="12"/>
        <v>0.47843978745944576</v>
      </c>
      <c r="E151" s="60">
        <f t="shared" si="13"/>
        <v>0.44003784812397106</v>
      </c>
      <c r="F151" s="61">
        <f t="shared" si="14"/>
        <v>0.24460743900559687</v>
      </c>
    </row>
    <row r="152" spans="1:6">
      <c r="A152" s="57">
        <v>1.3499999999999699</v>
      </c>
      <c r="B152" s="58">
        <f t="shared" si="10"/>
        <v>0.79412962819904775</v>
      </c>
      <c r="C152" s="59">
        <f t="shared" si="11"/>
        <v>0.66262183717007916</v>
      </c>
      <c r="D152" s="59">
        <f t="shared" si="12"/>
        <v>0.49092740562757214</v>
      </c>
      <c r="E152" s="60">
        <f t="shared" si="13"/>
        <v>0.44262667296576408</v>
      </c>
      <c r="F152" s="61">
        <f t="shared" si="14"/>
        <v>0.24773166468037627</v>
      </c>
    </row>
    <row r="153" spans="1:6">
      <c r="A153" s="57">
        <v>1.3999999999999699</v>
      </c>
      <c r="B153" s="58">
        <f t="shared" si="10"/>
        <v>0.80218388855857692</v>
      </c>
      <c r="C153" s="59">
        <f t="shared" si="11"/>
        <v>0.66818777216816283</v>
      </c>
      <c r="D153" s="59">
        <f t="shared" si="12"/>
        <v>0.50342635608499831</v>
      </c>
      <c r="E153" s="60">
        <f t="shared" si="13"/>
        <v>0.44511766732094127</v>
      </c>
      <c r="F153" s="61">
        <f t="shared" si="14"/>
        <v>0.25085659907776892</v>
      </c>
    </row>
    <row r="154" spans="1:6">
      <c r="A154" s="57">
        <v>1.44999999999997</v>
      </c>
      <c r="B154" s="58">
        <f t="shared" si="10"/>
        <v>0.80999843398468241</v>
      </c>
      <c r="C154" s="59">
        <f t="shared" si="11"/>
        <v>0.67370709945451812</v>
      </c>
      <c r="D154" s="59">
        <f t="shared" si="12"/>
        <v>0.51592102558216324</v>
      </c>
      <c r="E154" s="60">
        <f t="shared" si="13"/>
        <v>0.44751333414222022</v>
      </c>
      <c r="F154" s="61">
        <f t="shared" si="14"/>
        <v>0.25398126581897323</v>
      </c>
    </row>
    <row r="155" spans="1:6">
      <c r="A155" s="57">
        <v>1.49999999999997</v>
      </c>
      <c r="B155" s="58">
        <f t="shared" si="10"/>
        <v>0.81757447619363921</v>
      </c>
      <c r="C155" s="59">
        <f t="shared" si="11"/>
        <v>0.67917869917538964</v>
      </c>
      <c r="D155" s="59">
        <f t="shared" si="12"/>
        <v>0.52839582224385517</v>
      </c>
      <c r="E155" s="60">
        <f t="shared" si="13"/>
        <v>0.44981621765827279</v>
      </c>
      <c r="F155" s="61">
        <f t="shared" si="14"/>
        <v>0.25710468885963883</v>
      </c>
    </row>
    <row r="156" spans="1:6">
      <c r="A156" s="57">
        <v>1.5499999999999701</v>
      </c>
      <c r="B156" s="58">
        <f t="shared" si="10"/>
        <v>0.82491373183595595</v>
      </c>
      <c r="C156" s="59">
        <f t="shared" si="11"/>
        <v>0.68460150032342748</v>
      </c>
      <c r="D156" s="59">
        <f t="shared" si="12"/>
        <v>0.54083525327403603</v>
      </c>
      <c r="E156" s="60">
        <f t="shared" si="13"/>
        <v>0.45202889180194328</v>
      </c>
      <c r="F156" s="61">
        <f t="shared" si="14"/>
        <v>0.26022589370892391</v>
      </c>
    </row>
    <row r="157" spans="1:6">
      <c r="A157" s="57">
        <v>1.5999999999999699</v>
      </c>
      <c r="B157" s="58">
        <f t="shared" si="10"/>
        <v>0.83201838513392035</v>
      </c>
      <c r="C157" s="59">
        <f t="shared" si="11"/>
        <v>0.68997448112760928</v>
      </c>
      <c r="D157" s="59">
        <f t="shared" si="12"/>
        <v>0.55322400161302732</v>
      </c>
      <c r="E157" s="60">
        <f t="shared" si="13"/>
        <v>0.45415394948293591</v>
      </c>
      <c r="F157" s="61">
        <f t="shared" si="14"/>
        <v>0.2633439086444313</v>
      </c>
    </row>
    <row r="158" spans="1:6">
      <c r="A158" s="57">
        <v>1.6499999999999699</v>
      </c>
      <c r="B158" s="58">
        <f t="shared" si="10"/>
        <v>0.83889105042341072</v>
      </c>
      <c r="C158" s="59">
        <f t="shared" si="11"/>
        <v>0.69529666934756218</v>
      </c>
      <c r="D158" s="59">
        <f t="shared" si="12"/>
        <v>0.56554700074483699</v>
      </c>
      <c r="E158" s="60">
        <f t="shared" si="13"/>
        <v>0.45619399269481098</v>
      </c>
      <c r="F158" s="61">
        <f t="shared" si="14"/>
        <v>0.26645776591980797</v>
      </c>
    </row>
    <row r="159" spans="1:6">
      <c r="A159" s="57">
        <v>1.69999999999997</v>
      </c>
      <c r="B159" s="58">
        <f t="shared" si="10"/>
        <v>0.84553473491646125</v>
      </c>
      <c r="C159" s="59">
        <f t="shared" si="11"/>
        <v>0.70056714247396978</v>
      </c>
      <c r="D159" s="59">
        <f t="shared" si="12"/>
        <v>0.57778950688570085</v>
      </c>
      <c r="E159" s="60">
        <f t="shared" si="13"/>
        <v>0.45815162343976945</v>
      </c>
      <c r="F159" s="61">
        <f t="shared" si="14"/>
        <v>0.26956650296182622</v>
      </c>
    </row>
    <row r="160" spans="1:6">
      <c r="A160" s="57">
        <v>1.74999999999997</v>
      </c>
      <c r="B160" s="58">
        <f t="shared" si="10"/>
        <v>0.85195280196830669</v>
      </c>
      <c r="C160" s="59">
        <f t="shared" si="11"/>
        <v>0.70578502783700814</v>
      </c>
      <c r="D160" s="59">
        <f t="shared" si="12"/>
        <v>0.58993716783162997</v>
      </c>
      <c r="E160" s="60">
        <f t="shared" si="13"/>
        <v>0.46002943544934172</v>
      </c>
      <c r="F160" s="61">
        <f t="shared" si="14"/>
        <v>0.27266916355381277</v>
      </c>
    </row>
    <row r="161" spans="1:6">
      <c r="A161" s="57">
        <v>1.7999999999999701</v>
      </c>
      <c r="B161" s="58">
        <f t="shared" si="10"/>
        <v>0.85814893509950851</v>
      </c>
      <c r="C161" s="59">
        <f t="shared" si="11"/>
        <v>0.7109495026250009</v>
      </c>
      <c r="D161" s="59">
        <f t="shared" si="12"/>
        <v>0.60197608780162992</v>
      </c>
      <c r="E161" s="60">
        <f t="shared" si="13"/>
        <v>0.46183000667465474</v>
      </c>
      <c r="F161" s="61">
        <f t="shared" si="14"/>
        <v>0.27576479900235351</v>
      </c>
    </row>
    <row r="162" spans="1:6">
      <c r="A162" s="57">
        <v>1.8499999999999699</v>
      </c>
      <c r="B162" s="58">
        <f t="shared" si="10"/>
        <v>0.86412710299090223</v>
      </c>
      <c r="C162" s="59">
        <f t="shared" si="11"/>
        <v>0.71605979381570672</v>
      </c>
      <c r="D162" s="59">
        <f t="shared" si="12"/>
        <v>0.61389288768271044</v>
      </c>
      <c r="E162" s="60">
        <f t="shared" si="13"/>
        <v>0.46355589251636964</v>
      </c>
      <c r="F162" s="61">
        <f t="shared" si="14"/>
        <v>0.27885246928427654</v>
      </c>
    </row>
    <row r="163" spans="1:6">
      <c r="A163" s="57">
        <v>1.8999999999999699</v>
      </c>
      <c r="B163" s="58">
        <f t="shared" si="10"/>
        <v>0.86989152563699879</v>
      </c>
      <c r="C163" s="59">
        <f t="shared" si="11"/>
        <v>0.72111517802286007</v>
      </c>
      <c r="D163" s="59">
        <f t="shared" si="12"/>
        <v>0.62567476016103274</v>
      </c>
      <c r="E163" s="60">
        <f t="shared" si="13"/>
        <v>0.4652096197615852</v>
      </c>
      <c r="F163" s="61">
        <f t="shared" si="14"/>
        <v>0.28193124417100557</v>
      </c>
    </row>
    <row r="164" spans="1:6">
      <c r="A164" s="57">
        <v>1.94999999999997</v>
      </c>
      <c r="B164" s="58">
        <f t="shared" si="10"/>
        <v>0.87544664181258036</v>
      </c>
      <c r="C164" s="59">
        <f t="shared" si="11"/>
        <v>0.72611498126077623</v>
      </c>
      <c r="D164" s="59">
        <f t="shared" si="12"/>
        <v>0.63730951930852087</v>
      </c>
      <c r="E164" s="60">
        <f t="shared" si="13"/>
        <v>0.4667936811929127</v>
      </c>
      <c r="F164" s="61">
        <f t="shared" si="14"/>
        <v>0.28500020432747497</v>
      </c>
    </row>
    <row r="165" spans="1:6">
      <c r="A165" s="57">
        <v>1.99999999999997</v>
      </c>
      <c r="B165" s="58">
        <f t="shared" si="10"/>
        <v>0.88079707797787921</v>
      </c>
      <c r="C165" s="59">
        <f t="shared" si="11"/>
        <v>0.7310585786300019</v>
      </c>
      <c r="D165" s="59">
        <f t="shared" si="12"/>
        <v>0.64878564428393248</v>
      </c>
      <c r="E165" s="60">
        <f t="shared" si="13"/>
        <v>0.46831053083348029</v>
      </c>
      <c r="F165" s="61">
        <f t="shared" si="14"/>
        <v>0.28805844238291273</v>
      </c>
    </row>
    <row r="166" spans="1:6">
      <c r="A166" s="57">
        <v>2.0499999999999701</v>
      </c>
      <c r="B166" s="58">
        <f t="shared" si="10"/>
        <v>0.88594761872020611</v>
      </c>
      <c r="C166" s="59">
        <f t="shared" si="11"/>
        <v>0.73594539392714553</v>
      </c>
      <c r="D166" s="59">
        <f t="shared" si="12"/>
        <v>0.66009231689953973</v>
      </c>
      <c r="E166" s="60">
        <f t="shared" si="13"/>
        <v>0.46976257979073954</v>
      </c>
      <c r="F166" s="61">
        <f t="shared" si="14"/>
        <v>0.29110506397091873</v>
      </c>
    </row>
    <row r="167" spans="1:6">
      <c r="A167" s="57">
        <v>2.0999999999999699</v>
      </c>
      <c r="B167" s="58">
        <f t="shared" si="10"/>
        <v>0.89090317880438408</v>
      </c>
      <c r="C167" s="59">
        <f t="shared" si="11"/>
        <v>0.74077489918215111</v>
      </c>
      <c r="D167" s="59">
        <f t="shared" si="12"/>
        <v>0.67121945289716189</v>
      </c>
      <c r="E167" s="60">
        <f t="shared" si="13"/>
        <v>0.47115219266155189</v>
      </c>
      <c r="F167" s="61">
        <f t="shared" si="14"/>
        <v>0.2941391887364016</v>
      </c>
    </row>
    <row r="168" spans="1:6">
      <c r="A168" s="57">
        <v>2.1499999999999702</v>
      </c>
      <c r="B168" s="58">
        <f t="shared" si="10"/>
        <v>0.89566877688099589</v>
      </c>
      <c r="C168" s="59">
        <f t="shared" si="11"/>
        <v>0.74554661412639978</v>
      </c>
      <c r="D168" s="59">
        <f t="shared" si="12"/>
        <v>0.68215772686826059</v>
      </c>
      <c r="E168" s="60">
        <f t="shared" si="13"/>
        <v>0.47248168446107358</v>
      </c>
      <c r="F168" s="61">
        <f t="shared" si="14"/>
        <v>0.2971599513070794</v>
      </c>
    </row>
    <row r="169" spans="1:6">
      <c r="A169" s="57">
        <v>2.19999999999997</v>
      </c>
      <c r="B169" s="58">
        <f t="shared" si="10"/>
        <v>0.90024951088031213</v>
      </c>
      <c r="C169" s="59">
        <f t="shared" si="11"/>
        <v>0.7502601055951148</v>
      </c>
      <c r="D169" s="59">
        <f t="shared" si="12"/>
        <v>0.69289859084031924</v>
      </c>
      <c r="E169" s="60">
        <f t="shared" si="13"/>
        <v>0.47375331803835663</v>
      </c>
      <c r="F169" s="61">
        <f t="shared" si="14"/>
        <v>0.30016650222740221</v>
      </c>
    </row>
    <row r="170" spans="1:6">
      <c r="A170" s="57">
        <v>2.2499999999999698</v>
      </c>
      <c r="B170" s="58">
        <f t="shared" si="10"/>
        <v>0.90465053510088789</v>
      </c>
      <c r="C170" s="59">
        <f t="shared" si="11"/>
        <v>0.75491498686762548</v>
      </c>
      <c r="D170" s="59">
        <f t="shared" si="12"/>
        <v>0.70343428663412932</v>
      </c>
      <c r="E170" s="60">
        <f t="shared" si="13"/>
        <v>0.47496930194229525</v>
      </c>
      <c r="F170" s="61">
        <f t="shared" si="14"/>
        <v>0.30315800885291228</v>
      </c>
    </row>
    <row r="171" spans="1:6">
      <c r="A171" s="57">
        <v>2.2999999999999701</v>
      </c>
      <c r="B171" s="58">
        <f t="shared" si="10"/>
        <v>0.90887703898514138</v>
      </c>
      <c r="C171" s="59">
        <f t="shared" si="11"/>
        <v>0.75951091694910833</v>
      </c>
      <c r="D171" s="59">
        <f t="shared" si="12"/>
        <v>0.71375785217246035</v>
      </c>
      <c r="E171" s="60">
        <f t="shared" si="13"/>
        <v>0.47613178870250739</v>
      </c>
      <c r="F171" s="61">
        <f t="shared" si="14"/>
        <v>0.30613365620322397</v>
      </c>
    </row>
    <row r="172" spans="1:6">
      <c r="A172" s="57">
        <v>2.3499999999999699</v>
      </c>
      <c r="B172" s="58">
        <f t="shared" si="10"/>
        <v>0.91293422755972631</v>
      </c>
      <c r="C172" s="59">
        <f t="shared" si="11"/>
        <v>0.76404759979746328</v>
      </c>
      <c r="D172" s="59">
        <f t="shared" si="12"/>
        <v>0.72386312198878233</v>
      </c>
      <c r="E172" s="60">
        <f t="shared" si="13"/>
        <v>0.47724287349091432</v>
      </c>
      <c r="F172" s="61">
        <f t="shared" si="14"/>
        <v>0.30909264777197654</v>
      </c>
    </row>
    <row r="173" spans="1:6">
      <c r="A173" s="57">
        <v>2.3999999999999702</v>
      </c>
      <c r="B173" s="58">
        <f t="shared" si="10"/>
        <v>0.91682730350607544</v>
      </c>
      <c r="C173" s="59">
        <f t="shared" si="11"/>
        <v>0.76852478349901499</v>
      </c>
      <c r="D173" s="59">
        <f t="shared" si="12"/>
        <v>0.73374472224433418</v>
      </c>
      <c r="E173" s="60">
        <f t="shared" si="13"/>
        <v>0.47830459313110962</v>
      </c>
      <c r="F173" s="61">
        <f t="shared" si="14"/>
        <v>0.31203420629228729</v>
      </c>
    </row>
    <row r="174" spans="1:6">
      <c r="A174" s="57">
        <v>2.44999999999997</v>
      </c>
      <c r="B174" s="58">
        <f t="shared" si="10"/>
        <v>0.92056145081601948</v>
      </c>
      <c r="C174" s="59">
        <f t="shared" si="11"/>
        <v>0.77294225939673589</v>
      </c>
      <c r="D174" s="59">
        <f t="shared" si="12"/>
        <v>0.74339806061233349</v>
      </c>
      <c r="E174" s="60">
        <f t="shared" si="13"/>
        <v>0.4793189254240659</v>
      </c>
      <c r="F174" s="61">
        <f t="shared" si="14"/>
        <v>0.31495757445641093</v>
      </c>
    </row>
    <row r="175" spans="1:6">
      <c r="A175" s="57">
        <v>2.4999999999999698</v>
      </c>
      <c r="B175" s="58">
        <f t="shared" si="10"/>
        <v>0.92414181997875444</v>
      </c>
      <c r="C175" s="59">
        <f t="shared" si="11"/>
        <v>0.77729986117468852</v>
      </c>
      <c r="D175" s="59">
        <f t="shared" si="12"/>
        <v>0.75281931142916325</v>
      </c>
      <c r="E175" s="60">
        <f t="shared" si="13"/>
        <v>0.48028778876026834</v>
      </c>
      <c r="F175" s="61">
        <f t="shared" si="14"/>
        <v>0.31786201558849347</v>
      </c>
    </row>
    <row r="176" spans="1:6">
      <c r="A176" s="57">
        <v>2.5499999999999701</v>
      </c>
      <c r="B176" s="58">
        <f t="shared" si="10"/>
        <v>0.92757351463848037</v>
      </c>
      <c r="C176" s="59">
        <f t="shared" si="11"/>
        <v>0.78159746390236295</v>
      </c>
      <c r="D176" s="59">
        <f t="shared" si="12"/>
        <v>0.76200539654391874</v>
      </c>
      <c r="E176" s="60">
        <f t="shared" si="13"/>
        <v>0.48121304198996956</v>
      </c>
      <c r="F176" s="61">
        <f t="shared" si="14"/>
        <v>0.32074681426948765</v>
      </c>
    </row>
    <row r="177" spans="1:6">
      <c r="A177" s="57">
        <v>2.5999999999999699</v>
      </c>
      <c r="B177" s="58">
        <f t="shared" si="10"/>
        <v>0.93086157965665117</v>
      </c>
      <c r="C177" s="59">
        <f t="shared" si="11"/>
        <v>0.78583498304255606</v>
      </c>
      <c r="D177" s="59">
        <f t="shared" si="12"/>
        <v>0.7709539623199172</v>
      </c>
      <c r="E177" s="60">
        <f t="shared" si="13"/>
        <v>0.48209648452489196</v>
      </c>
      <c r="F177" s="61">
        <f t="shared" si="14"/>
        <v>0.32361127691348207</v>
      </c>
    </row>
    <row r="178" spans="1:6">
      <c r="A178" s="57">
        <v>2.6499999999999702</v>
      </c>
      <c r="B178" s="58">
        <f t="shared" si="10"/>
        <v>0.93401099050877934</v>
      </c>
      <c r="C178" s="59">
        <f t="shared" si="11"/>
        <v>0.79001237342639496</v>
      </c>
      <c r="D178" s="59">
        <f t="shared" si="12"/>
        <v>0.77966335325506353</v>
      </c>
      <c r="E178" s="60">
        <f t="shared" si="13"/>
        <v>0.48293985664635208</v>
      </c>
      <c r="F178" s="61">
        <f t="shared" si="14"/>
        <v>0.32645473229487509</v>
      </c>
    </row>
    <row r="179" spans="1:6">
      <c r="A179" s="57">
        <v>2.69999999999997</v>
      </c>
      <c r="B179" s="58">
        <f t="shared" si="10"/>
        <v>0.93702664394300184</v>
      </c>
      <c r="C179" s="59">
        <f t="shared" si="11"/>
        <v>0.7941296281990502</v>
      </c>
      <c r="D179" s="59">
        <f t="shared" si="12"/>
        <v>0.78813258269288056</v>
      </c>
      <c r="E179" s="60">
        <f t="shared" si="13"/>
        <v>0.48374483999641582</v>
      </c>
      <c r="F179" s="61">
        <f t="shared" si="14"/>
        <v>0.32927653202600426</v>
      </c>
    </row>
    <row r="180" spans="1:6">
      <c r="A180" s="57">
        <v>2.7499999999999698</v>
      </c>
      <c r="B180" s="58">
        <f t="shared" si="10"/>
        <v>0.93991334982599062</v>
      </c>
      <c r="C180" s="59">
        <f t="shared" si="11"/>
        <v>0.79818677773961877</v>
      </c>
      <c r="D180" s="59">
        <f t="shared" si="12"/>
        <v>0.79636130109326153</v>
      </c>
      <c r="E180" s="60">
        <f t="shared" si="13"/>
        <v>0.48451305823030727</v>
      </c>
      <c r="F180" s="61">
        <f t="shared" si="14"/>
        <v>0.33207605098501985</v>
      </c>
    </row>
    <row r="181" spans="1:6">
      <c r="A181" s="57">
        <v>2.7999999999999701</v>
      </c>
      <c r="B181" s="58">
        <f t="shared" si="10"/>
        <v>0.94267582410112971</v>
      </c>
      <c r="C181" s="59">
        <f t="shared" si="11"/>
        <v>0.80218388855857936</v>
      </c>
      <c r="D181" s="59">
        <f t="shared" si="12"/>
        <v>0.80434976232238142</v>
      </c>
      <c r="E181" s="60">
        <f t="shared" si="13"/>
        <v>0.48524607780986978</v>
      </c>
      <c r="F181" s="61">
        <f t="shared" si="14"/>
        <v>0.33485268769396176</v>
      </c>
    </row>
    <row r="182" spans="1:6">
      <c r="A182" s="57">
        <v>2.8499999999999699</v>
      </c>
      <c r="B182" s="58">
        <f t="shared" si="10"/>
        <v>0.94531868278405762</v>
      </c>
      <c r="C182" s="59">
        <f t="shared" si="11"/>
        <v>0.80612106217613766</v>
      </c>
      <c r="D182" s="59">
        <f t="shared" si="12"/>
        <v>0.81209878840559191</v>
      </c>
      <c r="E182" s="60">
        <f t="shared" si="13"/>
        <v>0.48594540891940524</v>
      </c>
      <c r="F182" s="61">
        <f t="shared" si="14"/>
        <v>0.33760586464716913</v>
      </c>
    </row>
    <row r="183" spans="1:6">
      <c r="A183" s="57">
        <v>2.8999999999999702</v>
      </c>
      <c r="B183" s="58">
        <f t="shared" si="10"/>
        <v>0.94784643692158077</v>
      </c>
      <c r="C183" s="59">
        <f t="shared" si="11"/>
        <v>0.80999843398468474</v>
      </c>
      <c r="D183" s="59">
        <f t="shared" si="12"/>
        <v>0.81960973316643482</v>
      </c>
      <c r="E183" s="60">
        <f t="shared" si="13"/>
        <v>0.48661250648669102</v>
      </c>
      <c r="F183" s="61">
        <f t="shared" si="14"/>
        <v>0.34033502859031534</v>
      </c>
    </row>
    <row r="184" spans="1:6">
      <c r="A184" s="57">
        <v>2.94999999999997</v>
      </c>
      <c r="B184" s="58">
        <f t="shared" si="10"/>
        <v>0.95026348844144182</v>
      </c>
      <c r="C184" s="59">
        <f t="shared" si="11"/>
        <v>0.81381617209848911</v>
      </c>
      <c r="D184" s="59">
        <f t="shared" si="12"/>
        <v>0.82688444515004977</v>
      </c>
      <c r="E184" s="60">
        <f t="shared" si="13"/>
        <v>0.48724877129338429</v>
      </c>
      <c r="F184" s="61">
        <f t="shared" si="14"/>
        <v>0.34303965075051612</v>
      </c>
    </row>
    <row r="185" spans="1:6">
      <c r="A185" s="57">
        <v>2.9999999999999698</v>
      </c>
      <c r="B185" s="58">
        <f t="shared" si="10"/>
        <v>0.95257412682243192</v>
      </c>
      <c r="C185" s="59">
        <f t="shared" si="11"/>
        <v>0.81757447619364143</v>
      </c>
      <c r="D185" s="59">
        <f t="shared" si="12"/>
        <v>0.83392523020114973</v>
      </c>
      <c r="E185" s="60">
        <f t="shared" si="13"/>
        <v>0.48785555116036805</v>
      </c>
      <c r="F185" s="61">
        <f t="shared" si="14"/>
        <v>0.3457192270181122</v>
      </c>
    </row>
    <row r="186" spans="1:6">
      <c r="A186" s="57">
        <v>3.0499999999999701</v>
      </c>
      <c r="B186" s="58">
        <f t="shared" si="10"/>
        <v>0.95478252651671125</v>
      </c>
      <c r="C186" s="59">
        <f t="shared" si="11"/>
        <v>0.82127357634114728</v>
      </c>
      <c r="D186" s="59">
        <f t="shared" si="12"/>
        <v>0.84073481403622863</v>
      </c>
      <c r="E186" s="60">
        <f t="shared" si="13"/>
        <v>0.48843414219487036</v>
      </c>
      <c r="F186" s="61">
        <f t="shared" si="14"/>
        <v>0.34837327808086899</v>
      </c>
    </row>
    <row r="187" spans="1:6">
      <c r="A187" s="57">
        <v>3.0999999999999699</v>
      </c>
      <c r="B187" s="58">
        <f t="shared" si="10"/>
        <v>0.95689274505891264</v>
      </c>
      <c r="C187" s="59">
        <f t="shared" si="11"/>
        <v>0.82491373183595806</v>
      </c>
      <c r="D187" s="59">
        <f t="shared" si="12"/>
        <v>0.84731630511758149</v>
      </c>
      <c r="E187" s="60">
        <f t="shared" si="13"/>
        <v>0.48898579008738935</v>
      </c>
      <c r="F187" s="61">
        <f t="shared" si="14"/>
        <v>0.35100134951147272</v>
      </c>
    </row>
    <row r="188" spans="1:6">
      <c r="A188" s="57">
        <v>3.1499999999999702</v>
      </c>
      <c r="B188" s="58">
        <f t="shared" si="10"/>
        <v>0.95890872179953379</v>
      </c>
      <c r="C188" s="59">
        <f t="shared" si="11"/>
        <v>0.82849523002459702</v>
      </c>
      <c r="D188" s="59">
        <f t="shared" si="12"/>
        <v>0.85367315810379329</v>
      </c>
      <c r="E188" s="60">
        <f t="shared" si="13"/>
        <v>0.48951169144759377</v>
      </c>
      <c r="F188" s="61">
        <f t="shared" si="14"/>
        <v>0.35360301180932974</v>
      </c>
    </row>
    <row r="189" spans="1:6">
      <c r="A189" s="57">
        <v>3.19999999999997</v>
      </c>
      <c r="B189" s="58">
        <f t="shared" si="10"/>
        <v>0.96083427720323444</v>
      </c>
      <c r="C189" s="59">
        <f t="shared" si="11"/>
        <v>0.83201838513392246</v>
      </c>
      <c r="D189" s="59">
        <f t="shared" si="12"/>
        <v>0.85980913811824</v>
      </c>
      <c r="E189" s="60">
        <f t="shared" si="13"/>
        <v>0.49001299516942654</v>
      </c>
      <c r="F189" s="61">
        <f t="shared" si="14"/>
        <v>0.3561778603977952</v>
      </c>
    </row>
    <row r="190" spans="1:6">
      <c r="A190" s="57">
        <v>3.2499999999999698</v>
      </c>
      <c r="B190" s="58">
        <f t="shared" si="10"/>
        <v>0.96267311265586941</v>
      </c>
      <c r="C190" s="59">
        <f t="shared" si="11"/>
        <v>0.8354835371034347</v>
      </c>
      <c r="D190" s="59">
        <f t="shared" si="12"/>
        <v>0.86572828604444474</v>
      </c>
      <c r="E190" s="60">
        <f t="shared" si="13"/>
        <v>0.49049080381663251</v>
      </c>
      <c r="F190" s="61">
        <f t="shared" si="14"/>
        <v>0.35872551557806703</v>
      </c>
    </row>
    <row r="191" spans="1:6">
      <c r="A191" s="57">
        <v>3.2999999999999701</v>
      </c>
      <c r="B191" s="58">
        <f t="shared" si="10"/>
        <v>0.96442881072736286</v>
      </c>
      <c r="C191" s="59">
        <f t="shared" si="11"/>
        <v>0.83889105042341272</v>
      </c>
      <c r="D191" s="59">
        <f t="shared" si="12"/>
        <v>0.87143488502531941</v>
      </c>
      <c r="E191" s="60">
        <f t="shared" si="13"/>
        <v>0.49094617502085336</v>
      </c>
      <c r="F191" s="61">
        <f t="shared" si="14"/>
        <v>0.36124562244108305</v>
      </c>
    </row>
    <row r="192" spans="1:6">
      <c r="A192" s="57">
        <v>3.3499999999999699</v>
      </c>
      <c r="B192" s="58">
        <f t="shared" si="10"/>
        <v>0.96610483584082085</v>
      </c>
      <c r="C192" s="59">
        <f t="shared" si="11"/>
        <v>0.84224131298102811</v>
      </c>
      <c r="D192" s="59">
        <f t="shared" si="12"/>
        <v>0.87693342831281684</v>
      </c>
      <c r="E192" s="60">
        <f t="shared" si="13"/>
        <v>0.49138012288528771</v>
      </c>
      <c r="F192" s="61">
        <f t="shared" si="14"/>
        <v>0.36373785073885023</v>
      </c>
    </row>
    <row r="193" spans="1:6">
      <c r="A193" s="57">
        <v>3.3999999999999702</v>
      </c>
      <c r="B193" s="58">
        <f t="shared" si="10"/>
        <v>0.96770453530154854</v>
      </c>
      <c r="C193" s="59">
        <f t="shared" si="11"/>
        <v>0.84553473491646336</v>
      </c>
      <c r="D193" s="59">
        <f t="shared" si="12"/>
        <v>0.8822285885856509</v>
      </c>
      <c r="E193" s="60">
        <f t="shared" si="13"/>
        <v>0.49179361938770388</v>
      </c>
      <c r="F193" s="61">
        <f t="shared" si="14"/>
        <v>0.36620189471672016</v>
      </c>
    </row>
    <row r="194" spans="1:6">
      <c r="A194" s="57">
        <v>3.44999999999997</v>
      </c>
      <c r="B194" s="58">
        <f t="shared" si="10"/>
        <v>0.96923114064285121</v>
      </c>
      <c r="C194" s="59">
        <f t="shared" si="11"/>
        <v>0.84877174749092377</v>
      </c>
      <c r="D194" s="59">
        <f t="shared" si="12"/>
        <v>0.88732518882574618</v>
      </c>
      <c r="E194" s="60">
        <f t="shared" si="13"/>
        <v>0.49218759577732851</v>
      </c>
      <c r="F194" s="61">
        <f t="shared" si="14"/>
        <v>0.36863747290819388</v>
      </c>
    </row>
    <row r="195" spans="1:6">
      <c r="A195" s="57">
        <v>3.4999999999999698</v>
      </c>
      <c r="B195" s="58">
        <f t="shared" si="10"/>
        <v>0.97068776924864275</v>
      </c>
      <c r="C195" s="59">
        <f t="shared" si="11"/>
        <v>0.85195280196830869</v>
      </c>
      <c r="D195" s="59">
        <f t="shared" si="12"/>
        <v>0.8922281748191585</v>
      </c>
      <c r="E195" s="60">
        <f t="shared" si="13"/>
        <v>0.4925629439607947</v>
      </c>
      <c r="F195" s="61">
        <f t="shared" si="14"/>
        <v>0.37104432789390895</v>
      </c>
    </row>
    <row r="196" spans="1:6">
      <c r="A196" s="57">
        <v>3.5499999999999701</v>
      </c>
      <c r="B196" s="58">
        <f t="shared" si="10"/>
        <v>0.97207742621592619</v>
      </c>
      <c r="C196" s="59">
        <f t="shared" si="11"/>
        <v>0.85507836851217534</v>
      </c>
      <c r="D196" s="59">
        <f t="shared" si="12"/>
        <v>0.89694258932445525</v>
      </c>
      <c r="E196" s="60">
        <f t="shared" si="13"/>
        <v>0.49292051787295887</v>
      </c>
      <c r="F196" s="61">
        <f t="shared" si="14"/>
        <v>0.37342222602651054</v>
      </c>
    </row>
    <row r="197" spans="1:6">
      <c r="A197" s="57">
        <v>3.5999999999999699</v>
      </c>
      <c r="B197" s="58">
        <f t="shared" si="10"/>
        <v>0.97340300642313349</v>
      </c>
      <c r="C197" s="59">
        <f t="shared" si="11"/>
        <v>0.85814893509951029</v>
      </c>
      <c r="D197" s="59">
        <f t="shared" si="12"/>
        <v>0.90147354793102363</v>
      </c>
      <c r="E197" s="60">
        <f t="shared" si="13"/>
        <v>0.4932611348289484</v>
      </c>
      <c r="F197" s="61">
        <f t="shared" si="14"/>
        <v>0.37577095712315889</v>
      </c>
    </row>
    <row r="198" spans="1:6">
      <c r="A198" s="57">
        <v>3.6499999999999702</v>
      </c>
      <c r="B198" s="58">
        <f t="shared" ref="B198:B245" si="15">1/(1+EXP(-A198))</f>
        <v>0.97466729677312747</v>
      </c>
      <c r="C198" s="59">
        <f t="shared" ref="C198:C245" si="16">1/(1+EXP((-$C$4*$A198)))</f>
        <v>0.86116500645269101</v>
      </c>
      <c r="D198" s="59">
        <f t="shared" ref="D198:D245" si="17">1/(1+($D$4*EXP((-$A198))))</f>
        <v>0.90582621661150742</v>
      </c>
      <c r="E198" s="60">
        <f t="shared" ref="E198:E245" si="18">1/($E$4+EXP((-$A198)))</f>
        <v>0.49358557685432136</v>
      </c>
      <c r="F198" s="61">
        <f t="shared" ref="F198:F245" si="19">1/($E$4+($D$4*EXP((-$C$4*$A198))))</f>
        <v>0.37809033412745974</v>
      </c>
    </row>
    <row r="199" spans="1:6">
      <c r="A199" s="57">
        <v>3.69999999999997</v>
      </c>
      <c r="B199" s="58">
        <f t="shared" si="15"/>
        <v>0.97587297858233013</v>
      </c>
      <c r="C199" s="59">
        <f t="shared" si="16"/>
        <v>0.86412710299090389</v>
      </c>
      <c r="D199" s="59">
        <f t="shared" si="17"/>
        <v>0.91000579095649692</v>
      </c>
      <c r="E199" s="60">
        <f t="shared" si="18"/>
        <v>0.49389459199068031</v>
      </c>
      <c r="F199" s="61">
        <f t="shared" si="19"/>
        <v>0.38038019274263224</v>
      </c>
    </row>
    <row r="200" spans="1:6">
      <c r="A200" s="57">
        <v>3.74999999999996</v>
      </c>
      <c r="B200" s="58">
        <f t="shared" si="15"/>
        <v>0.97702263008997348</v>
      </c>
      <c r="C200" s="59">
        <f t="shared" si="16"/>
        <v>0.86703575980216852</v>
      </c>
      <c r="D200" s="59">
        <f t="shared" si="17"/>
        <v>0.91401747706567205</v>
      </c>
      <c r="E200" s="60">
        <f t="shared" si="18"/>
        <v>0.49418889557450824</v>
      </c>
      <c r="F200" s="61">
        <f t="shared" si="19"/>
        <v>0.38264039103774877</v>
      </c>
    </row>
    <row r="201" spans="1:6">
      <c r="A201" s="57">
        <v>3.7999999999999701</v>
      </c>
      <c r="B201" s="58">
        <f t="shared" si="15"/>
        <v>0.97811872906386887</v>
      </c>
      <c r="C201" s="59">
        <f t="shared" si="16"/>
        <v>0.86989152563700045</v>
      </c>
      <c r="D201" s="59">
        <f t="shared" si="17"/>
        <v>0.9178664740577237</v>
      </c>
      <c r="E201" s="60">
        <f t="shared" si="18"/>
        <v>0.49446917148737424</v>
      </c>
      <c r="F201" s="61">
        <f t="shared" si="19"/>
        <v>0.38487080902889709</v>
      </c>
    </row>
    <row r="202" spans="1:6">
      <c r="A202" s="57">
        <v>3.8499999999999699</v>
      </c>
      <c r="B202" s="58">
        <f t="shared" si="15"/>
        <v>0.9791636554813189</v>
      </c>
      <c r="C202" s="59">
        <f t="shared" si="16"/>
        <v>0.87269496192462659</v>
      </c>
      <c r="D202" s="59">
        <f t="shared" si="17"/>
        <v>0.92155795815139474</v>
      </c>
      <c r="E202" s="60">
        <f t="shared" si="18"/>
        <v>0.4947360733760004</v>
      </c>
      <c r="F202" s="61">
        <f t="shared" si="19"/>
        <v>0.38707134823710287</v>
      </c>
    </row>
    <row r="203" spans="1:6">
      <c r="A203" s="57">
        <v>3.8999999999999599</v>
      </c>
      <c r="B203" s="58">
        <f t="shared" si="15"/>
        <v>0.98015969426592164</v>
      </c>
      <c r="C203" s="59">
        <f t="shared" si="16"/>
        <v>0.87544664181258136</v>
      </c>
      <c r="D203" s="59">
        <f t="shared" si="17"/>
        <v>0.92509706826187632</v>
      </c>
      <c r="E203" s="60">
        <f t="shared" si="18"/>
        <v>0.49499022584099378</v>
      </c>
      <c r="F203" s="61">
        <f t="shared" si="19"/>
        <v>0.38924193122487616</v>
      </c>
    </row>
    <row r="204" spans="1:6">
      <c r="A204" s="57">
        <v>3.9499999999999602</v>
      </c>
      <c r="B204" s="58">
        <f t="shared" si="15"/>
        <v>0.98110903806296024</v>
      </c>
      <c r="C204" s="59">
        <f t="shared" si="16"/>
        <v>0.87814714923037973</v>
      </c>
      <c r="D204" s="59">
        <f t="shared" si="17"/>
        <v>0.92848889305023186</v>
      </c>
      <c r="E204" s="60">
        <f t="shared" si="18"/>
        <v>0.49523222559331953</v>
      </c>
      <c r="F204" s="61">
        <f t="shared" si="19"/>
        <v>0.39138250111320216</v>
      </c>
    </row>
    <row r="205" spans="1:6">
      <c r="A205" s="57">
        <v>3.99999999999996</v>
      </c>
      <c r="B205" s="58">
        <f t="shared" si="15"/>
        <v>0.98201379003790779</v>
      </c>
      <c r="C205" s="59">
        <f t="shared" si="16"/>
        <v>0.88079707797788032</v>
      </c>
      <c r="D205" s="59">
        <f t="shared" si="17"/>
        <v>0.93173845935856903</v>
      </c>
      <c r="E205" s="60">
        <f t="shared" si="18"/>
        <v>0.49546264257784289</v>
      </c>
      <c r="F205" s="61">
        <f t="shared" si="19"/>
        <v>0.39349302108079759</v>
      </c>
    </row>
    <row r="206" spans="1:6">
      <c r="A206" s="57">
        <v>4.05</v>
      </c>
      <c r="B206" s="58">
        <f t="shared" si="15"/>
        <v>0.98287596668427235</v>
      </c>
      <c r="C206" s="59">
        <f t="shared" si="16"/>
        <v>0.88339703083886056</v>
      </c>
      <c r="D206" s="59">
        <f t="shared" si="17"/>
        <v>0.93485072196004437</v>
      </c>
      <c r="E206" s="60">
        <f t="shared" si="18"/>
        <v>0.49568202106348536</v>
      </c>
      <c r="F206" s="61">
        <f t="shared" si="19"/>
        <v>0.39557347384743324</v>
      </c>
    </row>
    <row r="207" spans="1:6">
      <c r="A207" s="57">
        <v>4.0999999999999996</v>
      </c>
      <c r="B207" s="58">
        <f t="shared" si="15"/>
        <v>0.9836975006285591</v>
      </c>
      <c r="C207" s="59">
        <f t="shared" si="16"/>
        <v>0.88594761872020911</v>
      </c>
      <c r="D207" s="59">
        <f t="shared" si="17"/>
        <v>0.93783055455033415</v>
      </c>
      <c r="E207" s="60">
        <f t="shared" si="18"/>
        <v>0.49589088069973492</v>
      </c>
      <c r="F207" s="61">
        <f t="shared" si="19"/>
        <v>0.39762386114307224</v>
      </c>
    </row>
    <row r="208" spans="1:6">
      <c r="A208" s="57">
        <v>4.1500000000000004</v>
      </c>
      <c r="B208" s="58">
        <f t="shared" si="15"/>
        <v>0.98448024342159113</v>
      </c>
      <c r="C208" s="59">
        <f t="shared" si="16"/>
        <v>0.88844945981710355</v>
      </c>
      <c r="D208" s="59">
        <f t="shared" si="17"/>
        <v>0.94068274190592072</v>
      </c>
      <c r="E208" s="60">
        <f t="shared" si="18"/>
        <v>0.49608971753942732</v>
      </c>
      <c r="F208" s="61">
        <f t="shared" si="19"/>
        <v>0.39964420316457977</v>
      </c>
    </row>
    <row r="209" spans="1:6">
      <c r="A209" s="57">
        <v>4.2</v>
      </c>
      <c r="B209" s="58">
        <f t="shared" si="15"/>
        <v>0.98522596830672693</v>
      </c>
      <c r="C209" s="59">
        <f t="shared" si="16"/>
        <v>0.89090317880438707</v>
      </c>
      <c r="D209" s="59">
        <f t="shared" si="17"/>
        <v>0.94341197313404024</v>
      </c>
      <c r="E209" s="60">
        <f t="shared" si="18"/>
        <v>0.49627900502785721</v>
      </c>
      <c r="F209" s="61">
        <f t="shared" si="19"/>
        <v>0.40163453802166171</v>
      </c>
    </row>
    <row r="210" spans="1:6">
      <c r="A210" s="57">
        <v>4.25</v>
      </c>
      <c r="B210" s="58">
        <f t="shared" si="15"/>
        <v>0.9859363729567544</v>
      </c>
      <c r="C210" s="59">
        <f t="shared" si="16"/>
        <v>0.89330940605434872</v>
      </c>
      <c r="D210" s="59">
        <f t="shared" si="17"/>
        <v>0.94602283593961023</v>
      </c>
      <c r="E210" s="60">
        <f t="shared" si="18"/>
        <v>0.49645919495841984</v>
      </c>
      <c r="F210" s="61">
        <f t="shared" si="19"/>
        <v>0.40359492117370366</v>
      </c>
    </row>
    <row r="211" spans="1:6">
      <c r="A211" s="57">
        <v>4.3</v>
      </c>
      <c r="B211" s="58">
        <f t="shared" si="15"/>
        <v>0.98661308217233512</v>
      </c>
      <c r="C211" s="59">
        <f t="shared" si="16"/>
        <v>0.89566877688099866</v>
      </c>
      <c r="D211" s="59">
        <f t="shared" si="17"/>
        <v>0.94851981183547451</v>
      </c>
      <c r="E211" s="60">
        <f t="shared" si="18"/>
        <v>0.49663071839509226</v>
      </c>
      <c r="F211" s="61">
        <f t="shared" si="19"/>
        <v>0.40552542485909709</v>
      </c>
    </row>
    <row r="212" spans="1:6">
      <c r="A212" s="57">
        <v>4.3499999999999996</v>
      </c>
      <c r="B212" s="58">
        <f t="shared" si="15"/>
        <v>0.98725765053588843</v>
      </c>
      <c r="C212" s="59">
        <f t="shared" si="16"/>
        <v>0.89798193081086952</v>
      </c>
      <c r="D212" s="59">
        <f t="shared" si="17"/>
        <v>0.95090727222395999</v>
      </c>
      <c r="E212" s="60">
        <f t="shared" si="18"/>
        <v>0.49679398656216633</v>
      </c>
      <c r="F212" s="61">
        <f t="shared" si="19"/>
        <v>0.40742613751860185</v>
      </c>
    </row>
    <row r="213" spans="1:6">
      <c r="A213" s="57">
        <v>4.4000000000000004</v>
      </c>
      <c r="B213" s="58">
        <f t="shared" si="15"/>
        <v>0.98787156501572571</v>
      </c>
      <c r="C213" s="59">
        <f t="shared" si="16"/>
        <v>0.9002495108803148</v>
      </c>
      <c r="D213" s="59">
        <f t="shared" si="17"/>
        <v>0.95318947527984743</v>
      </c>
      <c r="E213" s="60">
        <f t="shared" si="18"/>
        <v>0.49694939170172742</v>
      </c>
      <c r="F213" s="61">
        <f t="shared" si="19"/>
        <v>0.40929716321423759</v>
      </c>
    </row>
    <row r="214" spans="1:6">
      <c r="A214" s="57">
        <v>4.45</v>
      </c>
      <c r="B214" s="58">
        <f t="shared" si="15"/>
        <v>0.98845624751607775</v>
      </c>
      <c r="C214" s="59">
        <f t="shared" si="16"/>
        <v>0.90247216295920751</v>
      </c>
      <c r="D214" s="59">
        <f t="shared" si="17"/>
        <v>0.95537056356733763</v>
      </c>
      <c r="E214" s="60">
        <f t="shared" si="18"/>
        <v>0.49709730789944651</v>
      </c>
      <c r="F214" s="61">
        <f t="shared" si="19"/>
        <v>0.41113862104513743</v>
      </c>
    </row>
    <row r="215" spans="1:6">
      <c r="A215" s="57">
        <v>4.5</v>
      </c>
      <c r="B215" s="58">
        <f t="shared" si="15"/>
        <v>0.98901305736940681</v>
      </c>
      <c r="C215" s="59">
        <f t="shared" si="16"/>
        <v>0.90465053510089055</v>
      </c>
      <c r="D215" s="59">
        <f t="shared" si="17"/>
        <v>0.95745456232636827</v>
      </c>
      <c r="E215" s="60">
        <f t="shared" si="18"/>
        <v>0.49723809187931522</v>
      </c>
      <c r="F215" s="61">
        <f t="shared" si="19"/>
        <v>0.41295064456174091</v>
      </c>
    </row>
    <row r="216" spans="1:6">
      <c r="A216" s="57">
        <v>4.55</v>
      </c>
      <c r="B216" s="58">
        <f t="shared" si="15"/>
        <v>0.98954329376808181</v>
      </c>
      <c r="C216" s="59">
        <f t="shared" si="16"/>
        <v>0.90678527691817634</v>
      </c>
      <c r="D216" s="59">
        <f t="shared" si="17"/>
        <v>0.95944537836662791</v>
      </c>
      <c r="E216" s="60">
        <f t="shared" si="18"/>
        <v>0.49737208376800046</v>
      </c>
      <c r="F216" s="61">
        <f t="shared" si="19"/>
        <v>0.41473338117963965</v>
      </c>
    </row>
    <row r="217" spans="1:6">
      <c r="A217" s="57">
        <v>4.5999999999999996</v>
      </c>
      <c r="B217" s="58">
        <f t="shared" si="15"/>
        <v>0.99004819813309575</v>
      </c>
      <c r="C217" s="59">
        <f t="shared" si="16"/>
        <v>0.90887703898514383</v>
      </c>
      <c r="D217" s="59">
        <f t="shared" si="17"/>
        <v>0.96134679951075475</v>
      </c>
      <c r="E217" s="60">
        <f t="shared" si="18"/>
        <v>0.49749960782953889</v>
      </c>
      <c r="F217" s="61">
        <f t="shared" si="19"/>
        <v>0.41648699159432728</v>
      </c>
    </row>
    <row r="218" spans="1:6">
      <c r="A218" s="57">
        <v>4.6500000000000004</v>
      </c>
      <c r="B218" s="58">
        <f t="shared" si="15"/>
        <v>0.99052895641805383</v>
      </c>
      <c r="C218" s="59">
        <f t="shared" si="16"/>
        <v>0.91092647226443679</v>
      </c>
      <c r="D218" s="59">
        <f t="shared" si="17"/>
        <v>0.9631624945314442</v>
      </c>
      <c r="E218" s="60">
        <f t="shared" si="18"/>
        <v>0.49762097317112408</v>
      </c>
      <c r="F218" s="61">
        <f t="shared" si="19"/>
        <v>0.41821164919804099</v>
      </c>
    </row>
    <row r="219" spans="1:6">
      <c r="A219" s="57">
        <v>4.7</v>
      </c>
      <c r="B219" s="58">
        <f t="shared" si="15"/>
        <v>0.99098670134715205</v>
      </c>
      <c r="C219" s="59">
        <f t="shared" si="16"/>
        <v>0.91293422755972864</v>
      </c>
      <c r="D219" s="59">
        <f t="shared" si="17"/>
        <v>0.96489601353047472</v>
      </c>
      <c r="E219" s="60">
        <f t="shared" si="18"/>
        <v>0.49773647442076108</v>
      </c>
      <c r="F219" s="61">
        <f t="shared" si="19"/>
        <v>0.41990753949981896</v>
      </c>
    </row>
    <row r="220" spans="1:6">
      <c r="A220" s="57">
        <v>4.75</v>
      </c>
      <c r="B220" s="58">
        <f t="shared" si="15"/>
        <v>0.99142251458628805</v>
      </c>
      <c r="C220" s="59">
        <f t="shared" si="16"/>
        <v>0.91490095499297974</v>
      </c>
      <c r="D220" s="59">
        <f t="shared" si="17"/>
        <v>0.96655078871094802</v>
      </c>
      <c r="E220" s="60">
        <f t="shared" si="18"/>
        <v>0.49784639237758793</v>
      </c>
      <c r="F220" s="61">
        <f t="shared" si="19"/>
        <v>0.42157485954983065</v>
      </c>
    </row>
    <row r="221" spans="1:6">
      <c r="A221" s="57">
        <v>4.8</v>
      </c>
      <c r="B221" s="58">
        <f t="shared" si="15"/>
        <v>0.99183742884684012</v>
      </c>
      <c r="C221" s="59">
        <f t="shared" si="16"/>
        <v>0.91682730350607766</v>
      </c>
      <c r="D221" s="59">
        <f t="shared" si="17"/>
        <v>0.9681301354972951</v>
      </c>
      <c r="E221" s="60">
        <f t="shared" si="18"/>
        <v>0.49795099463567027</v>
      </c>
      <c r="F221" s="61">
        <f t="shared" si="19"/>
        <v>0.42321381736897484</v>
      </c>
    </row>
    <row r="222" spans="1:6">
      <c r="A222" s="57">
        <v>4.8499999999999996</v>
      </c>
      <c r="B222" s="58">
        <f t="shared" si="15"/>
        <v>0.9922324299219849</v>
      </c>
      <c r="C222" s="59">
        <f t="shared" si="16"/>
        <v>0.91871392038642696</v>
      </c>
      <c r="D222" s="59">
        <f t="shared" si="17"/>
        <v>0.96963725396080136</v>
      </c>
      <c r="E222" s="60">
        <f t="shared" si="18"/>
        <v>0.49805053618208617</v>
      </c>
      <c r="F222" s="61">
        <f t="shared" si="19"/>
        <v>0.42482463138467219</v>
      </c>
    </row>
    <row r="223" spans="1:6">
      <c r="A223" s="57">
        <v>4.9000000000000004</v>
      </c>
      <c r="B223" s="58">
        <f t="shared" si="15"/>
        <v>0.99260845865571812</v>
      </c>
      <c r="C223" s="59">
        <f t="shared" si="16"/>
        <v>0.92056145081602159</v>
      </c>
      <c r="D223" s="59">
        <f t="shared" si="17"/>
        <v>0.97107523051151601</v>
      </c>
      <c r="E223" s="60">
        <f t="shared" si="18"/>
        <v>0.49814525997012266</v>
      </c>
      <c r="F223" s="61">
        <f t="shared" si="19"/>
        <v>0.42640752987371872</v>
      </c>
    </row>
    <row r="224" spans="1:6">
      <c r="A224" s="57">
        <v>4.95</v>
      </c>
      <c r="B224" s="58">
        <f t="shared" si="15"/>
        <v>0.99296641284500486</v>
      </c>
      <c r="C224" s="59">
        <f t="shared" si="16"/>
        <v>0.9223705374435115</v>
      </c>
      <c r="D224" s="59">
        <f t="shared" si="17"/>
        <v>0.9724470398204228</v>
      </c>
      <c r="E224" s="60">
        <f t="shared" si="18"/>
        <v>0.49823539746840123</v>
      </c>
      <c r="F224" s="61">
        <f t="shared" si="19"/>
        <v>0.42796275041299819</v>
      </c>
    </row>
    <row r="225" spans="1:6">
      <c r="A225" s="57">
        <v>5</v>
      </c>
      <c r="B225" s="58">
        <f t="shared" si="15"/>
        <v>0.99330714907571527</v>
      </c>
      <c r="C225" s="59">
        <f t="shared" si="16"/>
        <v>0.92414181997875655</v>
      </c>
      <c r="D225" s="59">
        <f t="shared" si="17"/>
        <v>0.97375554693864763</v>
      </c>
      <c r="E225" s="60">
        <f t="shared" si="18"/>
        <v>0.49832116918674868</v>
      </c>
      <c r="F225" s="61">
        <f t="shared" si="19"/>
        <v>0.42949053933879489</v>
      </c>
    </row>
    <row r="226" spans="1:6">
      <c r="A226" s="57">
        <v>5.05</v>
      </c>
      <c r="B226" s="58">
        <f t="shared" si="15"/>
        <v>0.99363148449318439</v>
      </c>
      <c r="C226" s="59">
        <f t="shared" si="16"/>
        <v>0.92587593480933683</v>
      </c>
      <c r="D226" s="59">
        <f t="shared" si="17"/>
        <v>0.97500350958324311</v>
      </c>
      <c r="E226" s="60">
        <f t="shared" si="18"/>
        <v>0.49840278517962044</v>
      </c>
      <c r="F226" s="61">
        <f t="shared" si="19"/>
        <v>0.43099115121538062</v>
      </c>
    </row>
    <row r="227" spans="1:6">
      <c r="A227" s="57">
        <v>5.0999999999999996</v>
      </c>
      <c r="B227" s="58">
        <f t="shared" si="15"/>
        <v>0.99394019850841575</v>
      </c>
      <c r="C227" s="59">
        <f t="shared" si="16"/>
        <v>0.92757351463848225</v>
      </c>
      <c r="D227" s="59">
        <f t="shared" si="17"/>
        <v>0.97619358056172756</v>
      </c>
      <c r="E227" s="60">
        <f t="shared" si="18"/>
        <v>0.49848044552787563</v>
      </c>
      <c r="F227" s="61">
        <f t="shared" si="19"/>
        <v>0.43246484831349297</v>
      </c>
    </row>
    <row r="228" spans="1:6">
      <c r="A228" s="57">
        <v>5.15</v>
      </c>
      <c r="B228" s="58">
        <f t="shared" si="15"/>
        <v>0.99423403444107505</v>
      </c>
      <c r="C228" s="59">
        <f t="shared" si="16"/>
        <v>0.9292351881438593</v>
      </c>
      <c r="D228" s="59">
        <f t="shared" si="17"/>
        <v>0.97732831031004508</v>
      </c>
      <c r="E228" s="60">
        <f t="shared" si="18"/>
        <v>0.49855434079968936</v>
      </c>
      <c r="F228" s="61">
        <f t="shared" si="19"/>
        <v>0.43391190009926461</v>
      </c>
    </row>
    <row r="229" spans="1:6">
      <c r="A229" s="57">
        <v>5.2</v>
      </c>
      <c r="B229" s="58">
        <f t="shared" si="15"/>
        <v>0.99451370110054949</v>
      </c>
      <c r="C229" s="59">
        <f t="shared" si="16"/>
        <v>0.93086157965665328</v>
      </c>
      <c r="D229" s="59">
        <f t="shared" si="17"/>
        <v>0.97841014952096572</v>
      </c>
      <c r="E229" s="60">
        <f t="shared" si="18"/>
        <v>0.49862465249137589</v>
      </c>
      <c r="F229" s="61">
        <f t="shared" si="19"/>
        <v>0.43533258273410147</v>
      </c>
    </row>
    <row r="230" spans="1:6">
      <c r="A230" s="57">
        <v>5.25</v>
      </c>
      <c r="B230" s="58">
        <f t="shared" si="15"/>
        <v>0.99477987430644166</v>
      </c>
      <c r="C230" s="59">
        <f t="shared" si="16"/>
        <v>0.93245330886037092</v>
      </c>
      <c r="D230" s="59">
        <f t="shared" si="17"/>
        <v>0.9794414518421497</v>
      </c>
      <c r="E230" s="60">
        <f t="shared" si="18"/>
        <v>0.49869155344888028</v>
      </c>
      <c r="F230" s="61">
        <f t="shared" si="19"/>
        <v>0.43672717858595811</v>
      </c>
    </row>
    <row r="231" spans="1:6">
      <c r="A231" s="57">
        <v>5.3</v>
      </c>
      <c r="B231" s="58">
        <f t="shared" si="15"/>
        <v>0.99503319834994297</v>
      </c>
      <c r="C231" s="59">
        <f t="shared" si="16"/>
        <v>0.93401099050878122</v>
      </c>
      <c r="D231" s="59">
        <f t="shared" si="17"/>
        <v>0.98042447662516863</v>
      </c>
      <c r="E231" s="60">
        <f t="shared" si="18"/>
        <v>0.49875520827067815</v>
      </c>
      <c r="F231" s="61">
        <f t="shared" si="19"/>
        <v>0.43809597575240072</v>
      </c>
    </row>
    <row r="232" spans="1:6">
      <c r="A232" s="57">
        <v>5.35</v>
      </c>
      <c r="B232" s="58">
        <f t="shared" si="15"/>
        <v>0.9952742873976046</v>
      </c>
      <c r="C232" s="59">
        <f t="shared" si="16"/>
        <v>0.93553523416241036</v>
      </c>
      <c r="D232" s="59">
        <f t="shared" si="17"/>
        <v>0.98136139170869796</v>
      </c>
      <c r="E232" s="60">
        <f t="shared" si="18"/>
        <v>0.49881577369280916</v>
      </c>
      <c r="F232" s="61">
        <f t="shared" si="19"/>
        <v>0.43943926759580004</v>
      </c>
    </row>
    <row r="233" spans="1:6">
      <c r="A233" s="57">
        <v>5.4</v>
      </c>
      <c r="B233" s="58">
        <f t="shared" si="15"/>
        <v>0.99550372683905886</v>
      </c>
      <c r="C233" s="59">
        <f t="shared" si="16"/>
        <v>0.9370266439430035</v>
      </c>
      <c r="D233" s="59">
        <f t="shared" si="17"/>
        <v>0.9822542762208839</v>
      </c>
      <c r="E233" s="60">
        <f t="shared" si="18"/>
        <v>0.4988733989567477</v>
      </c>
      <c r="F233" s="61">
        <f t="shared" si="19"/>
        <v>0.44075735229094504</v>
      </c>
    </row>
    <row r="234" spans="1:6">
      <c r="A234" s="57">
        <v>5.45</v>
      </c>
      <c r="B234" s="58">
        <f t="shared" si="15"/>
        <v>0.99572207458029516</v>
      </c>
      <c r="C234" s="59">
        <f t="shared" si="16"/>
        <v>0.93848581830536559</v>
      </c>
      <c r="D234" s="59">
        <f t="shared" si="17"/>
        <v>0.98310512338754974</v>
      </c>
      <c r="E234" s="60">
        <f t="shared" si="18"/>
        <v>0.49892822616079835</v>
      </c>
      <c r="F234" s="61">
        <f t="shared" si="19"/>
        <v>0.44205053238532216</v>
      </c>
    </row>
    <row r="235" spans="1:6">
      <c r="A235" s="57">
        <v>5.5</v>
      </c>
      <c r="B235" s="58">
        <f t="shared" si="15"/>
        <v>0.99592986228410396</v>
      </c>
      <c r="C235" s="59">
        <f t="shared" si="16"/>
        <v>0.93991334982599239</v>
      </c>
      <c r="D235" s="59">
        <f t="shared" si="17"/>
        <v>0.98391584333443416</v>
      </c>
      <c r="E235" s="60">
        <f t="shared" si="18"/>
        <v>0.49898039059567995</v>
      </c>
      <c r="F235" s="61">
        <f t="shared" si="19"/>
        <v>0.44331911437225935</v>
      </c>
    </row>
    <row r="236" spans="1:6">
      <c r="A236" s="57">
        <v>5.55</v>
      </c>
      <c r="B236" s="58">
        <f t="shared" si="15"/>
        <v>0.99612759655932892</v>
      </c>
      <c r="C236" s="59">
        <f t="shared" si="16"/>
        <v>0.94130982500790872</v>
      </c>
      <c r="D236" s="59">
        <f t="shared" si="17"/>
        <v>0.98468826587306335</v>
      </c>
      <c r="E236" s="60">
        <f t="shared" si="18"/>
        <v>0.49903002106494948</v>
      </c>
      <c r="F236" s="61">
        <f t="shared" si="19"/>
        <v>0.44456340827709145</v>
      </c>
    </row>
    <row r="237" spans="1:6">
      <c r="A237" s="57">
        <v>5.6</v>
      </c>
      <c r="B237" s="58">
        <f t="shared" si="15"/>
        <v>0.99631576010056411</v>
      </c>
      <c r="C237" s="59">
        <f t="shared" si="16"/>
        <v>0.94267582410113127</v>
      </c>
      <c r="D237" s="59">
        <f t="shared" si="17"/>
        <v>0.98542414326115313</v>
      </c>
      <c r="E237" s="60">
        <f t="shared" si="18"/>
        <v>0.49907724019088778</v>
      </c>
      <c r="F237" s="61">
        <f t="shared" si="19"/>
        <v>0.44578372725646287</v>
      </c>
    </row>
    <row r="238" spans="1:6">
      <c r="A238" s="57">
        <v>5.65</v>
      </c>
      <c r="B238" s="58">
        <f t="shared" si="15"/>
        <v>0.99649481277993357</v>
      </c>
      <c r="C238" s="59">
        <f t="shared" si="16"/>
        <v>0.94401192093817832</v>
      </c>
      <c r="D238" s="59">
        <f t="shared" si="17"/>
        <v>0.98612515292962899</v>
      </c>
      <c r="E238" s="60">
        <f t="shared" si="18"/>
        <v>0.49912216470645726</v>
      </c>
      <c r="F238" s="61">
        <f t="shared" si="19"/>
        <v>0.44698038721084471</v>
      </c>
    </row>
    <row r="239" spans="1:6">
      <c r="A239" s="57">
        <v>5.7</v>
      </c>
      <c r="B239" s="58">
        <f t="shared" si="15"/>
        <v>0.99666519269258669</v>
      </c>
      <c r="C239" s="59">
        <f t="shared" si="16"/>
        <v>0.94531868278405917</v>
      </c>
      <c r="D239" s="59">
        <f t="shared" si="17"/>
        <v>0.98679290016942078</v>
      </c>
      <c r="E239" s="60">
        <f t="shared" si="18"/>
        <v>0.4991649057339162</v>
      </c>
      <c r="F239" s="61">
        <f t="shared" si="19"/>
        <v>0.44815370641030799</v>
      </c>
    </row>
    <row r="240" spans="1:6">
      <c r="A240" s="57">
        <v>5.75</v>
      </c>
      <c r="B240" s="58">
        <f t="shared" si="15"/>
        <v>0.99682731715751483</v>
      </c>
      <c r="C240" s="59">
        <f t="shared" si="16"/>
        <v>0.94659667020017568</v>
      </c>
      <c r="D240" s="59">
        <f t="shared" si="17"/>
        <v>0.98742892077219191</v>
      </c>
      <c r="E240" s="60">
        <f t="shared" si="18"/>
        <v>0.49920556905065749</v>
      </c>
      <c r="F240" s="61">
        <f t="shared" si="19"/>
        <v>0.44930400513355856</v>
      </c>
    </row>
    <row r="241" spans="1:6">
      <c r="A241" s="57">
        <v>5.8</v>
      </c>
      <c r="B241" s="58">
        <f t="shared" si="15"/>
        <v>0.99698158367529166</v>
      </c>
      <c r="C241" s="59">
        <f t="shared" si="16"/>
        <v>0.94784643692158232</v>
      </c>
      <c r="D241" s="59">
        <f t="shared" si="17"/>
        <v>0.9880346836200411</v>
      </c>
      <c r="E241" s="60">
        <f t="shared" si="18"/>
        <v>0.49924425534281763</v>
      </c>
      <c r="F241" s="61">
        <f t="shared" si="19"/>
        <v>0.45043160532021054</v>
      </c>
    </row>
    <row r="242" spans="1:6">
      <c r="A242" s="57">
        <v>5.85</v>
      </c>
      <c r="B242" s="58">
        <f t="shared" si="15"/>
        <v>0.99712837084429951</v>
      </c>
      <c r="C242" s="59">
        <f t="shared" si="16"/>
        <v>0.94906852974705647</v>
      </c>
      <c r="D242" s="59">
        <f t="shared" si="17"/>
        <v>0.98861159322003744</v>
      </c>
      <c r="E242" s="60">
        <f t="shared" si="18"/>
        <v>0.4992810604471844</v>
      </c>
      <c r="F242" s="61">
        <f t="shared" si="19"/>
        <v>0.45153683023624258</v>
      </c>
    </row>
    <row r="243" spans="1:6">
      <c r="A243" s="57">
        <v>5.9</v>
      </c>
      <c r="B243" s="58">
        <f t="shared" si="15"/>
        <v>0.99726803923698903</v>
      </c>
      <c r="C243" s="59">
        <f t="shared" si="16"/>
        <v>0.95026348844144337</v>
      </c>
      <c r="D243" s="59">
        <f t="shared" si="17"/>
        <v>0.98916099218017695</v>
      </c>
      <c r="E243" s="60">
        <f t="shared" si="18"/>
        <v>0.49931607558190966</v>
      </c>
      <c r="F243" s="61">
        <f t="shared" si="19"/>
        <v>0.4526200041525541</v>
      </c>
    </row>
    <row r="244" spans="1:6">
      <c r="A244" s="57">
        <v>5.95</v>
      </c>
      <c r="B244" s="58">
        <f t="shared" si="15"/>
        <v>0.99740093223767678</v>
      </c>
      <c r="C244" s="59">
        <f t="shared" si="16"/>
        <v>0.95143184564974381</v>
      </c>
      <c r="D244" s="59">
        <f t="shared" si="17"/>
        <v>0.98968416362400535</v>
      </c>
      <c r="E244" s="60">
        <f t="shared" si="18"/>
        <v>0.49934938756651831</v>
      </c>
      <c r="F244" s="61">
        <f t="shared" si="19"/>
        <v>0.45368145203651422</v>
      </c>
    </row>
    <row r="245" spans="1:6" ht="13.5" thickBot="1">
      <c r="A245" s="47">
        <v>6</v>
      </c>
      <c r="B245" s="48">
        <f t="shared" si="15"/>
        <v>0.99752737684336534</v>
      </c>
      <c r="C245" s="62">
        <f t="shared" si="16"/>
        <v>0.95257412682243336</v>
      </c>
      <c r="D245" s="62">
        <f t="shared" si="17"/>
        <v>0.99018233354174723</v>
      </c>
      <c r="E245" s="63">
        <f t="shared" si="18"/>
        <v>0.49938107903168216</v>
      </c>
      <c r="F245" s="51">
        <f t="shared" si="19"/>
        <v>0.45472149925637095</v>
      </c>
    </row>
  </sheetData>
  <phoneticPr fontId="2" type="noConversion"/>
  <pageMargins left="0.75" right="0.75" top="1" bottom="1" header="0.5" footer="0.5"/>
  <pageSetup paperSize="9" orientation="portrait" r:id="rId1"/>
  <headerFooter alignWithMargins="0"/>
  <drawing r:id="rId2"/>
  <legacyDrawing r:id="rId3"/>
  <oleObjects>
    <oleObject progId="Equation.3" shapeId="3074" r:id="rId4"/>
  </oleObjects>
</worksheet>
</file>

<file path=xl/worksheets/sheet4.xml><?xml version="1.0" encoding="utf-8"?>
<worksheet xmlns="http://schemas.openxmlformats.org/spreadsheetml/2006/main" xmlns:r="http://schemas.openxmlformats.org/officeDocument/2006/relationships">
  <dimension ref="A2:F245"/>
  <sheetViews>
    <sheetView workbookViewId="0"/>
  </sheetViews>
  <sheetFormatPr defaultRowHeight="12.75"/>
  <cols>
    <col min="1" max="1" width="5.140625" style="39" bestFit="1" customWidth="1"/>
    <col min="2" max="6" width="8.5703125" style="40" bestFit="1" customWidth="1"/>
  </cols>
  <sheetData>
    <row r="2" spans="1:6" ht="13.5" thickBot="1"/>
    <row r="3" spans="1:6" s="46" customFormat="1" ht="15.75">
      <c r="A3" s="41" t="s">
        <v>13</v>
      </c>
      <c r="B3" s="42" t="s">
        <v>14</v>
      </c>
      <c r="C3" s="43" t="s">
        <v>15</v>
      </c>
      <c r="D3" s="43" t="s">
        <v>15</v>
      </c>
      <c r="E3" s="43" t="s">
        <v>15</v>
      </c>
      <c r="F3" s="43" t="s">
        <v>15</v>
      </c>
    </row>
    <row r="4" spans="1:6" ht="13.5" thickBot="1">
      <c r="A4" s="47"/>
      <c r="B4" s="48"/>
      <c r="C4" s="76">
        <v>0.25</v>
      </c>
      <c r="D4" s="76">
        <v>0.5</v>
      </c>
      <c r="E4" s="77">
        <v>2</v>
      </c>
      <c r="F4" s="78">
        <v>6</v>
      </c>
    </row>
    <row r="5" spans="1:6">
      <c r="A5" s="52">
        <v>-6</v>
      </c>
      <c r="B5" s="53">
        <f t="shared" ref="B5:B68" si="0">1/(1+EXP(-A5))</f>
        <v>2.4726231566347743E-3</v>
      </c>
      <c r="C5" s="54">
        <f t="shared" ref="C5:C68" si="1">1/(1+EXP((-$C$4*$A5)))</f>
        <v>0.18242552380635635</v>
      </c>
      <c r="D5" s="54">
        <f>1/(1+EXP((-$D$4*$A5)))</f>
        <v>4.7425873177566781E-2</v>
      </c>
      <c r="E5" s="54">
        <f>1/(1+EXP((-$E$4*$A5)))</f>
        <v>6.1441746022147182E-6</v>
      </c>
      <c r="F5" s="54">
        <f>1/(1+EXP((-$F$4*$A5)))</f>
        <v>2.3195228302435691E-16</v>
      </c>
    </row>
    <row r="6" spans="1:6">
      <c r="A6" s="57">
        <v>-5.95</v>
      </c>
      <c r="B6" s="53">
        <f t="shared" si="0"/>
        <v>2.5990677623233469E-3</v>
      </c>
      <c r="C6" s="54">
        <f t="shared" si="1"/>
        <v>0.18429726028236704</v>
      </c>
      <c r="D6" s="54">
        <f t="shared" ref="D6:D69" si="2">1/(1+EXP((-$D$4*$A6)))</f>
        <v>4.8568154350256104E-2</v>
      </c>
      <c r="E6" s="54">
        <f t="shared" ref="E6:E69" si="3">1/(1+EXP((-$E$4*$A6)))</f>
        <v>6.7903586980951236E-6</v>
      </c>
      <c r="F6" s="54">
        <f t="shared" ref="F6:F69" si="4">1/(1+EXP((-$F$4*$A6)))</f>
        <v>3.1310283217778906E-16</v>
      </c>
    </row>
    <row r="7" spans="1:6">
      <c r="A7" s="57">
        <v>-5.9</v>
      </c>
      <c r="B7" s="53">
        <f t="shared" si="0"/>
        <v>2.7319607630110591E-3</v>
      </c>
      <c r="C7" s="54">
        <f t="shared" si="1"/>
        <v>0.18618382790150853</v>
      </c>
      <c r="D7" s="54">
        <f t="shared" si="2"/>
        <v>4.9736511558556719E-2</v>
      </c>
      <c r="E7" s="54">
        <f t="shared" si="3"/>
        <v>7.5045015971099996E-6</v>
      </c>
      <c r="F7" s="54">
        <f t="shared" si="4"/>
        <v>4.2264461569217851E-16</v>
      </c>
    </row>
    <row r="8" spans="1:6">
      <c r="A8" s="57">
        <v>-5.85</v>
      </c>
      <c r="B8" s="53">
        <f t="shared" si="0"/>
        <v>2.8716291557003997E-3</v>
      </c>
      <c r="C8" s="54">
        <f t="shared" si="1"/>
        <v>0.18808525450024158</v>
      </c>
      <c r="D8" s="54">
        <f t="shared" si="2"/>
        <v>5.0931470252943541E-2</v>
      </c>
      <c r="E8" s="54">
        <f t="shared" si="3"/>
        <v>8.2937503738916051E-6</v>
      </c>
      <c r="F8" s="54">
        <f t="shared" si="4"/>
        <v>5.7051055696666857E-16</v>
      </c>
    </row>
    <row r="9" spans="1:6">
      <c r="A9" s="57">
        <v>-5.8</v>
      </c>
      <c r="B9" s="53">
        <f t="shared" si="0"/>
        <v>3.0184163247084241E-3</v>
      </c>
      <c r="C9" s="54">
        <f t="shared" si="1"/>
        <v>0.19000156601531298</v>
      </c>
      <c r="D9" s="54">
        <f t="shared" si="2"/>
        <v>5.2153563078417738E-2</v>
      </c>
      <c r="E9" s="54">
        <f t="shared" si="3"/>
        <v>9.1660037198533303E-6</v>
      </c>
      <c r="F9" s="54">
        <f t="shared" si="4"/>
        <v>7.7010870013654634E-16</v>
      </c>
    </row>
    <row r="10" spans="1:6">
      <c r="A10" s="57">
        <v>-5.75</v>
      </c>
      <c r="B10" s="53">
        <f t="shared" si="0"/>
        <v>3.1726828424851893E-3</v>
      </c>
      <c r="C10" s="54">
        <f t="shared" si="1"/>
        <v>0.19193278644723683</v>
      </c>
      <c r="D10" s="54">
        <f t="shared" si="2"/>
        <v>5.3403329799824227E-2</v>
      </c>
      <c r="E10" s="54">
        <f t="shared" si="3"/>
        <v>1.0129990980873921E-5</v>
      </c>
      <c r="F10" s="54">
        <f t="shared" si="4"/>
        <v>1.039538011670221E-15</v>
      </c>
    </row>
    <row r="11" spans="1:6">
      <c r="A11" s="57">
        <v>-5.7</v>
      </c>
      <c r="B11" s="53">
        <f t="shared" si="0"/>
        <v>3.3348073074133443E-3</v>
      </c>
      <c r="C11" s="54">
        <f t="shared" si="1"/>
        <v>0.1938789378238599</v>
      </c>
      <c r="D11" s="54">
        <f t="shared" si="2"/>
        <v>5.4681317215940758E-2</v>
      </c>
      <c r="E11" s="54">
        <f t="shared" si="3"/>
        <v>1.1195359505113293E-5</v>
      </c>
      <c r="F11" s="54">
        <f t="shared" si="4"/>
        <v>1.4032295408630892E-15</v>
      </c>
    </row>
    <row r="12" spans="1:6">
      <c r="A12" s="57">
        <v>-5.65</v>
      </c>
      <c r="B12" s="53">
        <f t="shared" si="0"/>
        <v>3.5051872200663379E-3</v>
      </c>
      <c r="C12" s="54">
        <f t="shared" si="1"/>
        <v>0.19584004016403417</v>
      </c>
      <c r="D12" s="54">
        <f t="shared" si="2"/>
        <v>5.5988079061821662E-2</v>
      </c>
      <c r="E12" s="54">
        <f t="shared" si="3"/>
        <v>1.2372771174427572E-5</v>
      </c>
      <c r="F12" s="54">
        <f t="shared" si="4"/>
        <v>1.8941617547848655E-15</v>
      </c>
    </row>
    <row r="13" spans="1:6">
      <c r="A13" s="57">
        <v>-5.6</v>
      </c>
      <c r="B13" s="53">
        <f t="shared" si="0"/>
        <v>3.684239899435989E-3</v>
      </c>
      <c r="C13" s="54">
        <f t="shared" si="1"/>
        <v>0.19781611144141825</v>
      </c>
      <c r="D13" s="54">
        <f t="shared" si="2"/>
        <v>5.7324175898868755E-2</v>
      </c>
      <c r="E13" s="54">
        <f t="shared" si="3"/>
        <v>1.3674009084599736E-5</v>
      </c>
      <c r="F13" s="54">
        <f t="shared" si="4"/>
        <v>2.5568509276699951E-15</v>
      </c>
    </row>
    <row r="14" spans="1:6">
      <c r="A14" s="57">
        <v>-5.55</v>
      </c>
      <c r="B14" s="53">
        <f t="shared" si="0"/>
        <v>3.8724034406710317E-3</v>
      </c>
      <c r="C14" s="54">
        <f t="shared" si="1"/>
        <v>0.19980716754843067</v>
      </c>
      <c r="D14" s="54">
        <f t="shared" si="2"/>
        <v>5.8690174992091178E-2</v>
      </c>
      <c r="E14" s="54">
        <f t="shared" si="3"/>
        <v>1.5112095440975134E-5</v>
      </c>
      <c r="F14" s="54">
        <f t="shared" si="4"/>
        <v>3.4513877443742044E-15</v>
      </c>
    </row>
    <row r="15" spans="1:6">
      <c r="A15" s="57">
        <v>-5.5</v>
      </c>
      <c r="B15" s="53">
        <f t="shared" si="0"/>
        <v>4.0701377158961277E-3</v>
      </c>
      <c r="C15" s="54">
        <f t="shared" si="1"/>
        <v>0.20181322226037884</v>
      </c>
      <c r="D15" s="54">
        <f t="shared" si="2"/>
        <v>6.0086650174007626E-2</v>
      </c>
      <c r="E15" s="54">
        <f t="shared" si="3"/>
        <v>1.6701421848095181E-5</v>
      </c>
      <c r="F15" s="54">
        <f t="shared" si="4"/>
        <v>4.6588861451033756E-15</v>
      </c>
    </row>
    <row r="16" spans="1:6">
      <c r="A16" s="57">
        <v>-5.45</v>
      </c>
      <c r="B16" s="53">
        <f t="shared" si="0"/>
        <v>4.2779254197049732E-3</v>
      </c>
      <c r="C16" s="54">
        <f t="shared" si="1"/>
        <v>0.20383428719978697</v>
      </c>
      <c r="D16" s="54">
        <f t="shared" si="2"/>
        <v>6.1514181694634434E-2</v>
      </c>
      <c r="E16" s="54">
        <f t="shared" si="3"/>
        <v>1.8457893295667037E-5</v>
      </c>
      <c r="F16" s="54">
        <f t="shared" si="4"/>
        <v>6.2888384964615764E-15</v>
      </c>
    </row>
    <row r="17" spans="1:6">
      <c r="A17" s="57">
        <v>-5.4</v>
      </c>
      <c r="B17" s="53">
        <f t="shared" si="0"/>
        <v>4.4962731609411782E-3</v>
      </c>
      <c r="C17" s="54">
        <f t="shared" si="1"/>
        <v>0.20587037180094733</v>
      </c>
      <c r="D17" s="54">
        <f t="shared" si="2"/>
        <v>6.2973356056996485E-2</v>
      </c>
      <c r="E17" s="54">
        <f t="shared" si="3"/>
        <v>2.039908727992137E-5</v>
      </c>
      <c r="F17" s="54">
        <f t="shared" si="4"/>
        <v>8.4890440338716446E-15</v>
      </c>
    </row>
    <row r="18" spans="1:6">
      <c r="A18" s="57">
        <v>-5.35</v>
      </c>
      <c r="B18" s="53">
        <f t="shared" si="0"/>
        <v>4.7257126023954816E-3</v>
      </c>
      <c r="C18" s="54">
        <f t="shared" si="1"/>
        <v>0.20792148327471954</v>
      </c>
      <c r="D18" s="54">
        <f t="shared" si="2"/>
        <v>6.4464765837589685E-2</v>
      </c>
      <c r="E18" s="54">
        <f t="shared" si="3"/>
        <v>2.254442965044545E-5</v>
      </c>
      <c r="F18" s="54">
        <f t="shared" si="4"/>
        <v>1.1459010857022259E-14</v>
      </c>
    </row>
    <row r="19" spans="1:6">
      <c r="A19" s="57">
        <v>-5.3</v>
      </c>
      <c r="B19" s="53">
        <f t="shared" si="0"/>
        <v>4.9668016500569612E-3</v>
      </c>
      <c r="C19" s="54">
        <f t="shared" si="1"/>
        <v>0.20998762657360251</v>
      </c>
      <c r="D19" s="54">
        <f t="shared" si="2"/>
        <v>6.5989009491218789E-2</v>
      </c>
      <c r="E19" s="54">
        <f t="shared" si="3"/>
        <v>2.4915388939429926E-5</v>
      </c>
      <c r="F19" s="54">
        <f t="shared" si="4"/>
        <v>1.5468046731460433E-14</v>
      </c>
    </row>
    <row r="20" spans="1:6">
      <c r="A20" s="57">
        <v>-5.25</v>
      </c>
      <c r="B20" s="53">
        <f t="shared" si="0"/>
        <v>5.2201256935583973E-3</v>
      </c>
      <c r="C20" s="54">
        <f t="shared" si="1"/>
        <v>0.21206880435710532</v>
      </c>
      <c r="D20" s="54">
        <f t="shared" si="2"/>
        <v>6.7546691139629106E-2</v>
      </c>
      <c r="E20" s="54">
        <f t="shared" si="3"/>
        <v>2.7535691114583473E-5</v>
      </c>
      <c r="F20" s="54">
        <f t="shared" si="4"/>
        <v>2.0879679116458901E-14</v>
      </c>
    </row>
    <row r="21" spans="1:6">
      <c r="A21" s="57">
        <v>-5.2</v>
      </c>
      <c r="B21" s="53">
        <f t="shared" si="0"/>
        <v>5.4862988994504036E-3</v>
      </c>
      <c r="C21" s="54">
        <f t="shared" si="1"/>
        <v>0.21416501695744139</v>
      </c>
      <c r="D21" s="54">
        <f t="shared" si="2"/>
        <v>6.9138420343346815E-2</v>
      </c>
      <c r="E21" s="54">
        <f t="shared" si="3"/>
        <v>3.0431556900565329E-5</v>
      </c>
      <c r="F21" s="54">
        <f t="shared" si="4"/>
        <v>2.81846187547125E-14</v>
      </c>
    </row>
    <row r="22" spans="1:6">
      <c r="A22" s="57">
        <v>-5.15</v>
      </c>
      <c r="B22" s="53">
        <f t="shared" si="0"/>
        <v>5.7659655589249034E-3</v>
      </c>
      <c r="C22" s="54">
        <f t="shared" si="1"/>
        <v>0.21627626234557334</v>
      </c>
      <c r="D22" s="54">
        <f t="shared" si="2"/>
        <v>7.076481185614078E-2</v>
      </c>
      <c r="E22" s="54">
        <f t="shared" si="3"/>
        <v>3.3631964038671175E-5</v>
      </c>
      <c r="F22" s="54">
        <f t="shared" si="4"/>
        <v>3.804525586422012E-14</v>
      </c>
    </row>
    <row r="23" spans="1:6">
      <c r="A23" s="57">
        <v>-5.0999999999999996</v>
      </c>
      <c r="B23" s="53">
        <f t="shared" si="0"/>
        <v>6.0598014915841155E-3</v>
      </c>
      <c r="C23" s="54">
        <f t="shared" si="1"/>
        <v>0.21840253609763446</v>
      </c>
      <c r="D23" s="54">
        <f t="shared" si="2"/>
        <v>7.2426485361517731E-2</v>
      </c>
      <c r="E23" s="54">
        <f t="shared" si="3"/>
        <v>3.7168937102889469E-5</v>
      </c>
      <c r="F23" s="54">
        <f t="shared" si="4"/>
        <v>5.1355723714799647E-14</v>
      </c>
    </row>
    <row r="24" spans="1:6">
      <c r="A24" s="57">
        <v>-5.05</v>
      </c>
      <c r="B24" s="53">
        <f t="shared" si="0"/>
        <v>6.3685155068155478E-3</v>
      </c>
      <c r="C24" s="54">
        <f t="shared" si="1"/>
        <v>0.22054383136175329</v>
      </c>
      <c r="D24" s="54">
        <f t="shared" si="2"/>
        <v>7.4124065190663169E-2</v>
      </c>
      <c r="E24" s="54">
        <f t="shared" si="3"/>
        <v>4.1077867764763339E-5</v>
      </c>
      <c r="F24" s="54">
        <f t="shared" si="4"/>
        <v>6.9322975975860915E-14</v>
      </c>
    </row>
    <row r="25" spans="1:6">
      <c r="A25" s="57">
        <v>-5</v>
      </c>
      <c r="B25" s="53">
        <f t="shared" si="0"/>
        <v>6.6928509242848554E-3</v>
      </c>
      <c r="C25" s="54">
        <f t="shared" si="1"/>
        <v>0.22270013882530884</v>
      </c>
      <c r="D25" s="54">
        <f t="shared" si="2"/>
        <v>7.5858180021243546E-2</v>
      </c>
      <c r="E25" s="54">
        <f t="shared" si="3"/>
        <v>4.5397868702434395E-5</v>
      </c>
      <c r="F25" s="54">
        <f t="shared" si="4"/>
        <v>9.3576229688392989E-14</v>
      </c>
    </row>
    <row r="26" spans="1:6">
      <c r="A26" s="57">
        <v>-4.95</v>
      </c>
      <c r="B26" s="53">
        <f t="shared" si="0"/>
        <v>7.0335871549951608E-3</v>
      </c>
      <c r="C26" s="54">
        <f t="shared" si="1"/>
        <v>0.22487144668264356</v>
      </c>
      <c r="D26" s="54">
        <f t="shared" si="2"/>
        <v>7.7629462556488379E-2</v>
      </c>
      <c r="E26" s="54">
        <f t="shared" si="3"/>
        <v>5.0172164683764205E-5</v>
      </c>
      <c r="F26" s="54">
        <f t="shared" si="4"/>
        <v>1.2631469782462786E-13</v>
      </c>
    </row>
    <row r="27" spans="1:6">
      <c r="A27" s="57">
        <v>-4.9000000000000004</v>
      </c>
      <c r="B27" s="53">
        <f t="shared" si="0"/>
        <v>7.3915413442819707E-3</v>
      </c>
      <c r="C27" s="54">
        <f t="shared" si="1"/>
        <v>0.22705774060326145</v>
      </c>
      <c r="D27" s="54">
        <f t="shared" si="2"/>
        <v>7.9438549183978358E-2</v>
      </c>
      <c r="E27" s="54">
        <f t="shared" si="3"/>
        <v>5.5448524722794907E-5</v>
      </c>
      <c r="F27" s="54">
        <f t="shared" si="4"/>
        <v>1.7050700738486791E-13</v>
      </c>
    </row>
    <row r="28" spans="1:6">
      <c r="A28" s="57">
        <v>-4.8499999999999996</v>
      </c>
      <c r="B28" s="53">
        <f t="shared" si="0"/>
        <v>7.7675700780150047E-3</v>
      </c>
      <c r="C28" s="54">
        <f t="shared" si="1"/>
        <v>0.22925900370053998</v>
      </c>
      <c r="D28" s="54">
        <f t="shared" si="2"/>
        <v>8.1286079613573023E-2</v>
      </c>
      <c r="E28" s="54">
        <f t="shared" si="3"/>
        <v>6.1279739616602481E-5</v>
      </c>
      <c r="F28" s="54">
        <f t="shared" si="4"/>
        <v>2.3016038567187776E-13</v>
      </c>
    </row>
    <row r="29" spans="1:6">
      <c r="A29" s="57">
        <v>-4.8</v>
      </c>
      <c r="B29" s="53">
        <f t="shared" si="0"/>
        <v>8.1625711531598966E-3</v>
      </c>
      <c r="C29" s="54">
        <f t="shared" si="1"/>
        <v>0.23147521650098238</v>
      </c>
      <c r="D29" s="54">
        <f t="shared" si="2"/>
        <v>8.317269649392238E-2</v>
      </c>
      <c r="E29" s="54">
        <f t="shared" si="3"/>
        <v>6.7724149619770231E-5</v>
      </c>
      <c r="F29" s="54">
        <f t="shared" si="4"/>
        <v>3.1068402375424913E-13</v>
      </c>
    </row>
    <row r="30" spans="1:6">
      <c r="A30" s="57">
        <v>-4.75</v>
      </c>
      <c r="B30" s="53">
        <f t="shared" si="0"/>
        <v>8.5774854137119841E-3</v>
      </c>
      <c r="C30" s="54">
        <f t="shared" si="1"/>
        <v>0.23370635691404029</v>
      </c>
      <c r="D30" s="54">
        <f t="shared" si="2"/>
        <v>8.5099045007020244E-2</v>
      </c>
      <c r="E30" s="54">
        <f t="shared" si="3"/>
        <v>7.4846227510611229E-5</v>
      </c>
      <c r="F30" s="54">
        <f t="shared" si="4"/>
        <v>4.1937956583777861E-13</v>
      </c>
    </row>
    <row r="31" spans="1:6">
      <c r="A31" s="57">
        <v>-4.7</v>
      </c>
      <c r="B31" s="53">
        <f t="shared" si="0"/>
        <v>9.0132986528478221E-3</v>
      </c>
      <c r="C31" s="54">
        <f t="shared" si="1"/>
        <v>0.235952400202534</v>
      </c>
      <c r="D31" s="54">
        <f t="shared" si="2"/>
        <v>8.706577244027125E-2</v>
      </c>
      <c r="E31" s="54">
        <f t="shared" si="3"/>
        <v>8.2717222851666389E-5</v>
      </c>
      <c r="F31" s="54">
        <f t="shared" si="4"/>
        <v>5.6610320066344097E-13</v>
      </c>
    </row>
    <row r="32" spans="1:6">
      <c r="A32" s="57">
        <v>-4.6500000000000004</v>
      </c>
      <c r="B32" s="53">
        <f t="shared" si="0"/>
        <v>9.4710435819461078E-3</v>
      </c>
      <c r="C32" s="54">
        <f t="shared" si="1"/>
        <v>0.23821331895369913</v>
      </c>
      <c r="D32" s="54">
        <f t="shared" si="2"/>
        <v>8.9073527735563221E-2</v>
      </c>
      <c r="E32" s="54">
        <f t="shared" si="3"/>
        <v>9.141587385216144E-5</v>
      </c>
      <c r="F32" s="54">
        <f t="shared" si="4"/>
        <v>7.6415939141236043E-13</v>
      </c>
    </row>
    <row r="33" spans="1:6">
      <c r="A33" s="57">
        <v>-4.5999999999999996</v>
      </c>
      <c r="B33" s="53">
        <f t="shared" si="0"/>
        <v>9.9518018669043241E-3</v>
      </c>
      <c r="C33" s="54">
        <f t="shared" si="1"/>
        <v>0.24048908305088898</v>
      </c>
      <c r="D33" s="54">
        <f t="shared" si="2"/>
        <v>9.112296101485616E-2</v>
      </c>
      <c r="E33" s="54">
        <f t="shared" si="3"/>
        <v>1.0102919390777289E-4</v>
      </c>
      <c r="F33" s="54">
        <f t="shared" si="4"/>
        <v>1.0315072848896217E-12</v>
      </c>
    </row>
    <row r="34" spans="1:6">
      <c r="A34" s="57">
        <v>-4.5500000000000096</v>
      </c>
      <c r="B34" s="53">
        <f t="shared" si="0"/>
        <v>1.0456706231917971E-2</v>
      </c>
      <c r="C34" s="54">
        <f t="shared" si="1"/>
        <v>0.24277965964595957</v>
      </c>
      <c r="D34" s="54">
        <f t="shared" si="2"/>
        <v>9.3214723081823173E-2</v>
      </c>
      <c r="E34" s="54">
        <f t="shared" si="3"/>
        <v>1.1165334062956057E-4</v>
      </c>
      <c r="F34" s="54">
        <f t="shared" si="4"/>
        <v>1.3923891935864798E-12</v>
      </c>
    </row>
    <row r="35" spans="1:6">
      <c r="A35" s="57">
        <v>-4.5000000000000098</v>
      </c>
      <c r="B35" s="53">
        <f t="shared" si="0"/>
        <v>1.0986942630593074E-2</v>
      </c>
      <c r="C35" s="54">
        <f t="shared" si="1"/>
        <v>0.2450850131323713</v>
      </c>
      <c r="D35" s="54">
        <f t="shared" si="2"/>
        <v>9.5349464899109074E-2</v>
      </c>
      <c r="E35" s="54">
        <f t="shared" si="3"/>
        <v>1.2339457598622931E-4</v>
      </c>
      <c r="F35" s="54">
        <f t="shared" si="4"/>
        <v>1.8795288165354437E-12</v>
      </c>
    </row>
    <row r="36" spans="1:6">
      <c r="A36" s="57">
        <v>-4.4500000000000099</v>
      </c>
      <c r="B36" s="53">
        <f t="shared" si="0"/>
        <v>1.1543752483922176E-2</v>
      </c>
      <c r="C36" s="54">
        <f t="shared" si="1"/>
        <v>0.24740510511902616</v>
      </c>
      <c r="D36" s="54">
        <f t="shared" si="2"/>
        <v>9.7527837040792098E-2</v>
      </c>
      <c r="E36" s="54">
        <f t="shared" si="3"/>
        <v>1.3637032707949435E-4</v>
      </c>
      <c r="F36" s="54">
        <f t="shared" si="4"/>
        <v>2.537098527091595E-12</v>
      </c>
    </row>
    <row r="37" spans="1:6">
      <c r="A37" s="57">
        <v>-4.4000000000000101</v>
      </c>
      <c r="B37" s="53">
        <f t="shared" si="0"/>
        <v>1.2128434984274119E-2</v>
      </c>
      <c r="C37" s="54">
        <f t="shared" si="1"/>
        <v>0.2497398944048819</v>
      </c>
      <c r="D37" s="54">
        <f t="shared" si="2"/>
        <v>9.975048911968469E-2</v>
      </c>
      <c r="E37" s="54">
        <f t="shared" si="3"/>
        <v>1.5071035805975445E-4</v>
      </c>
      <c r="F37" s="54">
        <f t="shared" si="4"/>
        <v>3.4247247924796446E-12</v>
      </c>
    </row>
    <row r="38" spans="1:6">
      <c r="A38" s="57">
        <v>-4.3500000000000103</v>
      </c>
      <c r="B38" s="53">
        <f t="shared" si="0"/>
        <v>1.2742349464111472E-2</v>
      </c>
      <c r="C38" s="54">
        <f t="shared" si="1"/>
        <v>0.25208933695436225</v>
      </c>
      <c r="D38" s="54">
        <f t="shared" si="2"/>
        <v>0.10201806918912992</v>
      </c>
      <c r="E38" s="54">
        <f t="shared" si="3"/>
        <v>1.6655806477733251E-4</v>
      </c>
      <c r="F38" s="54">
        <f t="shared" si="4"/>
        <v>4.6228949246470119E-12</v>
      </c>
    </row>
    <row r="39" spans="1:6">
      <c r="A39" s="57">
        <v>-4.3000000000000096</v>
      </c>
      <c r="B39" s="53">
        <f t="shared" si="0"/>
        <v>1.3386917827664652E-2</v>
      </c>
      <c r="C39" s="54">
        <f t="shared" si="1"/>
        <v>0.25445338587359689</v>
      </c>
      <c r="D39" s="54">
        <f t="shared" si="2"/>
        <v>0.10433122311900084</v>
      </c>
      <c r="E39" s="54">
        <f t="shared" si="3"/>
        <v>1.840719049634204E-4</v>
      </c>
      <c r="F39" s="54">
        <f t="shared" si="4"/>
        <v>6.2402554305231065E-12</v>
      </c>
    </row>
    <row r="40" spans="1:6">
      <c r="A40" s="57">
        <v>-4.2500000000000098</v>
      </c>
      <c r="B40" s="53">
        <f t="shared" si="0"/>
        <v>1.406362704324534E-2</v>
      </c>
      <c r="C40" s="54">
        <f t="shared" si="1"/>
        <v>0.25683199138751839</v>
      </c>
      <c r="D40" s="54">
        <f t="shared" si="2"/>
        <v>0.10669059394565072</v>
      </c>
      <c r="E40" s="54">
        <f t="shared" si="3"/>
        <v>2.0342697805520254E-4</v>
      </c>
      <c r="F40" s="54">
        <f t="shared" si="4"/>
        <v>8.4234637543972141E-12</v>
      </c>
    </row>
    <row r="41" spans="1:6">
      <c r="A41" s="57">
        <v>-4.2000000000000099</v>
      </c>
      <c r="B41" s="53">
        <f t="shared" si="0"/>
        <v>1.4774031693272913E-2</v>
      </c>
      <c r="C41" s="54">
        <f t="shared" si="1"/>
        <v>0.2592251008178455</v>
      </c>
      <c r="D41" s="54">
        <f t="shared" si="2"/>
        <v>0.10909682119561245</v>
      </c>
      <c r="E41" s="54">
        <f t="shared" si="3"/>
        <v>2.2481677023329094E-4</v>
      </c>
      <c r="F41" s="54">
        <f t="shared" si="4"/>
        <v>1.1370486739136765E-11</v>
      </c>
    </row>
    <row r="42" spans="1:6">
      <c r="A42" s="57">
        <v>-4.1500000000000101</v>
      </c>
      <c r="B42" s="53">
        <f t="shared" si="0"/>
        <v>1.5519756578408738E-2</v>
      </c>
      <c r="C42" s="54">
        <f t="shared" si="1"/>
        <v>0.26163265856198081</v>
      </c>
      <c r="D42" s="54">
        <f t="shared" si="2"/>
        <v>0.1115505401828959</v>
      </c>
      <c r="E42" s="54">
        <f t="shared" si="3"/>
        <v>2.4845508183932944E-4</v>
      </c>
      <c r="F42" s="54">
        <f t="shared" si="4"/>
        <v>1.5348551671188806E-11</v>
      </c>
    </row>
    <row r="43" spans="1:6">
      <c r="A43" s="57">
        <v>-4.1000000000000103</v>
      </c>
      <c r="B43" s="53">
        <f t="shared" si="0"/>
        <v>1.6302499371440776E-2</v>
      </c>
      <c r="C43" s="54">
        <f t="shared" si="1"/>
        <v>0.26405460607285103</v>
      </c>
      <c r="D43" s="54">
        <f t="shared" si="2"/>
        <v>0.11405238127979032</v>
      </c>
      <c r="E43" s="54">
        <f t="shared" si="3"/>
        <v>2.7457815610132705E-4</v>
      </c>
      <c r="F43" s="54">
        <f t="shared" si="4"/>
        <v>2.0718377656778354E-11</v>
      </c>
    </row>
    <row r="44" spans="1:6">
      <c r="A44" s="57">
        <v>-4.0500000000000096</v>
      </c>
      <c r="B44" s="53">
        <f t="shared" si="0"/>
        <v>1.7124033315727573E-2</v>
      </c>
      <c r="C44" s="54">
        <f t="shared" si="1"/>
        <v>0.26649088183971914</v>
      </c>
      <c r="D44" s="54">
        <f t="shared" si="2"/>
        <v>0.11660296916113888</v>
      </c>
      <c r="E44" s="54">
        <f t="shared" si="3"/>
        <v>3.0344703002891326E-4</v>
      </c>
      <c r="F44" s="54">
        <f t="shared" si="4"/>
        <v>2.7966884558485536E-11</v>
      </c>
    </row>
    <row r="45" spans="1:6">
      <c r="A45" s="57">
        <v>-4.0000000000000098</v>
      </c>
      <c r="B45" s="53">
        <f t="shared" si="0"/>
        <v>1.7986209962091385E-2</v>
      </c>
      <c r="C45" s="54">
        <f t="shared" si="1"/>
        <v>0.26894142136999466</v>
      </c>
      <c r="D45" s="54">
        <f t="shared" si="2"/>
        <v>0.11920292202211705</v>
      </c>
      <c r="E45" s="54">
        <f t="shared" si="3"/>
        <v>3.3535013046647155E-4</v>
      </c>
      <c r="F45" s="54">
        <f t="shared" si="4"/>
        <v>3.7751345441363664E-11</v>
      </c>
    </row>
    <row r="46" spans="1:6">
      <c r="A46" s="57">
        <v>-3.9500000000000099</v>
      </c>
      <c r="B46" s="53">
        <f t="shared" si="0"/>
        <v>1.8890961937038868E-2</v>
      </c>
      <c r="C46" s="54">
        <f t="shared" si="1"/>
        <v>0.27140615717207173</v>
      </c>
      <c r="D46" s="54">
        <f t="shared" si="2"/>
        <v>0.12185285076961752</v>
      </c>
      <c r="E46" s="54">
        <f t="shared" si="3"/>
        <v>3.7060614062638927E-4</v>
      </c>
      <c r="F46" s="54">
        <f t="shared" si="4"/>
        <v>5.0958986141195744E-11</v>
      </c>
    </row>
    <row r="47" spans="1:6">
      <c r="A47" s="57">
        <v>-3.9000000000000101</v>
      </c>
      <c r="B47" s="53">
        <f t="shared" si="0"/>
        <v>1.9840305734077312E-2</v>
      </c>
      <c r="C47" s="54">
        <f t="shared" si="1"/>
        <v>0.27388501873922039</v>
      </c>
      <c r="D47" s="54">
        <f t="shared" si="2"/>
        <v>0.12455335818741586</v>
      </c>
      <c r="E47" s="54">
        <f t="shared" si="3"/>
        <v>4.0956716498604203E-4</v>
      </c>
      <c r="F47" s="54">
        <f t="shared" si="4"/>
        <v>6.8787436266609988E-11</v>
      </c>
    </row>
    <row r="48" spans="1:6">
      <c r="A48" s="57">
        <v>-3.8500000000000099</v>
      </c>
      <c r="B48" s="53">
        <f t="shared" si="0"/>
        <v>2.0836344518680223E-2</v>
      </c>
      <c r="C48" s="54">
        <f t="shared" si="1"/>
        <v>0.27637793253455933</v>
      </c>
      <c r="D48" s="54">
        <f t="shared" si="2"/>
        <v>0.12730503807537114</v>
      </c>
      <c r="E48" s="54">
        <f t="shared" si="3"/>
        <v>4.5262222324052613E-4</v>
      </c>
      <c r="F48" s="54">
        <f t="shared" si="4"/>
        <v>9.2853326692822275E-11</v>
      </c>
    </row>
    <row r="49" spans="1:6">
      <c r="A49" s="57">
        <v>-3.80000000000001</v>
      </c>
      <c r="B49" s="53">
        <f t="shared" si="0"/>
        <v>2.1881270936130261E-2</v>
      </c>
      <c r="C49" s="54">
        <f t="shared" si="1"/>
        <v>0.27888482197713643</v>
      </c>
      <c r="D49" s="54">
        <f t="shared" si="2"/>
        <v>0.13010847436299727</v>
      </c>
      <c r="E49" s="54">
        <f t="shared" si="3"/>
        <v>5.0020110707955413E-4</v>
      </c>
      <c r="F49" s="54">
        <f t="shared" si="4"/>
        <v>1.2533888084496606E-10</v>
      </c>
    </row>
    <row r="50" spans="1:6">
      <c r="A50" s="57">
        <v>-3.7500000000000102</v>
      </c>
      <c r="B50" s="53">
        <f t="shared" si="0"/>
        <v>2.2977369910025386E-2</v>
      </c>
      <c r="C50" s="54">
        <f t="shared" si="1"/>
        <v>0.28140560742914333</v>
      </c>
      <c r="D50" s="54">
        <f t="shared" si="2"/>
        <v>0.13296424019782865</v>
      </c>
      <c r="E50" s="54">
        <f t="shared" si="3"/>
        <v>5.5277863692358817E-4</v>
      </c>
      <c r="F50" s="54">
        <f t="shared" si="4"/>
        <v>1.6918979223287765E-10</v>
      </c>
    </row>
    <row r="51" spans="1:6">
      <c r="A51" s="57">
        <v>-3.7000000000000099</v>
      </c>
      <c r="B51" s="53">
        <f t="shared" si="0"/>
        <v>2.4127021417668967E-2</v>
      </c>
      <c r="C51" s="54">
        <f t="shared" si="1"/>
        <v>0.28394020618428972</v>
      </c>
      <c r="D51" s="54">
        <f t="shared" si="2"/>
        <v>0.13587289700909369</v>
      </c>
      <c r="E51" s="54">
        <f t="shared" si="3"/>
        <v>6.1087935943438909E-4</v>
      </c>
      <c r="F51" s="54">
        <f t="shared" si="4"/>
        <v>2.2838233118398554E-10</v>
      </c>
    </row>
    <row r="52" spans="1:6">
      <c r="A52" s="57">
        <v>-3.6500000000000101</v>
      </c>
      <c r="B52" s="53">
        <f t="shared" si="0"/>
        <v>2.5332703226871478E-2</v>
      </c>
      <c r="C52" s="54">
        <f t="shared" si="1"/>
        <v>0.28648853245736255</v>
      </c>
      <c r="D52" s="54">
        <f t="shared" si="2"/>
        <v>0.13883499354730655</v>
      </c>
      <c r="E52" s="54">
        <f t="shared" si="3"/>
        <v>6.7508273063282434E-4</v>
      </c>
      <c r="F52" s="54">
        <f t="shared" si="4"/>
        <v>3.0828390121880927E-10</v>
      </c>
    </row>
    <row r="53" spans="1:6">
      <c r="A53" s="57">
        <v>-3.6000000000000099</v>
      </c>
      <c r="B53" s="53">
        <f t="shared" si="0"/>
        <v>2.65969935768656E-2</v>
      </c>
      <c r="C53" s="54">
        <f t="shared" si="1"/>
        <v>0.28905049737499555</v>
      </c>
      <c r="D53" s="54">
        <f t="shared" si="2"/>
        <v>0.14185106490048718</v>
      </c>
      <c r="E53" s="54">
        <f t="shared" si="3"/>
        <v>7.4602883383668246E-4</v>
      </c>
      <c r="F53" s="54">
        <f t="shared" si="4"/>
        <v>4.1613973924921898E-10</v>
      </c>
    </row>
    <row r="54" spans="1:6">
      <c r="A54" s="57">
        <v>-3.55000000000001</v>
      </c>
      <c r="B54" s="53">
        <f t="shared" si="0"/>
        <v>2.7922573784072747E-2</v>
      </c>
      <c r="C54" s="54">
        <f t="shared" si="1"/>
        <v>0.29162600896767249</v>
      </c>
      <c r="D54" s="54">
        <f t="shared" si="2"/>
        <v>0.14492163148782225</v>
      </c>
      <c r="E54" s="54">
        <f t="shared" si="3"/>
        <v>8.2442468639827853E-4</v>
      </c>
      <c r="F54" s="54">
        <f t="shared" si="4"/>
        <v>5.6172989212615559E-10</v>
      </c>
    </row>
    <row r="55" spans="1:6">
      <c r="A55" s="57">
        <v>-3.5000000000000102</v>
      </c>
      <c r="B55" s="53">
        <f t="shared" si="0"/>
        <v>2.9312230751356028E-2</v>
      </c>
      <c r="C55" s="54">
        <f t="shared" si="1"/>
        <v>0.29421497216298825</v>
      </c>
      <c r="D55" s="54">
        <f t="shared" si="2"/>
        <v>0.14804719803168881</v>
      </c>
      <c r="E55" s="54">
        <f t="shared" si="3"/>
        <v>9.1105119440062674E-4</v>
      </c>
      <c r="F55" s="54">
        <f t="shared" si="4"/>
        <v>7.582560422161927E-10</v>
      </c>
    </row>
    <row r="56" spans="1:6">
      <c r="A56" s="57">
        <v>-3.4500000000000099</v>
      </c>
      <c r="B56" s="53">
        <f t="shared" si="0"/>
        <v>3.0768859357147713E-2</v>
      </c>
      <c r="C56" s="54">
        <f t="shared" si="1"/>
        <v>0.29681728878019092</v>
      </c>
      <c r="D56" s="54">
        <f t="shared" si="2"/>
        <v>0.15122825250907354</v>
      </c>
      <c r="E56" s="54">
        <f t="shared" si="3"/>
        <v>1.0067708200856172E-3</v>
      </c>
      <c r="F56" s="54">
        <f t="shared" si="4"/>
        <v>1.0235385967117231E-9</v>
      </c>
    </row>
    <row r="57" spans="1:6">
      <c r="A57" s="57">
        <v>-3.4000000000000101</v>
      </c>
      <c r="B57" s="53">
        <f t="shared" si="0"/>
        <v>3.2295464698450196E-2</v>
      </c>
      <c r="C57" s="54">
        <f t="shared" si="1"/>
        <v>0.2994328575260265</v>
      </c>
      <c r="D57" s="54">
        <f t="shared" si="2"/>
        <v>0.15446526508353403</v>
      </c>
      <c r="E57" s="54">
        <f t="shared" si="3"/>
        <v>1.112536032860299E-3</v>
      </c>
      <c r="F57" s="54">
        <f t="shared" si="4"/>
        <v>1.3816325891705437E-9</v>
      </c>
    </row>
    <row r="58" spans="1:6">
      <c r="A58" s="57">
        <v>-3.3500000000000099</v>
      </c>
      <c r="B58" s="53">
        <f t="shared" si="0"/>
        <v>3.3895164159177829E-2</v>
      </c>
      <c r="C58" s="54">
        <f t="shared" si="1"/>
        <v>0.30206157399190869</v>
      </c>
      <c r="D58" s="54">
        <f t="shared" si="2"/>
        <v>0.15775868701896925</v>
      </c>
      <c r="E58" s="54">
        <f t="shared" si="3"/>
        <v>1.2293986212773963E-3</v>
      </c>
      <c r="F58" s="54">
        <f t="shared" si="4"/>
        <v>1.8650089184244026E-9</v>
      </c>
    </row>
    <row r="59" spans="1:6">
      <c r="A59" s="57">
        <v>-3.30000000000001</v>
      </c>
      <c r="B59" s="53">
        <f t="shared" si="0"/>
        <v>3.5571189272635827E-2</v>
      </c>
      <c r="C59" s="54">
        <f t="shared" si="1"/>
        <v>0.3047033306524341</v>
      </c>
      <c r="D59" s="54">
        <f t="shared" si="2"/>
        <v>0.16110894957658456</v>
      </c>
      <c r="E59" s="54">
        <f t="shared" si="3"/>
        <v>1.3585199504289314E-3</v>
      </c>
      <c r="F59" s="54">
        <f t="shared" si="4"/>
        <v>2.5174987131003266E-9</v>
      </c>
    </row>
    <row r="60" spans="1:6">
      <c r="A60" s="57">
        <v>-3.2500000000000102</v>
      </c>
      <c r="B60" s="53">
        <f t="shared" si="0"/>
        <v>3.7326887344129096E-2</v>
      </c>
      <c r="C60" s="54">
        <f t="shared" si="1"/>
        <v>0.30735801686526332</v>
      </c>
      <c r="D60" s="54">
        <f t="shared" si="2"/>
        <v>0.16451646289656247</v>
      </c>
      <c r="E60" s="54">
        <f t="shared" si="3"/>
        <v>1.5011822567369609E-3</v>
      </c>
      <c r="F60" s="54">
        <f t="shared" si="4"/>
        <v>3.3982678079466421E-9</v>
      </c>
    </row>
    <row r="61" spans="1:6">
      <c r="A61" s="57">
        <v>-3.2000000000000099</v>
      </c>
      <c r="B61" s="53">
        <f t="shared" si="0"/>
        <v>3.9165722796763981E-2</v>
      </c>
      <c r="C61" s="54">
        <f t="shared" si="1"/>
        <v>0.310025518872387</v>
      </c>
      <c r="D61" s="54">
        <f t="shared" si="2"/>
        <v>0.16798161486607482</v>
      </c>
      <c r="E61" s="54">
        <f t="shared" si="3"/>
        <v>1.6588010801743889E-3</v>
      </c>
      <c r="F61" s="54">
        <f t="shared" si="4"/>
        <v>4.5871817256050111E-9</v>
      </c>
    </row>
    <row r="62" spans="1:6">
      <c r="A62" s="57">
        <v>-3.1500000000000101</v>
      </c>
      <c r="B62" s="53">
        <f t="shared" si="0"/>
        <v>4.1091278200464612E-2</v>
      </c>
      <c r="C62" s="54">
        <f t="shared" si="1"/>
        <v>0.31270571980279532</v>
      </c>
      <c r="D62" s="54">
        <f t="shared" si="2"/>
        <v>0.17150476997540015</v>
      </c>
      <c r="E62" s="54">
        <f t="shared" si="3"/>
        <v>1.8329389424927682E-3</v>
      </c>
      <c r="F62" s="54">
        <f t="shared" si="4"/>
        <v>6.192047644322188E-9</v>
      </c>
    </row>
    <row r="63" spans="1:6">
      <c r="A63" s="57">
        <v>-3.1000000000000099</v>
      </c>
      <c r="B63" s="53">
        <f t="shared" si="0"/>
        <v>4.3107254941085714E-2</v>
      </c>
      <c r="C63" s="54">
        <f t="shared" si="1"/>
        <v>0.31539849967656874</v>
      </c>
      <c r="D63" s="54">
        <f t="shared" si="2"/>
        <v>0.17508626816403913</v>
      </c>
      <c r="E63" s="54">
        <f t="shared" si="3"/>
        <v>2.0253203890498424E-3</v>
      </c>
      <c r="F63" s="54">
        <f t="shared" si="4"/>
        <v>8.3583900315114485E-9</v>
      </c>
    </row>
    <row r="64" spans="1:6">
      <c r="A64" s="57">
        <v>-3.05000000000001</v>
      </c>
      <c r="B64" s="53">
        <f t="shared" si="0"/>
        <v>4.5217473483287057E-2</v>
      </c>
      <c r="C64" s="54">
        <f t="shared" si="1"/>
        <v>0.31810373541040599</v>
      </c>
      <c r="D64" s="54">
        <f t="shared" si="2"/>
        <v>0.17872642365884975</v>
      </c>
      <c r="E64" s="54">
        <f t="shared" si="3"/>
        <v>2.2378485212762879E-3</v>
      </c>
      <c r="F64" s="54">
        <f t="shared" si="4"/>
        <v>1.1282646368197813E-8</v>
      </c>
    </row>
    <row r="65" spans="1:6">
      <c r="A65" s="57">
        <v>-3.0000000000000102</v>
      </c>
      <c r="B65" s="53">
        <f t="shared" si="0"/>
        <v>4.7425873177566316E-2</v>
      </c>
      <c r="C65" s="54">
        <f t="shared" si="1"/>
        <v>0.32082130082460647</v>
      </c>
      <c r="D65" s="54">
        <f t="shared" si="2"/>
        <v>0.18242552380635557</v>
      </c>
      <c r="E65" s="54">
        <f t="shared" si="3"/>
        <v>2.472623156634724E-3</v>
      </c>
      <c r="F65" s="54">
        <f t="shared" si="4"/>
        <v>1.522997951275943E-8</v>
      </c>
    </row>
    <row r="66" spans="1:6">
      <c r="A66" s="57">
        <v>-2.9500000000000099</v>
      </c>
      <c r="B66" s="53">
        <f t="shared" si="0"/>
        <v>4.9736511558556254E-2</v>
      </c>
      <c r="C66" s="54">
        <f t="shared" si="1"/>
        <v>0.32355106665151984</v>
      </c>
      <c r="D66" s="54">
        <f t="shared" si="2"/>
        <v>0.18618382790150778</v>
      </c>
      <c r="E66" s="54">
        <f t="shared" si="3"/>
        <v>2.7319607630110058E-3</v>
      </c>
      <c r="F66" s="54">
        <f t="shared" si="4"/>
        <v>2.0558321874958635E-8</v>
      </c>
    </row>
    <row r="67" spans="1:6">
      <c r="A67" s="57">
        <v>-2.9000000000000101</v>
      </c>
      <c r="B67" s="53">
        <f t="shared" si="0"/>
        <v>5.2153563078417231E-2</v>
      </c>
      <c r="C67" s="54">
        <f t="shared" si="1"/>
        <v>0.32629290054547805</v>
      </c>
      <c r="D67" s="54">
        <f t="shared" si="2"/>
        <v>0.19000156601531221</v>
      </c>
      <c r="E67" s="54">
        <f t="shared" si="3"/>
        <v>3.018416324708363E-3</v>
      </c>
      <c r="F67" s="54">
        <f t="shared" si="4"/>
        <v>2.7750831652297112E-8</v>
      </c>
    </row>
    <row r="68" spans="1:6">
      <c r="A68" s="57">
        <v>-2.8500000000000099</v>
      </c>
      <c r="B68" s="53">
        <f t="shared" si="0"/>
        <v>5.4681317215940245E-2</v>
      </c>
      <c r="C68" s="54">
        <f t="shared" si="1"/>
        <v>0.32904666709422181</v>
      </c>
      <c r="D68" s="54">
        <f t="shared" si="2"/>
        <v>0.19387893782385912</v>
      </c>
      <c r="E68" s="54">
        <f t="shared" si="3"/>
        <v>3.3348073074132793E-3</v>
      </c>
      <c r="F68" s="54">
        <f t="shared" si="4"/>
        <v>3.7459704159720838E-8</v>
      </c>
    </row>
    <row r="69" spans="1:6">
      <c r="A69" s="57">
        <v>-2.80000000000001</v>
      </c>
      <c r="B69" s="53">
        <f t="shared" ref="B69:B132" si="5">1/(1+EXP(-A69))</f>
        <v>5.73241758988682E-2</v>
      </c>
      <c r="C69" s="54">
        <f t="shared" ref="C69:C132" si="6">1/(1+EXP((-$C$4*$A69)))</f>
        <v>0.33181222783183334</v>
      </c>
      <c r="D69" s="54">
        <f t="shared" si="2"/>
        <v>0.19781611144141745</v>
      </c>
      <c r="E69" s="54">
        <f t="shared" si="3"/>
        <v>3.6842398994359139E-3</v>
      </c>
      <c r="F69" s="54">
        <f t="shared" si="4"/>
        <v>5.0565310926501356E-8</v>
      </c>
    </row>
    <row r="70" spans="1:6">
      <c r="A70" s="57">
        <v>-2.7500000000000102</v>
      </c>
      <c r="B70" s="53">
        <f t="shared" si="5"/>
        <v>6.0086650174007036E-2</v>
      </c>
      <c r="C70" s="54">
        <f t="shared" si="6"/>
        <v>0.3345894412531854</v>
      </c>
      <c r="D70" s="54">
        <f t="shared" ref="D70:D133" si="7">1/(1+EXP((-$D$4*$A70)))</f>
        <v>0.20181322226037801</v>
      </c>
      <c r="E70" s="54">
        <f t="shared" ref="E70:E133" si="8">1/(1+EXP((-$E$4*$A70)))</f>
        <v>4.0701377158960444E-3</v>
      </c>
      <c r="F70" s="54">
        <f t="shared" ref="F70:F133" si="9">1/(1+EXP((-$F$4*$A70)))</f>
        <v>6.8256029104458749E-8</v>
      </c>
    </row>
    <row r="71" spans="1:6">
      <c r="A71" s="57">
        <v>-2.7000000000000099</v>
      </c>
      <c r="B71" s="53">
        <f t="shared" si="5"/>
        <v>6.2973356056995902E-2</v>
      </c>
      <c r="C71" s="54">
        <f t="shared" si="6"/>
        <v>0.33737816282991695</v>
      </c>
      <c r="D71" s="54">
        <f t="shared" si="7"/>
        <v>0.20587037180094653</v>
      </c>
      <c r="E71" s="54">
        <f t="shared" si="8"/>
        <v>4.4962731609410915E-3</v>
      </c>
      <c r="F71" s="54">
        <f t="shared" si="9"/>
        <v>9.2135999856612528E-8</v>
      </c>
    </row>
    <row r="72" spans="1:6">
      <c r="A72" s="57">
        <v>-2.6500000000000101</v>
      </c>
      <c r="B72" s="53">
        <f t="shared" si="5"/>
        <v>6.5989009491218151E-2</v>
      </c>
      <c r="C72" s="54">
        <f t="shared" si="6"/>
        <v>0.34017824502794192</v>
      </c>
      <c r="D72" s="54">
        <f t="shared" si="7"/>
        <v>0.20998762657360168</v>
      </c>
      <c r="E72" s="54">
        <f t="shared" si="8"/>
        <v>4.9668016500568598E-3</v>
      </c>
      <c r="F72" s="54">
        <f t="shared" si="9"/>
        <v>1.2437058689223465E-7</v>
      </c>
    </row>
    <row r="73" spans="1:6">
      <c r="A73" s="57">
        <v>-2.6000000000000099</v>
      </c>
      <c r="B73" s="53">
        <f t="shared" si="5"/>
        <v>6.9138420343346191E-2</v>
      </c>
      <c r="C73" s="54">
        <f t="shared" si="6"/>
        <v>0.34298953732650062</v>
      </c>
      <c r="D73" s="54">
        <f t="shared" si="7"/>
        <v>0.21416501695744056</v>
      </c>
      <c r="E73" s="54">
        <f t="shared" si="8"/>
        <v>5.4862988994502978E-3</v>
      </c>
      <c r="F73" s="54">
        <f t="shared" si="9"/>
        <v>1.6788272481494247E-7</v>
      </c>
    </row>
    <row r="74" spans="1:6">
      <c r="A74" s="57">
        <v>-2.55000000000001</v>
      </c>
      <c r="B74" s="53">
        <f t="shared" si="5"/>
        <v>7.2426485361517037E-2</v>
      </c>
      <c r="C74" s="54">
        <f t="shared" si="6"/>
        <v>0.34581188623875647</v>
      </c>
      <c r="D74" s="54">
        <f t="shared" si="7"/>
        <v>0.21840253609763358</v>
      </c>
      <c r="E74" s="54">
        <f t="shared" si="8"/>
        <v>6.0598014915839941E-3</v>
      </c>
      <c r="F74" s="54">
        <f t="shared" si="9"/>
        <v>2.2661796142084524E-7</v>
      </c>
    </row>
    <row r="75" spans="1:6">
      <c r="A75" s="57">
        <v>-2.5000000000000102</v>
      </c>
      <c r="B75" s="53">
        <f t="shared" si="5"/>
        <v>7.5858180021242838E-2</v>
      </c>
      <c r="C75" s="54">
        <f t="shared" si="6"/>
        <v>0.3486451353339452</v>
      </c>
      <c r="D75" s="54">
        <f t="shared" si="7"/>
        <v>0.22270013882530798</v>
      </c>
      <c r="E75" s="54">
        <f t="shared" si="8"/>
        <v>6.6928509242847193E-3</v>
      </c>
      <c r="F75" s="54">
        <f t="shared" si="9"/>
        <v>3.0590222692560625E-7</v>
      </c>
    </row>
    <row r="76" spans="1:6">
      <c r="A76" s="57">
        <v>-2.4500000000000099</v>
      </c>
      <c r="B76" s="53">
        <f t="shared" si="5"/>
        <v>7.943854918397765E-2</v>
      </c>
      <c r="C76" s="54">
        <f t="shared" si="6"/>
        <v>0.35148912526107851</v>
      </c>
      <c r="D76" s="54">
        <f t="shared" si="7"/>
        <v>0.22705774060326062</v>
      </c>
      <c r="E76" s="54">
        <f t="shared" si="8"/>
        <v>7.3915413442818267E-3</v>
      </c>
      <c r="F76" s="54">
        <f t="shared" si="9"/>
        <v>4.1292477108036523E-7</v>
      </c>
    </row>
    <row r="77" spans="1:6">
      <c r="A77" s="57">
        <v>-2.4000000000000101</v>
      </c>
      <c r="B77" s="53">
        <f t="shared" si="5"/>
        <v>8.3172696493921602E-2</v>
      </c>
      <c r="C77" s="54">
        <f t="shared" si="6"/>
        <v>0.35434369377420399</v>
      </c>
      <c r="D77" s="54">
        <f t="shared" si="7"/>
        <v>0.23147521650098146</v>
      </c>
      <c r="E77" s="54">
        <f t="shared" si="8"/>
        <v>8.1625711531597318E-3</v>
      </c>
      <c r="F77" s="54">
        <f t="shared" si="9"/>
        <v>5.5739005858557536E-7</v>
      </c>
    </row>
    <row r="78" spans="1:6">
      <c r="A78" s="57">
        <v>-2.3500000000000099</v>
      </c>
      <c r="B78" s="53">
        <f t="shared" si="5"/>
        <v>8.7065772440270486E-2</v>
      </c>
      <c r="C78" s="54">
        <f t="shared" si="6"/>
        <v>0.35720867575922322</v>
      </c>
      <c r="D78" s="54">
        <f t="shared" si="7"/>
        <v>0.23595240020253311</v>
      </c>
      <c r="E78" s="54">
        <f t="shared" si="8"/>
        <v>9.0132986528476487E-3</v>
      </c>
      <c r="F78" s="54">
        <f t="shared" si="9"/>
        <v>7.5239773311360249E-7</v>
      </c>
    </row>
    <row r="79" spans="1:6">
      <c r="A79" s="57">
        <v>-2.30000000000001</v>
      </c>
      <c r="B79" s="53">
        <f t="shared" si="5"/>
        <v>9.11229610148553E-2</v>
      </c>
      <c r="C79" s="54">
        <f t="shared" si="6"/>
        <v>0.3600839032622653</v>
      </c>
      <c r="D79" s="54">
        <f t="shared" si="7"/>
        <v>0.24048908305088801</v>
      </c>
      <c r="E79" s="54">
        <f t="shared" si="8"/>
        <v>9.9518018669041228E-3</v>
      </c>
      <c r="F79" s="54">
        <f t="shared" si="9"/>
        <v>1.0156304394961915E-6</v>
      </c>
    </row>
    <row r="80" spans="1:6">
      <c r="A80" s="57">
        <v>-2.2500000000000102</v>
      </c>
      <c r="B80" s="53">
        <f t="shared" si="5"/>
        <v>9.5349464899108616E-2</v>
      </c>
      <c r="C80" s="54">
        <f t="shared" si="6"/>
        <v>0.36296920551961626</v>
      </c>
      <c r="D80" s="54">
        <f t="shared" si="7"/>
        <v>0.24508501313237077</v>
      </c>
      <c r="E80" s="54">
        <f t="shared" si="8"/>
        <v>1.0986942630592958E-2</v>
      </c>
      <c r="F80" s="54">
        <f t="shared" si="9"/>
        <v>1.3709572068577617E-6</v>
      </c>
    </row>
    <row r="81" spans="1:6">
      <c r="A81" s="57">
        <v>-2.2000000000000099</v>
      </c>
      <c r="B81" s="53">
        <f t="shared" si="5"/>
        <v>9.9750489119684246E-2</v>
      </c>
      <c r="C81" s="54">
        <f t="shared" si="6"/>
        <v>0.36586440898919875</v>
      </c>
      <c r="D81" s="54">
        <f t="shared" si="7"/>
        <v>0.24973989440488145</v>
      </c>
      <c r="E81" s="54">
        <f t="shared" si="8"/>
        <v>1.2128434984274003E-2</v>
      </c>
      <c r="F81" s="54">
        <f t="shared" si="9"/>
        <v>1.8505977728633418E-6</v>
      </c>
    </row>
    <row r="82" spans="1:6">
      <c r="A82" s="57">
        <v>-2.1500000000000101</v>
      </c>
      <c r="B82" s="53">
        <f t="shared" si="5"/>
        <v>0.10433122311900037</v>
      </c>
      <c r="C82" s="54">
        <f t="shared" si="6"/>
        <v>0.36876933738359885</v>
      </c>
      <c r="D82" s="54">
        <f t="shared" si="7"/>
        <v>0.25445338587359639</v>
      </c>
      <c r="E82" s="54">
        <f t="shared" si="8"/>
        <v>1.338691782766451E-2</v>
      </c>
      <c r="F82" s="54">
        <f t="shared" si="9"/>
        <v>2.4980440856266424E-6</v>
      </c>
    </row>
    <row r="83" spans="1:6">
      <c r="A83" s="57">
        <v>-2.1000000000000099</v>
      </c>
      <c r="B83" s="53">
        <f t="shared" si="5"/>
        <v>0.109096821195612</v>
      </c>
      <c r="C83" s="54">
        <f t="shared" si="6"/>
        <v>0.37168381170463322</v>
      </c>
      <c r="D83" s="54">
        <f t="shared" si="7"/>
        <v>0.25922510081784506</v>
      </c>
      <c r="E83" s="54">
        <f t="shared" si="8"/>
        <v>1.4774031693272769E-2</v>
      </c>
      <c r="F83" s="54">
        <f t="shared" si="9"/>
        <v>3.3720038636905887E-6</v>
      </c>
    </row>
    <row r="84" spans="1:6">
      <c r="A84" s="57">
        <v>-2.05000000000001</v>
      </c>
      <c r="B84" s="53">
        <f t="shared" si="5"/>
        <v>0.11405238127978984</v>
      </c>
      <c r="C84" s="54">
        <f t="shared" si="6"/>
        <v>0.37460765027944831</v>
      </c>
      <c r="D84" s="54">
        <f t="shared" si="7"/>
        <v>0.26405460607285058</v>
      </c>
      <c r="E84" s="54">
        <f t="shared" si="8"/>
        <v>1.6302499371440619E-2</v>
      </c>
      <c r="F84" s="54">
        <f t="shared" si="9"/>
        <v>4.5517237447996039E-6</v>
      </c>
    </row>
    <row r="85" spans="1:6">
      <c r="A85" s="57">
        <v>-2.0000000000000102</v>
      </c>
      <c r="B85" s="53">
        <f t="shared" si="5"/>
        <v>0.11920292202211646</v>
      </c>
      <c r="C85" s="54">
        <f t="shared" si="6"/>
        <v>0.3775406687981448</v>
      </c>
      <c r="D85" s="54">
        <f t="shared" si="7"/>
        <v>0.2689414213699941</v>
      </c>
      <c r="E85" s="54">
        <f t="shared" si="8"/>
        <v>1.7986209962091198E-2</v>
      </c>
      <c r="F85" s="54">
        <f t="shared" si="9"/>
        <v>6.1441746022143463E-6</v>
      </c>
    </row>
    <row r="86" spans="1:6">
      <c r="A86" s="57">
        <v>-1.9500000000000099</v>
      </c>
      <c r="B86" s="53">
        <f t="shared" si="5"/>
        <v>0.12455335818741534</v>
      </c>
      <c r="C86" s="54">
        <f t="shared" si="6"/>
        <v>0.38048268035291477</v>
      </c>
      <c r="D86" s="54">
        <f t="shared" si="7"/>
        <v>0.27388501873921989</v>
      </c>
      <c r="E86" s="54">
        <f t="shared" si="8"/>
        <v>1.9840305734077121E-2</v>
      </c>
      <c r="F86" s="54">
        <f t="shared" si="9"/>
        <v>8.2937503738911036E-6</v>
      </c>
    </row>
    <row r="87" spans="1:6">
      <c r="A87" s="57">
        <v>-1.9000000000000099</v>
      </c>
      <c r="B87" s="53">
        <f t="shared" si="5"/>
        <v>0.13010847436299672</v>
      </c>
      <c r="C87" s="54">
        <f t="shared" si="6"/>
        <v>0.38343349547868016</v>
      </c>
      <c r="D87" s="54">
        <f t="shared" si="7"/>
        <v>0.27888482197713593</v>
      </c>
      <c r="E87" s="54">
        <f t="shared" si="8"/>
        <v>2.188127093613005E-2</v>
      </c>
      <c r="F87" s="54">
        <f t="shared" si="9"/>
        <v>1.1195359505112637E-5</v>
      </c>
    </row>
    <row r="88" spans="1:6">
      <c r="A88" s="57">
        <v>-1.8500000000000101</v>
      </c>
      <c r="B88" s="53">
        <f t="shared" si="5"/>
        <v>0.13587289700909308</v>
      </c>
      <c r="C88" s="54">
        <f t="shared" si="6"/>
        <v>0.38639292219522114</v>
      </c>
      <c r="D88" s="54">
        <f t="shared" si="7"/>
        <v>0.28394020618428917</v>
      </c>
      <c r="E88" s="54">
        <f t="shared" si="8"/>
        <v>2.4127021417668724E-2</v>
      </c>
      <c r="F88" s="54">
        <f t="shared" si="9"/>
        <v>1.5112095440974219E-5</v>
      </c>
    </row>
    <row r="89" spans="1:6">
      <c r="A89" s="57">
        <v>-1.80000000000001</v>
      </c>
      <c r="B89" s="53">
        <f t="shared" si="5"/>
        <v>0.14185106490048657</v>
      </c>
      <c r="C89" s="54">
        <f t="shared" si="6"/>
        <v>0.38936076605077741</v>
      </c>
      <c r="D89" s="54">
        <f t="shared" si="7"/>
        <v>0.289050497374995</v>
      </c>
      <c r="E89" s="54">
        <f t="shared" si="8"/>
        <v>2.6596993576865336E-2</v>
      </c>
      <c r="F89" s="54">
        <f t="shared" si="9"/>
        <v>2.0399087279920141E-5</v>
      </c>
    </row>
    <row r="90" spans="1:6">
      <c r="A90" s="57">
        <v>-1.75000000000002</v>
      </c>
      <c r="B90" s="53">
        <f t="shared" si="5"/>
        <v>0.14804719803168695</v>
      </c>
      <c r="C90" s="54">
        <f t="shared" si="6"/>
        <v>0.39233683016710713</v>
      </c>
      <c r="D90" s="54">
        <f t="shared" si="7"/>
        <v>0.2942149721629867</v>
      </c>
      <c r="E90" s="54">
        <f t="shared" si="8"/>
        <v>2.9312230751355178E-2</v>
      </c>
      <c r="F90" s="54">
        <f t="shared" si="9"/>
        <v>2.7535691114580146E-5</v>
      </c>
    </row>
    <row r="91" spans="1:6">
      <c r="A91" s="57">
        <v>-1.7000000000000199</v>
      </c>
      <c r="B91" s="53">
        <f t="shared" si="5"/>
        <v>0.15446526508353209</v>
      </c>
      <c r="C91" s="54">
        <f t="shared" si="6"/>
        <v>0.39532091528598939</v>
      </c>
      <c r="D91" s="54">
        <f t="shared" si="7"/>
        <v>0.29943285752602494</v>
      </c>
      <c r="E91" s="54">
        <f t="shared" si="8"/>
        <v>3.2295464698449267E-2</v>
      </c>
      <c r="F91" s="54">
        <f t="shared" si="9"/>
        <v>3.7168937102884976E-5</v>
      </c>
    </row>
    <row r="92" spans="1:6">
      <c r="A92" s="57">
        <v>-1.6500000000000199</v>
      </c>
      <c r="B92" s="53">
        <f t="shared" si="5"/>
        <v>0.16110894957658253</v>
      </c>
      <c r="C92" s="54">
        <f t="shared" si="6"/>
        <v>0.39831281981714201</v>
      </c>
      <c r="D92" s="54">
        <f t="shared" si="7"/>
        <v>0.30470333065243255</v>
      </c>
      <c r="E92" s="54">
        <f t="shared" si="8"/>
        <v>3.5571189272634807E-2</v>
      </c>
      <c r="F92" s="54">
        <f t="shared" si="9"/>
        <v>5.0172164683758235E-5</v>
      </c>
    </row>
    <row r="93" spans="1:6">
      <c r="A93" s="57">
        <v>-1.6000000000000201</v>
      </c>
      <c r="B93" s="53">
        <f t="shared" si="5"/>
        <v>0.16798161486607271</v>
      </c>
      <c r="C93" s="54">
        <f t="shared" si="6"/>
        <v>0.40131233988754678</v>
      </c>
      <c r="D93" s="54">
        <f t="shared" si="7"/>
        <v>0.31002551887238539</v>
      </c>
      <c r="E93" s="54">
        <f t="shared" si="8"/>
        <v>3.916572279676285E-2</v>
      </c>
      <c r="F93" s="54">
        <f t="shared" si="9"/>
        <v>6.7724149619762046E-5</v>
      </c>
    </row>
    <row r="94" spans="1:6">
      <c r="A94" s="57">
        <v>-1.55000000000002</v>
      </c>
      <c r="B94" s="53">
        <f t="shared" si="5"/>
        <v>0.17508626816403691</v>
      </c>
      <c r="C94" s="54">
        <f t="shared" si="6"/>
        <v>0.40431926939215163</v>
      </c>
      <c r="D94" s="54">
        <f t="shared" si="7"/>
        <v>0.31539849967656708</v>
      </c>
      <c r="E94" s="54">
        <f t="shared" si="8"/>
        <v>4.3107254941084465E-2</v>
      </c>
      <c r="F94" s="54">
        <f t="shared" si="9"/>
        <v>9.1415873852150557E-5</v>
      </c>
    </row>
    <row r="95" spans="1:6">
      <c r="A95" s="57">
        <v>-1.50000000000002</v>
      </c>
      <c r="B95" s="53">
        <f t="shared" si="5"/>
        <v>0.18242552380635338</v>
      </c>
      <c r="C95" s="54">
        <f t="shared" si="6"/>
        <v>0.40733340004592899</v>
      </c>
      <c r="D95" s="54">
        <f t="shared" si="7"/>
        <v>0.32082130082460486</v>
      </c>
      <c r="E95" s="54">
        <f t="shared" si="8"/>
        <v>4.7425873177564977E-2</v>
      </c>
      <c r="F95" s="54">
        <f t="shared" si="9"/>
        <v>1.2339457598621682E-4</v>
      </c>
    </row>
    <row r="96" spans="1:6">
      <c r="A96" s="57">
        <v>-1.4500000000000199</v>
      </c>
      <c r="B96" s="53">
        <f t="shared" si="5"/>
        <v>0.19000156601530993</v>
      </c>
      <c r="C96" s="54">
        <f t="shared" si="6"/>
        <v>0.41035452143726753</v>
      </c>
      <c r="D96" s="54">
        <f t="shared" si="7"/>
        <v>0.32629290054547638</v>
      </c>
      <c r="E96" s="54">
        <f t="shared" si="8"/>
        <v>5.2153563078415767E-2</v>
      </c>
      <c r="F96" s="54">
        <f t="shared" si="9"/>
        <v>1.6655806477731594E-4</v>
      </c>
    </row>
    <row r="97" spans="1:6">
      <c r="A97" s="57">
        <v>-1.4000000000000199</v>
      </c>
      <c r="B97" s="53">
        <f t="shared" si="5"/>
        <v>0.19781611144141509</v>
      </c>
      <c r="C97" s="54">
        <f t="shared" si="6"/>
        <v>0.41338242108266876</v>
      </c>
      <c r="D97" s="54">
        <f t="shared" si="7"/>
        <v>0.33181222783183167</v>
      </c>
      <c r="E97" s="54">
        <f t="shared" si="8"/>
        <v>5.732417589886659E-2</v>
      </c>
      <c r="F97" s="54">
        <f t="shared" si="9"/>
        <v>2.2481677023326855E-4</v>
      </c>
    </row>
    <row r="98" spans="1:6">
      <c r="A98" s="57">
        <v>-1.3500000000000201</v>
      </c>
      <c r="B98" s="53">
        <f t="shared" si="5"/>
        <v>0.20587037180094406</v>
      </c>
      <c r="C98" s="54">
        <f t="shared" si="6"/>
        <v>0.41641688448272351</v>
      </c>
      <c r="D98" s="54">
        <f t="shared" si="7"/>
        <v>0.33737816282991523</v>
      </c>
      <c r="E98" s="54">
        <f t="shared" si="8"/>
        <v>6.2973356056994112E-2</v>
      </c>
      <c r="F98" s="54">
        <f t="shared" si="9"/>
        <v>3.0344703002888252E-4</v>
      </c>
    </row>
    <row r="99" spans="1:6">
      <c r="A99" s="57">
        <v>-1.30000000000002</v>
      </c>
      <c r="B99" s="53">
        <f t="shared" si="5"/>
        <v>0.21416501695743803</v>
      </c>
      <c r="C99" s="54">
        <f t="shared" si="6"/>
        <v>0.41945769517933917</v>
      </c>
      <c r="D99" s="54">
        <f t="shared" si="7"/>
        <v>0.34298953732649895</v>
      </c>
      <c r="E99" s="54">
        <f t="shared" si="8"/>
        <v>6.9138420343344234E-2</v>
      </c>
      <c r="F99" s="54">
        <f t="shared" si="9"/>
        <v>4.0956716498600132E-4</v>
      </c>
    </row>
    <row r="100" spans="1:6">
      <c r="A100" s="57">
        <v>-1.25000000000002</v>
      </c>
      <c r="B100" s="53">
        <f t="shared" si="5"/>
        <v>0.22270013882530543</v>
      </c>
      <c r="C100" s="54">
        <f t="shared" si="6"/>
        <v>0.42250463481418704</v>
      </c>
      <c r="D100" s="54">
        <f t="shared" si="7"/>
        <v>0.34864513533394348</v>
      </c>
      <c r="E100" s="54">
        <f t="shared" si="8"/>
        <v>7.5858180021240756E-2</v>
      </c>
      <c r="F100" s="54">
        <f t="shared" si="9"/>
        <v>5.527786369235332E-4</v>
      </c>
    </row>
    <row r="101" spans="1:6">
      <c r="A101" s="57">
        <v>-1.2000000000000199</v>
      </c>
      <c r="B101" s="53">
        <f t="shared" si="5"/>
        <v>0.2314752165009788</v>
      </c>
      <c r="C101" s="54">
        <f t="shared" si="6"/>
        <v>0.4255574831883398</v>
      </c>
      <c r="D101" s="54">
        <f t="shared" si="7"/>
        <v>0.35434369377420227</v>
      </c>
      <c r="E101" s="54">
        <f t="shared" si="8"/>
        <v>8.3172696493919326E-2</v>
      </c>
      <c r="F101" s="54">
        <f t="shared" si="9"/>
        <v>7.4602883383660754E-4</v>
      </c>
    </row>
    <row r="102" spans="1:6">
      <c r="A102" s="57">
        <v>-1.1500000000000199</v>
      </c>
      <c r="B102" s="53">
        <f t="shared" si="5"/>
        <v>0.24048908305088529</v>
      </c>
      <c r="C102" s="54">
        <f t="shared" si="6"/>
        <v>0.42861601832306639</v>
      </c>
      <c r="D102" s="54">
        <f t="shared" si="7"/>
        <v>0.36008390326226358</v>
      </c>
      <c r="E102" s="54">
        <f t="shared" si="8"/>
        <v>9.1122961014852843E-2</v>
      </c>
      <c r="F102" s="54">
        <f t="shared" si="9"/>
        <v>1.0067708200855172E-3</v>
      </c>
    </row>
    <row r="103" spans="1:6">
      <c r="A103" s="57">
        <v>-1.1000000000000201</v>
      </c>
      <c r="B103" s="53">
        <f t="shared" si="5"/>
        <v>0.24973989440487865</v>
      </c>
      <c r="C103" s="54">
        <f t="shared" si="6"/>
        <v>0.4316800165217507</v>
      </c>
      <c r="D103" s="54">
        <f t="shared" si="7"/>
        <v>0.36586440898919698</v>
      </c>
      <c r="E103" s="54">
        <f t="shared" si="8"/>
        <v>9.9750489119681554E-2</v>
      </c>
      <c r="F103" s="54">
        <f t="shared" si="9"/>
        <v>1.3585199504287952E-3</v>
      </c>
    </row>
    <row r="104" spans="1:6">
      <c r="A104" s="57">
        <v>-1.05000000000002</v>
      </c>
      <c r="B104" s="53">
        <f t="shared" si="5"/>
        <v>0.25922510081784217</v>
      </c>
      <c r="C104" s="54">
        <f t="shared" si="6"/>
        <v>0.43474925243289897</v>
      </c>
      <c r="D104" s="54">
        <f t="shared" si="7"/>
        <v>0.37168381170463144</v>
      </c>
      <c r="E104" s="54">
        <f t="shared" si="8"/>
        <v>0.10909682119560905</v>
      </c>
      <c r="F104" s="54">
        <f t="shared" si="9"/>
        <v>1.8329389424925858E-3</v>
      </c>
    </row>
    <row r="105" spans="1:6">
      <c r="A105" s="57">
        <v>-1.00000000000002</v>
      </c>
      <c r="B105" s="53">
        <f t="shared" si="5"/>
        <v>0.26894142136999116</v>
      </c>
      <c r="C105" s="54">
        <f t="shared" si="6"/>
        <v>0.43782349911420065</v>
      </c>
      <c r="D105" s="54">
        <f t="shared" si="7"/>
        <v>0.37754066879814308</v>
      </c>
      <c r="E105" s="54">
        <f t="shared" si="8"/>
        <v>0.11920292202211337</v>
      </c>
      <c r="F105" s="54">
        <f t="shared" si="9"/>
        <v>2.4726231566344786E-3</v>
      </c>
    </row>
    <row r="106" spans="1:6">
      <c r="A106" s="57">
        <v>-0.95000000000002005</v>
      </c>
      <c r="B106" s="53">
        <f t="shared" si="5"/>
        <v>0.27888482197713288</v>
      </c>
      <c r="C106" s="54">
        <f t="shared" si="6"/>
        <v>0.44090252809760572</v>
      </c>
      <c r="D106" s="54">
        <f t="shared" si="7"/>
        <v>0.38343349547867833</v>
      </c>
      <c r="E106" s="54">
        <f t="shared" si="8"/>
        <v>0.1301084743629933</v>
      </c>
      <c r="F106" s="54">
        <f t="shared" si="9"/>
        <v>3.3348073074129462E-3</v>
      </c>
    </row>
    <row r="107" spans="1:6">
      <c r="A107" s="57">
        <v>-0.90000000000002001</v>
      </c>
      <c r="B107" s="53">
        <f t="shared" si="5"/>
        <v>0.28905049737499194</v>
      </c>
      <c r="C107" s="54">
        <f t="shared" si="6"/>
        <v>0.44398610945537881</v>
      </c>
      <c r="D107" s="54">
        <f t="shared" si="7"/>
        <v>0.38936076605077563</v>
      </c>
      <c r="E107" s="54">
        <f t="shared" si="8"/>
        <v>0.14185106490048291</v>
      </c>
      <c r="F107" s="54">
        <f t="shared" si="9"/>
        <v>4.4962731609406422E-3</v>
      </c>
    </row>
    <row r="108" spans="1:6">
      <c r="A108" s="57">
        <v>-0.85000000000001996</v>
      </c>
      <c r="B108" s="53">
        <f t="shared" si="5"/>
        <v>0.29943285752602283</v>
      </c>
      <c r="C108" s="54">
        <f t="shared" si="6"/>
        <v>0.44707401186709289</v>
      </c>
      <c r="D108" s="54">
        <f t="shared" si="7"/>
        <v>0.39532091528598823</v>
      </c>
      <c r="E108" s="54">
        <f t="shared" si="8"/>
        <v>0.15446526508352948</v>
      </c>
      <c r="F108" s="54">
        <f t="shared" si="9"/>
        <v>6.0598014915833939E-3</v>
      </c>
    </row>
    <row r="109" spans="1:6">
      <c r="A109" s="57">
        <v>-0.80000000000002003</v>
      </c>
      <c r="B109" s="53">
        <f t="shared" si="5"/>
        <v>0.31002551887238328</v>
      </c>
      <c r="C109" s="54">
        <f t="shared" si="6"/>
        <v>0.45016600268752088</v>
      </c>
      <c r="D109" s="54">
        <f t="shared" si="7"/>
        <v>0.40131233988754555</v>
      </c>
      <c r="E109" s="54">
        <f t="shared" si="8"/>
        <v>0.16798161486606994</v>
      </c>
      <c r="F109" s="54">
        <f t="shared" si="9"/>
        <v>8.1625711531589252E-3</v>
      </c>
    </row>
    <row r="110" spans="1:6">
      <c r="A110" s="57">
        <v>-0.75000000000001998</v>
      </c>
      <c r="B110" s="53">
        <f t="shared" si="5"/>
        <v>0.3208213008246027</v>
      </c>
      <c r="C110" s="54">
        <f t="shared" si="6"/>
        <v>0.45326184801538488</v>
      </c>
      <c r="D110" s="54">
        <f t="shared" si="7"/>
        <v>0.40733340004592783</v>
      </c>
      <c r="E110" s="54">
        <f t="shared" si="8"/>
        <v>0.18242552380635038</v>
      </c>
      <c r="F110" s="54">
        <f t="shared" si="9"/>
        <v>1.0986942630591877E-2</v>
      </c>
    </row>
    <row r="111" spans="1:6">
      <c r="A111" s="57">
        <v>-0.70000000000002005</v>
      </c>
      <c r="B111" s="53">
        <f t="shared" si="5"/>
        <v>0.33181222783182945</v>
      </c>
      <c r="C111" s="54">
        <f t="shared" si="6"/>
        <v>0.45636131276291991</v>
      </c>
      <c r="D111" s="54">
        <f t="shared" si="7"/>
        <v>0.41338242108266754</v>
      </c>
      <c r="E111" s="54">
        <f t="shared" si="8"/>
        <v>0.1978161114414119</v>
      </c>
      <c r="F111" s="54">
        <f t="shared" si="9"/>
        <v>1.4774031693271308E-2</v>
      </c>
    </row>
    <row r="112" spans="1:6">
      <c r="A112" s="57">
        <v>-0.65000000000002001</v>
      </c>
      <c r="B112" s="53">
        <f t="shared" si="5"/>
        <v>0.34298953732649673</v>
      </c>
      <c r="C112" s="54">
        <f t="shared" si="6"/>
        <v>0.45946416072620938</v>
      </c>
      <c r="D112" s="54">
        <f t="shared" si="7"/>
        <v>0.41945769517933801</v>
      </c>
      <c r="E112" s="54">
        <f t="shared" si="8"/>
        <v>0.21416501695743465</v>
      </c>
      <c r="F112" s="54">
        <f t="shared" si="9"/>
        <v>1.9840305734075168E-2</v>
      </c>
    </row>
    <row r="113" spans="1:6">
      <c r="A113" s="57">
        <v>-0.60000000000001996</v>
      </c>
      <c r="B113" s="53">
        <f t="shared" si="5"/>
        <v>0.35434369377419994</v>
      </c>
      <c r="C113" s="54">
        <f t="shared" si="6"/>
        <v>0.46257015465624923</v>
      </c>
      <c r="D113" s="54">
        <f t="shared" si="7"/>
        <v>0.42555748318833858</v>
      </c>
      <c r="E113" s="54">
        <f t="shared" si="8"/>
        <v>0.23147521650097524</v>
      </c>
      <c r="F113" s="54">
        <f t="shared" si="9"/>
        <v>2.6596993576862758E-2</v>
      </c>
    </row>
    <row r="114" spans="1:6">
      <c r="A114" s="57">
        <v>-0.55000000000002003</v>
      </c>
      <c r="B114" s="53">
        <f t="shared" si="5"/>
        <v>0.3658644089891947</v>
      </c>
      <c r="C114" s="54">
        <f t="shared" si="6"/>
        <v>0.46567905633069412</v>
      </c>
      <c r="D114" s="54">
        <f t="shared" si="7"/>
        <v>0.43168001652174942</v>
      </c>
      <c r="E114" s="54">
        <f t="shared" si="8"/>
        <v>0.24973989440487493</v>
      </c>
      <c r="F114" s="54">
        <f t="shared" si="9"/>
        <v>3.5571189272632052E-2</v>
      </c>
    </row>
    <row r="115" spans="1:6">
      <c r="A115" s="57">
        <v>-0.50000000000001998</v>
      </c>
      <c r="B115" s="53">
        <f t="shared" si="5"/>
        <v>0.37754066879814074</v>
      </c>
      <c r="C115" s="54">
        <f t="shared" si="6"/>
        <v>0.46879062662624255</v>
      </c>
      <c r="D115" s="54">
        <f t="shared" si="7"/>
        <v>0.43782349911419943</v>
      </c>
      <c r="E115" s="54">
        <f t="shared" si="8"/>
        <v>0.26894142136998728</v>
      </c>
      <c r="F115" s="54">
        <f t="shared" si="9"/>
        <v>4.7425873177561362E-2</v>
      </c>
    </row>
    <row r="116" spans="1:6">
      <c r="A116" s="57">
        <v>-0.45000000000002</v>
      </c>
      <c r="B116" s="53">
        <f t="shared" si="5"/>
        <v>0.38936076605077324</v>
      </c>
      <c r="C116" s="54">
        <f t="shared" si="6"/>
        <v>0.47190462559161173</v>
      </c>
      <c r="D116" s="54">
        <f t="shared" si="7"/>
        <v>0.44398610945537759</v>
      </c>
      <c r="E116" s="54">
        <f t="shared" si="8"/>
        <v>0.28905049737498784</v>
      </c>
      <c r="F116" s="54">
        <f t="shared" si="9"/>
        <v>6.2973356056989407E-2</v>
      </c>
    </row>
    <row r="117" spans="1:6">
      <c r="A117" s="57">
        <v>-0.40000000000002001</v>
      </c>
      <c r="B117" s="53">
        <f t="shared" si="5"/>
        <v>0.40131233988754322</v>
      </c>
      <c r="C117" s="54">
        <f t="shared" si="6"/>
        <v>0.47502081252105877</v>
      </c>
      <c r="D117" s="54">
        <f t="shared" si="7"/>
        <v>0.45016600268751961</v>
      </c>
      <c r="E117" s="54">
        <f t="shared" si="8"/>
        <v>0.310025518872379</v>
      </c>
      <c r="F117" s="54">
        <f t="shared" si="9"/>
        <v>8.3172696493913192E-2</v>
      </c>
    </row>
    <row r="118" spans="1:6">
      <c r="A118" s="57">
        <v>-0.35000000000002002</v>
      </c>
      <c r="B118" s="53">
        <f t="shared" si="5"/>
        <v>0.4133824210826651</v>
      </c>
      <c r="C118" s="54">
        <f t="shared" si="6"/>
        <v>0.47813894602839724</v>
      </c>
      <c r="D118" s="54">
        <f t="shared" si="7"/>
        <v>0.45636131276291858</v>
      </c>
      <c r="E118" s="54">
        <f t="shared" si="8"/>
        <v>0.33181222783182501</v>
      </c>
      <c r="F118" s="54">
        <f t="shared" si="9"/>
        <v>0.10909682119560127</v>
      </c>
    </row>
    <row r="119" spans="1:6">
      <c r="A119" s="57">
        <v>-0.30000000000001997</v>
      </c>
      <c r="B119" s="53">
        <f t="shared" si="5"/>
        <v>0.42555748318833608</v>
      </c>
      <c r="C119" s="54">
        <f t="shared" si="6"/>
        <v>0.48125878412146356</v>
      </c>
      <c r="D119" s="54">
        <f t="shared" si="7"/>
        <v>0.4625701546562479</v>
      </c>
      <c r="E119" s="54">
        <f t="shared" si="8"/>
        <v>0.35434369377419539</v>
      </c>
      <c r="F119" s="54">
        <f t="shared" si="9"/>
        <v>0.14185106490047322</v>
      </c>
    </row>
    <row r="120" spans="1:6">
      <c r="A120" s="57">
        <v>-0.25000000000001998</v>
      </c>
      <c r="B120" s="53">
        <f t="shared" si="5"/>
        <v>0.43782349911419699</v>
      </c>
      <c r="C120" s="54">
        <f t="shared" si="6"/>
        <v>0.4843800842769832</v>
      </c>
      <c r="D120" s="54">
        <f t="shared" si="7"/>
        <v>0.46879062662624127</v>
      </c>
      <c r="E120" s="54">
        <f t="shared" si="8"/>
        <v>0.37754066879813608</v>
      </c>
      <c r="F120" s="54">
        <f t="shared" si="9"/>
        <v>0.18242552380633847</v>
      </c>
    </row>
    <row r="121" spans="1:6">
      <c r="A121" s="57">
        <v>-0.20000000000002</v>
      </c>
      <c r="B121" s="53">
        <f t="shared" si="5"/>
        <v>0.45016600268751711</v>
      </c>
      <c r="C121" s="54">
        <f t="shared" si="6"/>
        <v>0.48750260351578845</v>
      </c>
      <c r="D121" s="54">
        <f t="shared" si="7"/>
        <v>0.4750208125210576</v>
      </c>
      <c r="E121" s="54">
        <f t="shared" si="8"/>
        <v>0.40131233988753839</v>
      </c>
      <c r="F121" s="54">
        <f t="shared" si="9"/>
        <v>0.23147521650096101</v>
      </c>
    </row>
    <row r="122" spans="1:6">
      <c r="A122" s="57">
        <v>-0.15000000000002001</v>
      </c>
      <c r="B122" s="53">
        <f t="shared" si="5"/>
        <v>0.4625701546562454</v>
      </c>
      <c r="C122" s="54">
        <f t="shared" si="6"/>
        <v>0.49062609847833805</v>
      </c>
      <c r="D122" s="54">
        <f t="shared" si="7"/>
        <v>0.48125878412146217</v>
      </c>
      <c r="E122" s="54">
        <f t="shared" si="8"/>
        <v>0.42555748318833125</v>
      </c>
      <c r="F122" s="54">
        <f t="shared" si="9"/>
        <v>0.2890504973749714</v>
      </c>
    </row>
    <row r="123" spans="1:6">
      <c r="A123" s="57">
        <v>-0.10000000000002</v>
      </c>
      <c r="B123" s="53">
        <f t="shared" si="5"/>
        <v>0.47502081252105499</v>
      </c>
      <c r="C123" s="54">
        <f t="shared" si="6"/>
        <v>0.49375032550048831</v>
      </c>
      <c r="D123" s="54">
        <f t="shared" si="7"/>
        <v>0.48750260351578717</v>
      </c>
      <c r="E123" s="54">
        <f t="shared" si="8"/>
        <v>0.45016600268751222</v>
      </c>
      <c r="F123" s="54">
        <f t="shared" si="9"/>
        <v>0.35434369377417707</v>
      </c>
    </row>
    <row r="124" spans="1:6">
      <c r="A124" s="57">
        <v>-5.0000000000020299E-2</v>
      </c>
      <c r="B124" s="53">
        <f t="shared" si="5"/>
        <v>0.48750260351578451</v>
      </c>
      <c r="C124" s="54">
        <f t="shared" si="6"/>
        <v>0.49687504068946714</v>
      </c>
      <c r="D124" s="54">
        <f t="shared" si="7"/>
        <v>0.49375032550048703</v>
      </c>
      <c r="E124" s="54">
        <f t="shared" si="8"/>
        <v>0.47502081252104988</v>
      </c>
      <c r="F124" s="54">
        <f t="shared" si="9"/>
        <v>0.42555748318831121</v>
      </c>
    </row>
    <row r="125" spans="1:6">
      <c r="A125" s="57">
        <v>-2.0428103653102899E-14</v>
      </c>
      <c r="B125" s="53">
        <f t="shared" si="5"/>
        <v>0.49999999999999489</v>
      </c>
      <c r="C125" s="54">
        <f t="shared" si="6"/>
        <v>0.49999999999999867</v>
      </c>
      <c r="D125" s="54">
        <f t="shared" si="7"/>
        <v>0.49999999999999745</v>
      </c>
      <c r="E125" s="54">
        <f t="shared" si="8"/>
        <v>0.49999999999998979</v>
      </c>
      <c r="F125" s="54">
        <f t="shared" si="9"/>
        <v>0.49999999999996936</v>
      </c>
    </row>
    <row r="126" spans="1:6">
      <c r="A126" s="57">
        <v>4.9999999999980303E-2</v>
      </c>
      <c r="B126" s="53">
        <f t="shared" si="5"/>
        <v>0.51249739648420534</v>
      </c>
      <c r="C126" s="54">
        <f t="shared" si="6"/>
        <v>0.50312495931053036</v>
      </c>
      <c r="D126" s="54">
        <f t="shared" si="7"/>
        <v>0.50624967449950797</v>
      </c>
      <c r="E126" s="54">
        <f t="shared" si="8"/>
        <v>0.52497918747893013</v>
      </c>
      <c r="F126" s="54">
        <f t="shared" si="9"/>
        <v>0.57444251681163006</v>
      </c>
    </row>
    <row r="127" spans="1:6">
      <c r="A127" s="57">
        <v>9.9999999999980105E-2</v>
      </c>
      <c r="B127" s="53">
        <f t="shared" si="5"/>
        <v>0.52497918747893502</v>
      </c>
      <c r="C127" s="54">
        <f t="shared" si="6"/>
        <v>0.50624967449950919</v>
      </c>
      <c r="D127" s="54">
        <f t="shared" si="7"/>
        <v>0.51249739648420778</v>
      </c>
      <c r="E127" s="54">
        <f t="shared" si="8"/>
        <v>0.54983399731246807</v>
      </c>
      <c r="F127" s="54">
        <f t="shared" si="9"/>
        <v>0.6456563062257682</v>
      </c>
    </row>
    <row r="128" spans="1:6">
      <c r="A128" s="57">
        <v>0.14999999999998001</v>
      </c>
      <c r="B128" s="53">
        <f t="shared" si="5"/>
        <v>0.53742984534374449</v>
      </c>
      <c r="C128" s="54">
        <f t="shared" si="6"/>
        <v>0.50937390152165951</v>
      </c>
      <c r="D128" s="54">
        <f t="shared" si="7"/>
        <v>0.51874121587853272</v>
      </c>
      <c r="E128" s="54">
        <f t="shared" si="8"/>
        <v>0.57444251681164915</v>
      </c>
      <c r="F128" s="54">
        <f t="shared" si="9"/>
        <v>0.71094950262497936</v>
      </c>
    </row>
    <row r="129" spans="1:6">
      <c r="A129" s="57">
        <v>0.19999999999998</v>
      </c>
      <c r="B129" s="53">
        <f t="shared" si="5"/>
        <v>0.54983399731247296</v>
      </c>
      <c r="C129" s="54">
        <f t="shared" si="6"/>
        <v>0.51249739648420911</v>
      </c>
      <c r="D129" s="54">
        <f t="shared" si="7"/>
        <v>0.52497918747893746</v>
      </c>
      <c r="E129" s="54">
        <f t="shared" si="8"/>
        <v>0.59868766011244234</v>
      </c>
      <c r="F129" s="54">
        <f t="shared" si="9"/>
        <v>0.76852478349899633</v>
      </c>
    </row>
    <row r="130" spans="1:6">
      <c r="A130" s="57">
        <v>0.24999999999997999</v>
      </c>
      <c r="B130" s="53">
        <f t="shared" si="5"/>
        <v>0.56217650088579318</v>
      </c>
      <c r="C130" s="54">
        <f t="shared" si="6"/>
        <v>0.51561991572301435</v>
      </c>
      <c r="D130" s="54">
        <f t="shared" si="7"/>
        <v>0.53120937337375385</v>
      </c>
      <c r="E130" s="54">
        <f t="shared" si="8"/>
        <v>0.62245933120184516</v>
      </c>
      <c r="F130" s="54">
        <f t="shared" si="9"/>
        <v>0.81757447619362578</v>
      </c>
    </row>
    <row r="131" spans="1:6">
      <c r="A131" s="57">
        <v>0.29999999999998</v>
      </c>
      <c r="B131" s="53">
        <f t="shared" si="5"/>
        <v>0.57444251681165415</v>
      </c>
      <c r="C131" s="54">
        <f t="shared" si="6"/>
        <v>0.51874121587853406</v>
      </c>
      <c r="D131" s="54">
        <f t="shared" si="7"/>
        <v>0.53742984534374716</v>
      </c>
      <c r="E131" s="54">
        <f t="shared" si="8"/>
        <v>0.6456563062257864</v>
      </c>
      <c r="F131" s="54">
        <f t="shared" si="9"/>
        <v>0.85814893509949752</v>
      </c>
    </row>
    <row r="132" spans="1:6">
      <c r="A132" s="57">
        <v>0.34999999999997999</v>
      </c>
      <c r="B132" s="53">
        <f t="shared" si="5"/>
        <v>0.58661757891732524</v>
      </c>
      <c r="C132" s="54">
        <f t="shared" si="6"/>
        <v>0.52186105397160021</v>
      </c>
      <c r="D132" s="54">
        <f t="shared" si="7"/>
        <v>0.54363868723707642</v>
      </c>
      <c r="E132" s="54">
        <f t="shared" si="8"/>
        <v>0.66818777216815728</v>
      </c>
      <c r="F132" s="54">
        <f t="shared" si="9"/>
        <v>0.89090317880437531</v>
      </c>
    </row>
    <row r="133" spans="1:6">
      <c r="A133" s="57">
        <v>0.39999999999997998</v>
      </c>
      <c r="B133" s="53">
        <f t="shared" ref="B133:B196" si="10">1/(1+EXP(-A133))</f>
        <v>0.59868766011244712</v>
      </c>
      <c r="C133" s="54">
        <f t="shared" ref="C133:C196" si="11">1/(1+EXP((-$C$4*$A133)))</f>
        <v>0.52497918747893868</v>
      </c>
      <c r="D133" s="54">
        <f t="shared" si="7"/>
        <v>0.5498339973124754</v>
      </c>
      <c r="E133" s="54">
        <f t="shared" si="8"/>
        <v>0.68997448112760384</v>
      </c>
      <c r="F133" s="54">
        <f t="shared" si="9"/>
        <v>0.91682730350606856</v>
      </c>
    </row>
    <row r="134" spans="1:6">
      <c r="A134" s="57">
        <v>0.44999999999998003</v>
      </c>
      <c r="B134" s="53">
        <f t="shared" si="10"/>
        <v>0.61063923394921726</v>
      </c>
      <c r="C134" s="54">
        <f t="shared" si="11"/>
        <v>0.52809537440838583</v>
      </c>
      <c r="D134" s="54">
        <f t="shared" ref="D134:D197" si="12">1/(1+EXP((-$D$4*$A134)))</f>
        <v>0.55601389054461747</v>
      </c>
      <c r="E134" s="54">
        <f t="shared" ref="E134:E197" si="13">1/(1+EXP((-$E$4*$A134)))</f>
        <v>0.71094950262499568</v>
      </c>
      <c r="F134" s="54">
        <f t="shared" ref="F134:F197" si="14">1/(1+EXP((-$F$4*$A134)))</f>
        <v>0.93702664394299651</v>
      </c>
    </row>
    <row r="135" spans="1:6">
      <c r="A135" s="57">
        <v>0.49999999999998002</v>
      </c>
      <c r="B135" s="53">
        <f t="shared" si="10"/>
        <v>0.62245933120184982</v>
      </c>
      <c r="C135" s="54">
        <f t="shared" si="11"/>
        <v>0.53120937337375507</v>
      </c>
      <c r="D135" s="54">
        <f t="shared" si="12"/>
        <v>0.56217650088579563</v>
      </c>
      <c r="E135" s="54">
        <f t="shared" si="13"/>
        <v>0.73105857862999701</v>
      </c>
      <c r="F135" s="54">
        <f t="shared" si="14"/>
        <v>0.95257412682242792</v>
      </c>
    </row>
    <row r="136" spans="1:6">
      <c r="A136" s="57">
        <v>0.54999999999997995</v>
      </c>
      <c r="B136" s="53">
        <f t="shared" si="10"/>
        <v>0.63413559101079608</v>
      </c>
      <c r="C136" s="54">
        <f t="shared" si="11"/>
        <v>0.53432094366930327</v>
      </c>
      <c r="D136" s="54">
        <f t="shared" si="12"/>
        <v>0.56831998347824564</v>
      </c>
      <c r="E136" s="54">
        <f t="shared" si="13"/>
        <v>0.75026010559511014</v>
      </c>
      <c r="F136" s="54">
        <f t="shared" si="14"/>
        <v>0.96442881072735975</v>
      </c>
    </row>
    <row r="137" spans="1:6">
      <c r="A137" s="57">
        <v>0.59999999999997999</v>
      </c>
      <c r="B137" s="53">
        <f t="shared" si="10"/>
        <v>0.64565630622579084</v>
      </c>
      <c r="C137" s="54">
        <f t="shared" si="11"/>
        <v>0.53742984534374827</v>
      </c>
      <c r="D137" s="54">
        <f t="shared" si="12"/>
        <v>0.57444251681165648</v>
      </c>
      <c r="E137" s="54">
        <f t="shared" si="13"/>
        <v>0.76852478349901054</v>
      </c>
      <c r="F137" s="54">
        <f t="shared" si="14"/>
        <v>0.97340300642313116</v>
      </c>
    </row>
    <row r="138" spans="1:6">
      <c r="A138" s="57">
        <v>0.64999999999998004</v>
      </c>
      <c r="B138" s="53">
        <f t="shared" si="10"/>
        <v>0.65701046267349428</v>
      </c>
      <c r="C138" s="54">
        <f t="shared" si="11"/>
        <v>0.54053583927378812</v>
      </c>
      <c r="D138" s="54">
        <f t="shared" si="12"/>
        <v>0.58054230482065716</v>
      </c>
      <c r="E138" s="54">
        <f t="shared" si="13"/>
        <v>0.78583498304255195</v>
      </c>
      <c r="F138" s="54">
        <f t="shared" si="14"/>
        <v>0.9801596942659202</v>
      </c>
    </row>
    <row r="139" spans="1:6">
      <c r="A139" s="57">
        <v>0.69999999999997997</v>
      </c>
      <c r="B139" s="53">
        <f t="shared" si="10"/>
        <v>0.66818777216816172</v>
      </c>
      <c r="C139" s="54">
        <f t="shared" si="11"/>
        <v>0.54363868723707764</v>
      </c>
      <c r="D139" s="54">
        <f t="shared" si="12"/>
        <v>0.58661757891732769</v>
      </c>
      <c r="E139" s="54">
        <f t="shared" si="13"/>
        <v>0.80218388855857536</v>
      </c>
      <c r="F139" s="54">
        <f t="shared" si="14"/>
        <v>0.98522596830672526</v>
      </c>
    </row>
    <row r="140" spans="1:6">
      <c r="A140" s="57">
        <v>0.74999999999998002</v>
      </c>
      <c r="B140" s="53">
        <f t="shared" si="10"/>
        <v>0.67917869917538864</v>
      </c>
      <c r="C140" s="54">
        <f t="shared" si="11"/>
        <v>0.54673815198461262</v>
      </c>
      <c r="D140" s="54">
        <f t="shared" si="12"/>
        <v>0.59266659995406734</v>
      </c>
      <c r="E140" s="54">
        <f t="shared" si="13"/>
        <v>0.81757447619363766</v>
      </c>
      <c r="F140" s="54">
        <f t="shared" si="14"/>
        <v>0.98901305736940559</v>
      </c>
    </row>
    <row r="141" spans="1:6">
      <c r="A141" s="57">
        <v>0.79999999999997995</v>
      </c>
      <c r="B141" s="53">
        <f t="shared" si="10"/>
        <v>0.68997448112760817</v>
      </c>
      <c r="C141" s="54">
        <f t="shared" si="11"/>
        <v>0.54983399731247673</v>
      </c>
      <c r="D141" s="54">
        <f t="shared" si="12"/>
        <v>0.59868766011244956</v>
      </c>
      <c r="E141" s="54">
        <f t="shared" si="13"/>
        <v>0.8320183851339189</v>
      </c>
      <c r="F141" s="54">
        <f t="shared" si="14"/>
        <v>0.99183742884683923</v>
      </c>
    </row>
    <row r="142" spans="1:6">
      <c r="A142" s="57">
        <v>0.84999999999997999</v>
      </c>
      <c r="B142" s="53">
        <f t="shared" si="10"/>
        <v>0.70056714247396878</v>
      </c>
      <c r="C142" s="54">
        <f t="shared" si="11"/>
        <v>0.55292598813290472</v>
      </c>
      <c r="D142" s="54">
        <f t="shared" si="12"/>
        <v>0.604679084714007</v>
      </c>
      <c r="E142" s="54">
        <f t="shared" si="13"/>
        <v>0.84553473491646003</v>
      </c>
      <c r="F142" s="54">
        <f t="shared" si="14"/>
        <v>0.99394019850841508</v>
      </c>
    </row>
    <row r="143" spans="1:6">
      <c r="A143" s="57">
        <v>0.89999999999998004</v>
      </c>
      <c r="B143" s="53">
        <f t="shared" si="10"/>
        <v>0.7109495026249999</v>
      </c>
      <c r="C143" s="54">
        <f t="shared" si="11"/>
        <v>0.55601389054461869</v>
      </c>
      <c r="D143" s="54">
        <f t="shared" si="12"/>
        <v>0.6106392339492196</v>
      </c>
      <c r="E143" s="54">
        <f t="shared" si="13"/>
        <v>0.8581489350995074</v>
      </c>
      <c r="F143" s="54">
        <f t="shared" si="14"/>
        <v>0.99550372683905819</v>
      </c>
    </row>
    <row r="144" spans="1:6">
      <c r="A144" s="57">
        <v>0.94999999999997997</v>
      </c>
      <c r="B144" s="53">
        <f t="shared" si="10"/>
        <v>0.72111517802285907</v>
      </c>
      <c r="C144" s="54">
        <f t="shared" si="11"/>
        <v>0.55909747190239178</v>
      </c>
      <c r="D144" s="54">
        <f t="shared" si="12"/>
        <v>0.616566504521317</v>
      </c>
      <c r="E144" s="54">
        <f t="shared" si="13"/>
        <v>0.86989152563699756</v>
      </c>
      <c r="F144" s="54">
        <f t="shared" si="14"/>
        <v>0.99666519269258624</v>
      </c>
    </row>
    <row r="145" spans="1:6">
      <c r="A145" s="57">
        <v>0.99999999999998002</v>
      </c>
      <c r="B145" s="53">
        <f t="shared" si="10"/>
        <v>0.73105857863000101</v>
      </c>
      <c r="C145" s="54">
        <f t="shared" si="11"/>
        <v>0.56217650088579685</v>
      </c>
      <c r="D145" s="54">
        <f t="shared" si="12"/>
        <v>0.62245933120185226</v>
      </c>
      <c r="E145" s="54">
        <f t="shared" si="13"/>
        <v>0.88079707797787821</v>
      </c>
      <c r="F145" s="54">
        <f t="shared" si="14"/>
        <v>0.9975273768433649</v>
      </c>
    </row>
    <row r="146" spans="1:6">
      <c r="A146" s="57">
        <v>1.0499999999999701</v>
      </c>
      <c r="B146" s="53">
        <f t="shared" si="10"/>
        <v>0.74077489918214834</v>
      </c>
      <c r="C146" s="54">
        <f t="shared" si="11"/>
        <v>0.56525074756709803</v>
      </c>
      <c r="D146" s="54">
        <f t="shared" si="12"/>
        <v>0.62831618829536273</v>
      </c>
      <c r="E146" s="54">
        <f t="shared" si="13"/>
        <v>0.8909031788043813</v>
      </c>
      <c r="F146" s="54">
        <f t="shared" si="14"/>
        <v>0.99816706105750674</v>
      </c>
    </row>
    <row r="147" spans="1:6">
      <c r="A147" s="57">
        <v>1.0999999999999699</v>
      </c>
      <c r="B147" s="53">
        <f t="shared" si="10"/>
        <v>0.75026010559511191</v>
      </c>
      <c r="C147" s="54">
        <f t="shared" si="11"/>
        <v>0.5683199834782463</v>
      </c>
      <c r="D147" s="54">
        <f t="shared" si="12"/>
        <v>0.63413559101079708</v>
      </c>
      <c r="E147" s="54">
        <f t="shared" si="13"/>
        <v>0.90024951088030947</v>
      </c>
      <c r="F147" s="54">
        <f t="shared" si="14"/>
        <v>0.99864148004957065</v>
      </c>
    </row>
    <row r="148" spans="1:6">
      <c r="A148" s="57">
        <v>1.1499999999999699</v>
      </c>
      <c r="B148" s="53">
        <f t="shared" si="10"/>
        <v>0.75951091694910566</v>
      </c>
      <c r="C148" s="54">
        <f t="shared" si="11"/>
        <v>0.5713839816769305</v>
      </c>
      <c r="D148" s="54">
        <f t="shared" si="12"/>
        <v>0.63991609673773064</v>
      </c>
      <c r="E148" s="54">
        <f t="shared" si="13"/>
        <v>0.90887703898513883</v>
      </c>
      <c r="F148" s="54">
        <f t="shared" si="14"/>
        <v>0.99899322917991418</v>
      </c>
    </row>
    <row r="149" spans="1:6">
      <c r="A149" s="57">
        <v>1.19999999999997</v>
      </c>
      <c r="B149" s="53">
        <f t="shared" si="10"/>
        <v>0.76852478349901232</v>
      </c>
      <c r="C149" s="54">
        <f t="shared" si="11"/>
        <v>0.57444251681165714</v>
      </c>
      <c r="D149" s="54">
        <f t="shared" si="12"/>
        <v>0.64565630622579195</v>
      </c>
      <c r="E149" s="54">
        <f t="shared" si="13"/>
        <v>0.916827303506073</v>
      </c>
      <c r="F149" s="54">
        <f t="shared" si="14"/>
        <v>0.9992539711661631</v>
      </c>
    </row>
    <row r="150" spans="1:6">
      <c r="A150" s="57">
        <v>1.24999999999997</v>
      </c>
      <c r="B150" s="53">
        <f t="shared" si="10"/>
        <v>0.77729986117468597</v>
      </c>
      <c r="C150" s="54">
        <f t="shared" si="11"/>
        <v>0.57749536518580991</v>
      </c>
      <c r="D150" s="54">
        <f t="shared" si="12"/>
        <v>0.65135486466605086</v>
      </c>
      <c r="E150" s="54">
        <f t="shared" si="13"/>
        <v>0.92414181997875233</v>
      </c>
      <c r="F150" s="54">
        <f t="shared" si="14"/>
        <v>0.99944722136307618</v>
      </c>
    </row>
    <row r="151" spans="1:6">
      <c r="A151" s="57">
        <v>1.2999999999999701</v>
      </c>
      <c r="B151" s="53">
        <f t="shared" si="10"/>
        <v>0.78583498304255361</v>
      </c>
      <c r="C151" s="54">
        <f t="shared" si="11"/>
        <v>0.58054230482065783</v>
      </c>
      <c r="D151" s="54">
        <f t="shared" si="12"/>
        <v>0.65701046267349539</v>
      </c>
      <c r="E151" s="54">
        <f t="shared" si="13"/>
        <v>0.93086157965664917</v>
      </c>
      <c r="F151" s="54">
        <f t="shared" si="14"/>
        <v>0.99959043283501392</v>
      </c>
    </row>
    <row r="152" spans="1:6">
      <c r="A152" s="57">
        <v>1.3499999999999699</v>
      </c>
      <c r="B152" s="53">
        <f t="shared" si="10"/>
        <v>0.79412962819904775</v>
      </c>
      <c r="C152" s="54">
        <f t="shared" si="11"/>
        <v>0.58358311551727349</v>
      </c>
      <c r="D152" s="54">
        <f t="shared" si="12"/>
        <v>0.66262183717007916</v>
      </c>
      <c r="E152" s="54">
        <f t="shared" si="13"/>
        <v>0.93702664394300006</v>
      </c>
      <c r="F152" s="54">
        <f t="shared" si="14"/>
        <v>0.99969655296997095</v>
      </c>
    </row>
    <row r="153" spans="1:6">
      <c r="A153" s="57">
        <v>1.3999999999999699</v>
      </c>
      <c r="B153" s="53">
        <f t="shared" si="10"/>
        <v>0.80218388855857692</v>
      </c>
      <c r="C153" s="54">
        <f t="shared" si="11"/>
        <v>0.58661757891732824</v>
      </c>
      <c r="D153" s="54">
        <f t="shared" si="12"/>
        <v>0.66818777216816283</v>
      </c>
      <c r="E153" s="54">
        <f t="shared" si="13"/>
        <v>0.94267582410112793</v>
      </c>
      <c r="F153" s="54">
        <f t="shared" si="14"/>
        <v>0.99977518322976666</v>
      </c>
    </row>
    <row r="154" spans="1:6">
      <c r="A154" s="57">
        <v>1.44999999999997</v>
      </c>
      <c r="B154" s="53">
        <f t="shared" si="10"/>
        <v>0.80999843398468241</v>
      </c>
      <c r="C154" s="54">
        <f t="shared" si="11"/>
        <v>0.58964547856272942</v>
      </c>
      <c r="D154" s="54">
        <f t="shared" si="12"/>
        <v>0.67370709945451812</v>
      </c>
      <c r="E154" s="54">
        <f t="shared" si="13"/>
        <v>0.94784643692157933</v>
      </c>
      <c r="F154" s="54">
        <f t="shared" si="14"/>
        <v>0.99983344193522272</v>
      </c>
    </row>
    <row r="155" spans="1:6">
      <c r="A155" s="57">
        <v>1.49999999999997</v>
      </c>
      <c r="B155" s="53">
        <f t="shared" si="10"/>
        <v>0.81757447619363921</v>
      </c>
      <c r="C155" s="54">
        <f t="shared" si="11"/>
        <v>0.59266659995406801</v>
      </c>
      <c r="D155" s="54">
        <f t="shared" si="12"/>
        <v>0.67917869917538964</v>
      </c>
      <c r="E155" s="54">
        <f t="shared" si="13"/>
        <v>0.95257412682243048</v>
      </c>
      <c r="F155" s="54">
        <f t="shared" si="14"/>
        <v>0.99987660542401369</v>
      </c>
    </row>
    <row r="156" spans="1:6">
      <c r="A156" s="57">
        <v>1.5499999999999701</v>
      </c>
      <c r="B156" s="53">
        <f t="shared" si="10"/>
        <v>0.82491373183595595</v>
      </c>
      <c r="C156" s="54">
        <f t="shared" si="11"/>
        <v>0.59568073060784543</v>
      </c>
      <c r="D156" s="54">
        <f t="shared" si="12"/>
        <v>0.68460150032342748</v>
      </c>
      <c r="E156" s="54">
        <f t="shared" si="13"/>
        <v>0.95689274505891142</v>
      </c>
      <c r="F156" s="54">
        <f t="shared" si="14"/>
        <v>0.9999085841261478</v>
      </c>
    </row>
    <row r="157" spans="1:6">
      <c r="A157" s="57">
        <v>1.5999999999999699</v>
      </c>
      <c r="B157" s="53">
        <f t="shared" si="10"/>
        <v>0.83201838513392035</v>
      </c>
      <c r="C157" s="54">
        <f t="shared" si="11"/>
        <v>0.59868766011245012</v>
      </c>
      <c r="D157" s="54">
        <f t="shared" si="12"/>
        <v>0.68997448112760928</v>
      </c>
      <c r="E157" s="54">
        <f t="shared" si="13"/>
        <v>0.96083427720323344</v>
      </c>
      <c r="F157" s="54">
        <f t="shared" si="14"/>
        <v>0.99993227585038014</v>
      </c>
    </row>
    <row r="158" spans="1:6">
      <c r="A158" s="57">
        <v>1.6499999999999699</v>
      </c>
      <c r="B158" s="53">
        <f t="shared" si="10"/>
        <v>0.83889105042341072</v>
      </c>
      <c r="C158" s="54">
        <f t="shared" si="11"/>
        <v>0.60168718018285494</v>
      </c>
      <c r="D158" s="54">
        <f t="shared" si="12"/>
        <v>0.69529666934756218</v>
      </c>
      <c r="E158" s="54">
        <f t="shared" si="13"/>
        <v>0.96442881072736175</v>
      </c>
      <c r="F158" s="54">
        <f t="shared" si="14"/>
        <v>0.99994982783531616</v>
      </c>
    </row>
    <row r="159" spans="1:6">
      <c r="A159" s="57">
        <v>1.69999999999997</v>
      </c>
      <c r="B159" s="53">
        <f t="shared" si="10"/>
        <v>0.84553473491646125</v>
      </c>
      <c r="C159" s="54">
        <f t="shared" si="11"/>
        <v>0.60467908471400755</v>
      </c>
      <c r="D159" s="54">
        <f t="shared" si="12"/>
        <v>0.70056714247396978</v>
      </c>
      <c r="E159" s="54">
        <f t="shared" si="13"/>
        <v>0.96770453530154754</v>
      </c>
      <c r="F159" s="54">
        <f t="shared" si="14"/>
        <v>0.99996283106289707</v>
      </c>
    </row>
    <row r="160" spans="1:6">
      <c r="A160" s="57">
        <v>1.74999999999997</v>
      </c>
      <c r="B160" s="53">
        <f t="shared" si="10"/>
        <v>0.85195280196830669</v>
      </c>
      <c r="C160" s="54">
        <f t="shared" si="11"/>
        <v>0.60766316983288982</v>
      </c>
      <c r="D160" s="54">
        <f t="shared" si="12"/>
        <v>0.70578502783700814</v>
      </c>
      <c r="E160" s="54">
        <f t="shared" si="13"/>
        <v>0.97068776924864197</v>
      </c>
      <c r="F160" s="54">
        <f t="shared" si="14"/>
        <v>0.99997246430888531</v>
      </c>
    </row>
    <row r="161" spans="1:6">
      <c r="A161" s="57">
        <v>1.7999999999999701</v>
      </c>
      <c r="B161" s="53">
        <f t="shared" si="10"/>
        <v>0.85814893509950851</v>
      </c>
      <c r="C161" s="54">
        <f t="shared" si="11"/>
        <v>0.61063923394922015</v>
      </c>
      <c r="D161" s="54">
        <f t="shared" si="12"/>
        <v>0.7109495026250009</v>
      </c>
      <c r="E161" s="54">
        <f t="shared" si="13"/>
        <v>0.9734030064231326</v>
      </c>
      <c r="F161" s="54">
        <f t="shared" si="14"/>
        <v>0.99997960091272009</v>
      </c>
    </row>
    <row r="162" spans="1:6">
      <c r="A162" s="57">
        <v>1.8499999999999699</v>
      </c>
      <c r="B162" s="53">
        <f t="shared" si="10"/>
        <v>0.86412710299090223</v>
      </c>
      <c r="C162" s="54">
        <f t="shared" si="11"/>
        <v>0.61360707780477652</v>
      </c>
      <c r="D162" s="54">
        <f t="shared" si="12"/>
        <v>0.71605979381570672</v>
      </c>
      <c r="E162" s="54">
        <f t="shared" si="13"/>
        <v>0.97587297858232935</v>
      </c>
      <c r="F162" s="54">
        <f t="shared" si="14"/>
        <v>0.99998488790455897</v>
      </c>
    </row>
    <row r="163" spans="1:6">
      <c r="A163" s="57">
        <v>1.8999999999999699</v>
      </c>
      <c r="B163" s="53">
        <f t="shared" si="10"/>
        <v>0.86989152563699879</v>
      </c>
      <c r="C163" s="54">
        <f t="shared" si="11"/>
        <v>0.61656650452131745</v>
      </c>
      <c r="D163" s="54">
        <f t="shared" si="12"/>
        <v>0.72111517802286007</v>
      </c>
      <c r="E163" s="54">
        <f t="shared" si="13"/>
        <v>0.97811872906386821</v>
      </c>
      <c r="F163" s="54">
        <f t="shared" si="14"/>
        <v>0.999988804640495</v>
      </c>
    </row>
    <row r="164" spans="1:6">
      <c r="A164" s="57">
        <v>1.94999999999997</v>
      </c>
      <c r="B164" s="53">
        <f t="shared" si="10"/>
        <v>0.87544664181258036</v>
      </c>
      <c r="C164" s="54">
        <f t="shared" si="11"/>
        <v>0.6195173196470829</v>
      </c>
      <c r="D164" s="54">
        <f t="shared" si="12"/>
        <v>0.72611498126077623</v>
      </c>
      <c r="E164" s="54">
        <f t="shared" si="13"/>
        <v>0.98015969426592131</v>
      </c>
      <c r="F164" s="54">
        <f t="shared" si="14"/>
        <v>0.99999170624962608</v>
      </c>
    </row>
    <row r="165" spans="1:6">
      <c r="A165" s="57">
        <v>1.99999999999997</v>
      </c>
      <c r="B165" s="53">
        <f t="shared" si="10"/>
        <v>0.88079707797787921</v>
      </c>
      <c r="C165" s="54">
        <f t="shared" si="11"/>
        <v>0.62245933120185271</v>
      </c>
      <c r="D165" s="54">
        <f t="shared" si="12"/>
        <v>0.7310585786300019</v>
      </c>
      <c r="E165" s="54">
        <f t="shared" si="13"/>
        <v>0.98201379003790734</v>
      </c>
      <c r="F165" s="54">
        <f t="shared" si="14"/>
        <v>0.99999385582539779</v>
      </c>
    </row>
    <row r="166" spans="1:6">
      <c r="A166" s="57">
        <v>2.0499999999999701</v>
      </c>
      <c r="B166" s="53">
        <f t="shared" si="10"/>
        <v>0.88594761872020611</v>
      </c>
      <c r="C166" s="54">
        <f t="shared" si="11"/>
        <v>0.62539234972054936</v>
      </c>
      <c r="D166" s="54">
        <f t="shared" si="12"/>
        <v>0.73594539392714553</v>
      </c>
      <c r="E166" s="54">
        <f t="shared" si="13"/>
        <v>0.98369750062855799</v>
      </c>
      <c r="F166" s="54">
        <f t="shared" si="14"/>
        <v>0.99999544827625519</v>
      </c>
    </row>
    <row r="167" spans="1:6">
      <c r="A167" s="57">
        <v>2.0999999999999699</v>
      </c>
      <c r="B167" s="53">
        <f t="shared" si="10"/>
        <v>0.89090317880438408</v>
      </c>
      <c r="C167" s="54">
        <f t="shared" si="11"/>
        <v>0.62831618829536451</v>
      </c>
      <c r="D167" s="54">
        <f t="shared" si="12"/>
        <v>0.74077489918215111</v>
      </c>
      <c r="E167" s="54">
        <f t="shared" si="13"/>
        <v>0.98522596830672604</v>
      </c>
      <c r="F167" s="54">
        <f t="shared" si="14"/>
        <v>0.99999662799613631</v>
      </c>
    </row>
    <row r="168" spans="1:6">
      <c r="A168" s="57">
        <v>2.1499999999999702</v>
      </c>
      <c r="B168" s="53">
        <f t="shared" si="10"/>
        <v>0.89566877688099589</v>
      </c>
      <c r="C168" s="54">
        <f t="shared" si="11"/>
        <v>0.63123066261639882</v>
      </c>
      <c r="D168" s="54">
        <f t="shared" si="12"/>
        <v>0.74554661412639978</v>
      </c>
      <c r="E168" s="54">
        <f t="shared" si="13"/>
        <v>0.98661308217233445</v>
      </c>
      <c r="F168" s="54">
        <f t="shared" si="14"/>
        <v>0.9999975019559143</v>
      </c>
    </row>
    <row r="169" spans="1:6">
      <c r="A169" s="57">
        <v>2.19999999999997</v>
      </c>
      <c r="B169" s="53">
        <f t="shared" si="10"/>
        <v>0.90024951088031213</v>
      </c>
      <c r="C169" s="54">
        <f t="shared" si="11"/>
        <v>0.63413559101079886</v>
      </c>
      <c r="D169" s="54">
        <f t="shared" si="12"/>
        <v>0.7502601055951148</v>
      </c>
      <c r="E169" s="54">
        <f t="shared" si="13"/>
        <v>0.98787156501572515</v>
      </c>
      <c r="F169" s="54">
        <f t="shared" si="14"/>
        <v>0.99999814940222709</v>
      </c>
    </row>
    <row r="170" spans="1:6">
      <c r="A170" s="57">
        <v>2.2499999999999698</v>
      </c>
      <c r="B170" s="53">
        <f t="shared" si="10"/>
        <v>0.90465053510088789</v>
      </c>
      <c r="C170" s="54">
        <f t="shared" si="11"/>
        <v>0.63703079448038147</v>
      </c>
      <c r="D170" s="54">
        <f t="shared" si="12"/>
        <v>0.75491498686762548</v>
      </c>
      <c r="E170" s="54">
        <f t="shared" si="13"/>
        <v>0.98901305736940626</v>
      </c>
      <c r="F170" s="54">
        <f t="shared" si="14"/>
        <v>0.99999862904279302</v>
      </c>
    </row>
    <row r="171" spans="1:6">
      <c r="A171" s="57">
        <v>2.2999999999999701</v>
      </c>
      <c r="B171" s="53">
        <f t="shared" si="10"/>
        <v>0.90887703898514138</v>
      </c>
      <c r="C171" s="54">
        <f t="shared" si="11"/>
        <v>0.63991609673773242</v>
      </c>
      <c r="D171" s="54">
        <f t="shared" si="12"/>
        <v>0.75951091694910833</v>
      </c>
      <c r="E171" s="54">
        <f t="shared" si="13"/>
        <v>0.99004819813309508</v>
      </c>
      <c r="F171" s="54">
        <f t="shared" si="14"/>
        <v>0.99999898436956058</v>
      </c>
    </row>
    <row r="172" spans="1:6">
      <c r="A172" s="57">
        <v>2.3499999999999699</v>
      </c>
      <c r="B172" s="53">
        <f t="shared" si="10"/>
        <v>0.91293422755972631</v>
      </c>
      <c r="C172" s="54">
        <f t="shared" si="11"/>
        <v>0.64279132424077456</v>
      </c>
      <c r="D172" s="54">
        <f t="shared" si="12"/>
        <v>0.76404759979746328</v>
      </c>
      <c r="E172" s="54">
        <f t="shared" si="13"/>
        <v>0.99098670134715172</v>
      </c>
      <c r="F172" s="54">
        <f t="shared" si="14"/>
        <v>0.99999924760226688</v>
      </c>
    </row>
    <row r="173" spans="1:6">
      <c r="A173" s="57">
        <v>2.3999999999999702</v>
      </c>
      <c r="B173" s="53">
        <f t="shared" si="10"/>
        <v>0.91682730350607544</v>
      </c>
      <c r="C173" s="54">
        <f t="shared" si="11"/>
        <v>0.64565630622579373</v>
      </c>
      <c r="D173" s="54">
        <f t="shared" si="12"/>
        <v>0.76852478349901499</v>
      </c>
      <c r="E173" s="54">
        <f t="shared" si="13"/>
        <v>0.99183742884683967</v>
      </c>
      <c r="F173" s="54">
        <f t="shared" si="14"/>
        <v>0.99999944260994145</v>
      </c>
    </row>
    <row r="174" spans="1:6">
      <c r="A174" s="57">
        <v>2.44999999999997</v>
      </c>
      <c r="B174" s="53">
        <f t="shared" si="10"/>
        <v>0.92056145081601948</v>
      </c>
      <c r="C174" s="54">
        <f t="shared" si="11"/>
        <v>0.64851087473891922</v>
      </c>
      <c r="D174" s="54">
        <f t="shared" si="12"/>
        <v>0.77294225939673589</v>
      </c>
      <c r="E174" s="54">
        <f t="shared" si="13"/>
        <v>0.99260845865571767</v>
      </c>
      <c r="F174" s="54">
        <f t="shared" si="14"/>
        <v>0.99999958707522896</v>
      </c>
    </row>
    <row r="175" spans="1:6">
      <c r="A175" s="57">
        <v>2.4999999999999698</v>
      </c>
      <c r="B175" s="53">
        <f t="shared" si="10"/>
        <v>0.92414181997875444</v>
      </c>
      <c r="C175" s="54">
        <f t="shared" si="11"/>
        <v>0.65135486466605252</v>
      </c>
      <c r="D175" s="54">
        <f t="shared" si="12"/>
        <v>0.77729986117468852</v>
      </c>
      <c r="E175" s="54">
        <f t="shared" si="13"/>
        <v>0.99330714907571482</v>
      </c>
      <c r="F175" s="54">
        <f t="shared" si="14"/>
        <v>0.99999969409777301</v>
      </c>
    </row>
    <row r="176" spans="1:6">
      <c r="A176" s="57">
        <v>2.5499999999999701</v>
      </c>
      <c r="B176" s="53">
        <f t="shared" si="10"/>
        <v>0.92757351463848037</v>
      </c>
      <c r="C176" s="54">
        <f t="shared" si="11"/>
        <v>0.65418811376124131</v>
      </c>
      <c r="D176" s="54">
        <f t="shared" si="12"/>
        <v>0.78159746390236295</v>
      </c>
      <c r="E176" s="54">
        <f t="shared" si="13"/>
        <v>0.99394019850841553</v>
      </c>
      <c r="F176" s="54">
        <f t="shared" si="14"/>
        <v>0.9999997733820386</v>
      </c>
    </row>
    <row r="177" spans="1:6">
      <c r="A177" s="57">
        <v>2.5999999999999699</v>
      </c>
      <c r="B177" s="53">
        <f t="shared" si="10"/>
        <v>0.93086157965665117</v>
      </c>
      <c r="C177" s="54">
        <f t="shared" si="11"/>
        <v>0.65701046267349716</v>
      </c>
      <c r="D177" s="54">
        <f t="shared" si="12"/>
        <v>0.78583498304255606</v>
      </c>
      <c r="E177" s="54">
        <f t="shared" si="13"/>
        <v>0.99451370110054926</v>
      </c>
      <c r="F177" s="54">
        <f t="shared" si="14"/>
        <v>0.99999983211727517</v>
      </c>
    </row>
    <row r="178" spans="1:6">
      <c r="A178" s="57">
        <v>2.6499999999999702</v>
      </c>
      <c r="B178" s="53">
        <f t="shared" si="10"/>
        <v>0.93401099050877934</v>
      </c>
      <c r="C178" s="54">
        <f t="shared" si="11"/>
        <v>0.65982175497205575</v>
      </c>
      <c r="D178" s="54">
        <f t="shared" si="12"/>
        <v>0.79001237342639496</v>
      </c>
      <c r="E178" s="54">
        <f t="shared" si="13"/>
        <v>0.99503319834994275</v>
      </c>
      <c r="F178" s="54">
        <f t="shared" si="14"/>
        <v>0.99999987562941317</v>
      </c>
    </row>
    <row r="179" spans="1:6">
      <c r="A179" s="57">
        <v>2.69999999999997</v>
      </c>
      <c r="B179" s="53">
        <f t="shared" si="10"/>
        <v>0.93702664394300184</v>
      </c>
      <c r="C179" s="54">
        <f t="shared" si="11"/>
        <v>0.66262183717008083</v>
      </c>
      <c r="D179" s="54">
        <f t="shared" si="12"/>
        <v>0.7941296281990502</v>
      </c>
      <c r="E179" s="54">
        <f t="shared" si="13"/>
        <v>0.99550372683905863</v>
      </c>
      <c r="F179" s="54">
        <f t="shared" si="14"/>
        <v>0.99999990786400006</v>
      </c>
    </row>
    <row r="180" spans="1:6">
      <c r="A180" s="57">
        <v>2.7499999999999698</v>
      </c>
      <c r="B180" s="53">
        <f t="shared" si="10"/>
        <v>0.93991334982599062</v>
      </c>
      <c r="C180" s="54">
        <f t="shared" si="11"/>
        <v>0.66541055874681221</v>
      </c>
      <c r="D180" s="54">
        <f t="shared" si="12"/>
        <v>0.79818677773961877</v>
      </c>
      <c r="E180" s="54">
        <f t="shared" si="13"/>
        <v>0.99592986228410374</v>
      </c>
      <c r="F180" s="54">
        <f t="shared" si="14"/>
        <v>0.99999993174397095</v>
      </c>
    </row>
    <row r="181" spans="1:6">
      <c r="A181" s="57">
        <v>2.7999999999999701</v>
      </c>
      <c r="B181" s="53">
        <f t="shared" si="10"/>
        <v>0.94267582410112971</v>
      </c>
      <c r="C181" s="54">
        <f t="shared" si="11"/>
        <v>0.6681877721681645</v>
      </c>
      <c r="D181" s="54">
        <f t="shared" si="12"/>
        <v>0.80218388855857936</v>
      </c>
      <c r="E181" s="54">
        <f t="shared" si="13"/>
        <v>0.99631576010056389</v>
      </c>
      <c r="F181" s="54">
        <f t="shared" si="14"/>
        <v>0.99999994943468906</v>
      </c>
    </row>
    <row r="182" spans="1:6">
      <c r="A182" s="57">
        <v>2.8499999999999699</v>
      </c>
      <c r="B182" s="53">
        <f t="shared" si="10"/>
        <v>0.94531868278405762</v>
      </c>
      <c r="C182" s="54">
        <f t="shared" si="11"/>
        <v>0.67095333290577597</v>
      </c>
      <c r="D182" s="54">
        <f t="shared" si="12"/>
        <v>0.80612106217613766</v>
      </c>
      <c r="E182" s="54">
        <f t="shared" si="13"/>
        <v>0.99666519269258647</v>
      </c>
      <c r="F182" s="54">
        <f t="shared" si="14"/>
        <v>0.99999996254029588</v>
      </c>
    </row>
    <row r="183" spans="1:6">
      <c r="A183" s="57">
        <v>2.8999999999999702</v>
      </c>
      <c r="B183" s="53">
        <f t="shared" si="10"/>
        <v>0.94784643692158077</v>
      </c>
      <c r="C183" s="54">
        <f t="shared" si="11"/>
        <v>0.67370709945451979</v>
      </c>
      <c r="D183" s="54">
        <f t="shared" si="12"/>
        <v>0.80999843398468474</v>
      </c>
      <c r="E183" s="54">
        <f t="shared" si="13"/>
        <v>0.99698158367529144</v>
      </c>
      <c r="F183" s="54">
        <f t="shared" si="14"/>
        <v>0.99999997224916826</v>
      </c>
    </row>
    <row r="184" spans="1:6">
      <c r="A184" s="57">
        <v>2.94999999999997</v>
      </c>
      <c r="B184" s="53">
        <f t="shared" si="10"/>
        <v>0.95026348844144182</v>
      </c>
      <c r="C184" s="54">
        <f t="shared" si="11"/>
        <v>0.67644893334847789</v>
      </c>
      <c r="D184" s="54">
        <f t="shared" si="12"/>
        <v>0.81381617209848911</v>
      </c>
      <c r="E184" s="54">
        <f t="shared" si="13"/>
        <v>0.99726803923698881</v>
      </c>
      <c r="F184" s="54">
        <f t="shared" si="14"/>
        <v>0.99999997944167807</v>
      </c>
    </row>
    <row r="185" spans="1:6">
      <c r="A185" s="57">
        <v>2.9999999999999698</v>
      </c>
      <c r="B185" s="53">
        <f t="shared" si="10"/>
        <v>0.95257412682243192</v>
      </c>
      <c r="C185" s="54">
        <f t="shared" si="11"/>
        <v>0.67917869917539131</v>
      </c>
      <c r="D185" s="54">
        <f t="shared" si="12"/>
        <v>0.81757447619364143</v>
      </c>
      <c r="E185" s="54">
        <f t="shared" si="13"/>
        <v>0.99752737684336512</v>
      </c>
      <c r="F185" s="54">
        <f t="shared" si="14"/>
        <v>0.9999999847700205</v>
      </c>
    </row>
    <row r="186" spans="1:6">
      <c r="A186" s="57">
        <v>3.0499999999999701</v>
      </c>
      <c r="B186" s="53">
        <f t="shared" si="10"/>
        <v>0.95478252651671125</v>
      </c>
      <c r="C186" s="54">
        <f t="shared" si="11"/>
        <v>0.68189626458959185</v>
      </c>
      <c r="D186" s="54">
        <f t="shared" si="12"/>
        <v>0.82127357634114728</v>
      </c>
      <c r="E186" s="54">
        <f t="shared" si="13"/>
        <v>0.9977621514787236</v>
      </c>
      <c r="F186" s="54">
        <f t="shared" si="14"/>
        <v>0.99999998871735352</v>
      </c>
    </row>
    <row r="187" spans="1:6">
      <c r="A187" s="57">
        <v>3.0999999999999699</v>
      </c>
      <c r="B187" s="53">
        <f t="shared" si="10"/>
        <v>0.95689274505891264</v>
      </c>
      <c r="C187" s="54">
        <f t="shared" si="11"/>
        <v>0.68460150032342904</v>
      </c>
      <c r="D187" s="54">
        <f t="shared" si="12"/>
        <v>0.82491373183595806</v>
      </c>
      <c r="E187" s="54">
        <f t="shared" si="13"/>
        <v>0.9979746796109501</v>
      </c>
      <c r="F187" s="54">
        <f t="shared" si="14"/>
        <v>0.99999999164160991</v>
      </c>
    </row>
    <row r="188" spans="1:6">
      <c r="A188" s="57">
        <v>3.1499999999999702</v>
      </c>
      <c r="B188" s="53">
        <f t="shared" si="10"/>
        <v>0.95890872179953379</v>
      </c>
      <c r="C188" s="54">
        <f t="shared" si="11"/>
        <v>0.68729428019720251</v>
      </c>
      <c r="D188" s="54">
        <f t="shared" si="12"/>
        <v>0.82849523002459702</v>
      </c>
      <c r="E188" s="54">
        <f t="shared" si="13"/>
        <v>0.99816706105750697</v>
      </c>
      <c r="F188" s="54">
        <f t="shared" si="14"/>
        <v>0.99999999380795224</v>
      </c>
    </row>
    <row r="189" spans="1:6">
      <c r="A189" s="57">
        <v>3.19999999999997</v>
      </c>
      <c r="B189" s="53">
        <f t="shared" si="10"/>
        <v>0.96083427720323444</v>
      </c>
      <c r="C189" s="54">
        <f t="shared" si="11"/>
        <v>0.68997448112761084</v>
      </c>
      <c r="D189" s="54">
        <f t="shared" si="12"/>
        <v>0.83201838513392246</v>
      </c>
      <c r="E189" s="54">
        <f t="shared" si="13"/>
        <v>0.99834119891982553</v>
      </c>
      <c r="F189" s="54">
        <f t="shared" si="14"/>
        <v>0.99999999541281825</v>
      </c>
    </row>
    <row r="190" spans="1:6">
      <c r="A190" s="57">
        <v>3.2499999999999698</v>
      </c>
      <c r="B190" s="53">
        <f t="shared" si="10"/>
        <v>0.96267311265586941</v>
      </c>
      <c r="C190" s="54">
        <f t="shared" si="11"/>
        <v>0.69264198313473457</v>
      </c>
      <c r="D190" s="54">
        <f t="shared" si="12"/>
        <v>0.8354835371034347</v>
      </c>
      <c r="E190" s="54">
        <f t="shared" si="13"/>
        <v>0.99849881774326299</v>
      </c>
      <c r="F190" s="54">
        <f t="shared" si="14"/>
        <v>0.99999999660173211</v>
      </c>
    </row>
    <row r="191" spans="1:6">
      <c r="A191" s="57">
        <v>3.2999999999999701</v>
      </c>
      <c r="B191" s="53">
        <f t="shared" si="10"/>
        <v>0.96442881072736286</v>
      </c>
      <c r="C191" s="54">
        <f t="shared" si="11"/>
        <v>0.69529666934756384</v>
      </c>
      <c r="D191" s="54">
        <f t="shared" si="12"/>
        <v>0.83889105042341272</v>
      </c>
      <c r="E191" s="54">
        <f t="shared" si="13"/>
        <v>0.99864148004957087</v>
      </c>
      <c r="F191" s="54">
        <f t="shared" si="14"/>
        <v>0.99999999748250135</v>
      </c>
    </row>
    <row r="192" spans="1:6">
      <c r="A192" s="57">
        <v>3.3499999999999699</v>
      </c>
      <c r="B192" s="53">
        <f t="shared" si="10"/>
        <v>0.96610483584082085</v>
      </c>
      <c r="C192" s="54">
        <f t="shared" si="11"/>
        <v>0.69793842600808931</v>
      </c>
      <c r="D192" s="54">
        <f t="shared" si="12"/>
        <v>0.84224131298102811</v>
      </c>
      <c r="E192" s="54">
        <f t="shared" si="13"/>
        <v>0.99877060137872242</v>
      </c>
      <c r="F192" s="54">
        <f t="shared" si="14"/>
        <v>0.99999999813499119</v>
      </c>
    </row>
    <row r="193" spans="1:6">
      <c r="A193" s="57">
        <v>3.3999999999999702</v>
      </c>
      <c r="B193" s="53">
        <f t="shared" si="10"/>
        <v>0.96770453530154854</v>
      </c>
      <c r="C193" s="54">
        <f t="shared" si="11"/>
        <v>0.70056714247397134</v>
      </c>
      <c r="D193" s="54">
        <f t="shared" si="12"/>
        <v>0.84553473491646336</v>
      </c>
      <c r="E193" s="54">
        <f t="shared" si="13"/>
        <v>0.99888746396713957</v>
      </c>
      <c r="F193" s="54">
        <f t="shared" si="14"/>
        <v>0.99999999861836741</v>
      </c>
    </row>
    <row r="194" spans="1:6">
      <c r="A194" s="57">
        <v>3.44999999999997</v>
      </c>
      <c r="B194" s="53">
        <f t="shared" si="10"/>
        <v>0.96923114064285121</v>
      </c>
      <c r="C194" s="54">
        <f t="shared" si="11"/>
        <v>0.70318271121980702</v>
      </c>
      <c r="D194" s="54">
        <f t="shared" si="12"/>
        <v>0.84877174749092377</v>
      </c>
      <c r="E194" s="54">
        <f t="shared" si="13"/>
        <v>0.99899322917991418</v>
      </c>
      <c r="F194" s="54">
        <f t="shared" si="14"/>
        <v>0.99999999897646141</v>
      </c>
    </row>
    <row r="195" spans="1:6">
      <c r="A195" s="57">
        <v>3.4999999999999698</v>
      </c>
      <c r="B195" s="53">
        <f t="shared" si="10"/>
        <v>0.97068776924864275</v>
      </c>
      <c r="C195" s="54">
        <f t="shared" si="11"/>
        <v>0.70578502783700969</v>
      </c>
      <c r="D195" s="54">
        <f t="shared" si="12"/>
        <v>0.85195280196830869</v>
      </c>
      <c r="E195" s="54">
        <f t="shared" si="13"/>
        <v>0.9990889488055994</v>
      </c>
      <c r="F195" s="54">
        <f t="shared" si="14"/>
        <v>0.99999999924174388</v>
      </c>
    </row>
    <row r="196" spans="1:6">
      <c r="A196" s="57">
        <v>3.5499999999999701</v>
      </c>
      <c r="B196" s="53">
        <f t="shared" si="10"/>
        <v>0.97207742621592619</v>
      </c>
      <c r="C196" s="54">
        <f t="shared" si="11"/>
        <v>0.70837399103232546</v>
      </c>
      <c r="D196" s="54">
        <f t="shared" si="12"/>
        <v>0.85507836851217534</v>
      </c>
      <c r="E196" s="54">
        <f t="shared" si="13"/>
        <v>0.99917557531360168</v>
      </c>
      <c r="F196" s="54">
        <f t="shared" si="14"/>
        <v>0.99999999943827</v>
      </c>
    </row>
    <row r="197" spans="1:6">
      <c r="A197" s="57">
        <v>3.5999999999999699</v>
      </c>
      <c r="B197" s="53">
        <f t="shared" ref="B197:B245" si="15">1/(1+EXP(-A197))</f>
        <v>0.97340300642313349</v>
      </c>
      <c r="C197" s="54">
        <f t="shared" ref="C197:C245" si="16">1/(1+EXP((-$C$4*$A197)))</f>
        <v>0.71094950262500245</v>
      </c>
      <c r="D197" s="54">
        <f t="shared" si="12"/>
        <v>0.85814893509951029</v>
      </c>
      <c r="E197" s="54">
        <f t="shared" si="13"/>
        <v>0.9992539711661631</v>
      </c>
      <c r="F197" s="54">
        <f t="shared" si="14"/>
        <v>0.99999999958386021</v>
      </c>
    </row>
    <row r="198" spans="1:6">
      <c r="A198" s="57">
        <v>3.6499999999999702</v>
      </c>
      <c r="B198" s="53">
        <f t="shared" si="15"/>
        <v>0.97466729677312747</v>
      </c>
      <c r="C198" s="54">
        <f t="shared" si="16"/>
        <v>0.7135114675426355</v>
      </c>
      <c r="D198" s="54">
        <f t="shared" ref="D198:D245" si="17">1/(1+EXP((-$D$4*$A198)))</f>
        <v>0.86116500645269101</v>
      </c>
      <c r="E198" s="54">
        <f t="shared" ref="E198:E245" si="18">1/(1+EXP((-$E$4*$A198)))</f>
        <v>0.99932491726936701</v>
      </c>
      <c r="F198" s="54">
        <f t="shared" ref="F198:F245" si="19">1/(1+EXP((-$F$4*$A198)))</f>
        <v>0.99999999969171616</v>
      </c>
    </row>
    <row r="199" spans="1:6">
      <c r="A199" s="57">
        <v>3.69999999999997</v>
      </c>
      <c r="B199" s="53">
        <f t="shared" si="15"/>
        <v>0.97587297858233013</v>
      </c>
      <c r="C199" s="54">
        <f t="shared" si="16"/>
        <v>0.71605979381570828</v>
      </c>
      <c r="D199" s="54">
        <f t="shared" si="17"/>
        <v>0.86412710299090389</v>
      </c>
      <c r="E199" s="54">
        <f t="shared" si="18"/>
        <v>0.99938912064056562</v>
      </c>
      <c r="F199" s="54">
        <f t="shared" si="19"/>
        <v>0.99999999977161758</v>
      </c>
    </row>
    <row r="200" spans="1:6">
      <c r="A200" s="57">
        <v>3.74999999999996</v>
      </c>
      <c r="B200" s="53">
        <f t="shared" si="15"/>
        <v>0.97702263008997348</v>
      </c>
      <c r="C200" s="54">
        <f t="shared" si="16"/>
        <v>0.71859439257085411</v>
      </c>
      <c r="D200" s="54">
        <f t="shared" si="17"/>
        <v>0.86703575980216852</v>
      </c>
      <c r="E200" s="54">
        <f t="shared" si="18"/>
        <v>0.9994472213630764</v>
      </c>
      <c r="F200" s="54">
        <f t="shared" si="19"/>
        <v>0.99999999983081023</v>
      </c>
    </row>
    <row r="201" spans="1:6">
      <c r="A201" s="57">
        <v>3.7999999999999701</v>
      </c>
      <c r="B201" s="53">
        <f t="shared" si="15"/>
        <v>0.97811872906386887</v>
      </c>
      <c r="C201" s="54">
        <f t="shared" si="16"/>
        <v>0.72111517802286162</v>
      </c>
      <c r="D201" s="54">
        <f t="shared" si="17"/>
        <v>0.86989152563700045</v>
      </c>
      <c r="E201" s="54">
        <f t="shared" si="18"/>
        <v>0.99949979889292051</v>
      </c>
      <c r="F201" s="54">
        <f t="shared" si="19"/>
        <v>0.99999999987466115</v>
      </c>
    </row>
    <row r="202" spans="1:6">
      <c r="A202" s="57">
        <v>3.8499999999999699</v>
      </c>
      <c r="B202" s="53">
        <f t="shared" si="15"/>
        <v>0.9791636554813189</v>
      </c>
      <c r="C202" s="54">
        <f t="shared" si="16"/>
        <v>0.72362206746543878</v>
      </c>
      <c r="D202" s="54">
        <f t="shared" si="17"/>
        <v>0.87269496192462659</v>
      </c>
      <c r="E202" s="54">
        <f t="shared" si="18"/>
        <v>0.9995473777767595</v>
      </c>
      <c r="F202" s="54">
        <f t="shared" si="19"/>
        <v>0.99999999990714672</v>
      </c>
    </row>
    <row r="203" spans="1:6">
      <c r="A203" s="57">
        <v>3.8999999999999599</v>
      </c>
      <c r="B203" s="53">
        <f t="shared" si="15"/>
        <v>0.98015969426592164</v>
      </c>
      <c r="C203" s="54">
        <f t="shared" si="16"/>
        <v>0.72611498126077711</v>
      </c>
      <c r="D203" s="54">
        <f t="shared" si="17"/>
        <v>0.87544664181258136</v>
      </c>
      <c r="E203" s="54">
        <f t="shared" si="18"/>
        <v>0.99959043283501392</v>
      </c>
      <c r="F203" s="54">
        <f t="shared" si="19"/>
        <v>0.99999999993121258</v>
      </c>
    </row>
    <row r="204" spans="1:6">
      <c r="A204" s="57">
        <v>3.9499999999999602</v>
      </c>
      <c r="B204" s="53">
        <f t="shared" si="15"/>
        <v>0.98110903806296024</v>
      </c>
      <c r="C204" s="54">
        <f t="shared" si="16"/>
        <v>0.72859384282792583</v>
      </c>
      <c r="D204" s="54">
        <f t="shared" si="17"/>
        <v>0.87814714923037973</v>
      </c>
      <c r="E204" s="54">
        <f t="shared" si="18"/>
        <v>0.99962939385937355</v>
      </c>
      <c r="F204" s="54">
        <f t="shared" si="19"/>
        <v>0.99999999994904099</v>
      </c>
    </row>
    <row r="205" spans="1:6">
      <c r="A205" s="57">
        <v>3.99999999999996</v>
      </c>
      <c r="B205" s="53">
        <f t="shared" si="15"/>
        <v>0.98201379003790779</v>
      </c>
      <c r="C205" s="54">
        <f t="shared" si="16"/>
        <v>0.73105857863000301</v>
      </c>
      <c r="D205" s="54">
        <f t="shared" si="17"/>
        <v>0.88079707797788032</v>
      </c>
      <c r="E205" s="54">
        <f t="shared" si="18"/>
        <v>0.99966464986953341</v>
      </c>
      <c r="F205" s="54">
        <f t="shared" si="19"/>
        <v>0.99999999996224864</v>
      </c>
    </row>
    <row r="206" spans="1:6">
      <c r="A206" s="57">
        <v>4.05</v>
      </c>
      <c r="B206" s="53">
        <f t="shared" si="15"/>
        <v>0.98287596668427235</v>
      </c>
      <c r="C206" s="54">
        <f t="shared" si="16"/>
        <v>0.73350911816028053</v>
      </c>
      <c r="D206" s="54">
        <f t="shared" si="17"/>
        <v>0.88339703083886056</v>
      </c>
      <c r="E206" s="54">
        <f t="shared" si="18"/>
        <v>0.99969655296997117</v>
      </c>
      <c r="F206" s="54">
        <f t="shared" si="19"/>
        <v>0.99999999997203304</v>
      </c>
    </row>
    <row r="207" spans="1:6">
      <c r="A207" s="57">
        <v>4.0999999999999996</v>
      </c>
      <c r="B207" s="53">
        <f t="shared" si="15"/>
        <v>0.9836975006285591</v>
      </c>
      <c r="C207" s="54">
        <f t="shared" si="16"/>
        <v>0.73594539392714842</v>
      </c>
      <c r="D207" s="54">
        <f t="shared" si="17"/>
        <v>0.88594761872020911</v>
      </c>
      <c r="E207" s="54">
        <f t="shared" si="18"/>
        <v>0.99972542184389857</v>
      </c>
      <c r="F207" s="54">
        <f t="shared" si="19"/>
        <v>0.99999999997928168</v>
      </c>
    </row>
    <row r="208" spans="1:6">
      <c r="A208" s="57">
        <v>4.1500000000000004</v>
      </c>
      <c r="B208" s="53">
        <f t="shared" si="15"/>
        <v>0.98448024342159113</v>
      </c>
      <c r="C208" s="54">
        <f t="shared" si="16"/>
        <v>0.73836734143801874</v>
      </c>
      <c r="D208" s="54">
        <f t="shared" si="17"/>
        <v>0.88844945981710355</v>
      </c>
      <c r="E208" s="54">
        <f t="shared" si="18"/>
        <v>0.99975154491816054</v>
      </c>
      <c r="F208" s="54">
        <f t="shared" si="19"/>
        <v>0.99999999998465139</v>
      </c>
    </row>
    <row r="209" spans="1:6">
      <c r="A209" s="57">
        <v>4.2</v>
      </c>
      <c r="B209" s="53">
        <f t="shared" si="15"/>
        <v>0.98522596830672693</v>
      </c>
      <c r="C209" s="54">
        <f t="shared" si="16"/>
        <v>0.740774899182154</v>
      </c>
      <c r="D209" s="54">
        <f t="shared" si="17"/>
        <v>0.89090317880438707</v>
      </c>
      <c r="E209" s="54">
        <f t="shared" si="18"/>
        <v>0.99977518322976666</v>
      </c>
      <c r="F209" s="54">
        <f t="shared" si="19"/>
        <v>0.99999999998862954</v>
      </c>
    </row>
    <row r="210" spans="1:6">
      <c r="A210" s="57">
        <v>4.25</v>
      </c>
      <c r="B210" s="53">
        <f t="shared" si="15"/>
        <v>0.9859363729567544</v>
      </c>
      <c r="C210" s="54">
        <f t="shared" si="16"/>
        <v>0.74316800861248111</v>
      </c>
      <c r="D210" s="54">
        <f t="shared" si="17"/>
        <v>0.89330940605434872</v>
      </c>
      <c r="E210" s="54">
        <f t="shared" si="18"/>
        <v>0.9997965730219448</v>
      </c>
      <c r="F210" s="54">
        <f t="shared" si="19"/>
        <v>0.99999999999157652</v>
      </c>
    </row>
    <row r="211" spans="1:6">
      <c r="A211" s="57">
        <v>4.3</v>
      </c>
      <c r="B211" s="53">
        <f t="shared" si="15"/>
        <v>0.98661308217233512</v>
      </c>
      <c r="C211" s="54">
        <f t="shared" si="16"/>
        <v>0.74554661412640266</v>
      </c>
      <c r="D211" s="54">
        <f t="shared" si="17"/>
        <v>0.89566877688099866</v>
      </c>
      <c r="E211" s="54">
        <f t="shared" si="18"/>
        <v>0.99981592809503661</v>
      </c>
      <c r="F211" s="54">
        <f t="shared" si="19"/>
        <v>0.99999999999375966</v>
      </c>
    </row>
    <row r="212" spans="1:6">
      <c r="A212" s="57">
        <v>4.3499999999999996</v>
      </c>
      <c r="B212" s="53">
        <f t="shared" si="15"/>
        <v>0.98725765053588843</v>
      </c>
      <c r="C212" s="54">
        <f t="shared" si="16"/>
        <v>0.74791066304563725</v>
      </c>
      <c r="D212" s="54">
        <f t="shared" si="17"/>
        <v>0.89798193081086952</v>
      </c>
      <c r="E212" s="54">
        <f t="shared" si="18"/>
        <v>0.99983344193522272</v>
      </c>
      <c r="F212" s="54">
        <f t="shared" si="19"/>
        <v>0.99999999999537703</v>
      </c>
    </row>
    <row r="213" spans="1:6">
      <c r="A213" s="57">
        <v>4.4000000000000004</v>
      </c>
      <c r="B213" s="53">
        <f t="shared" si="15"/>
        <v>0.98787156501572571</v>
      </c>
      <c r="C213" s="54">
        <f t="shared" si="16"/>
        <v>0.75026010559511769</v>
      </c>
      <c r="D213" s="54">
        <f t="shared" si="17"/>
        <v>0.9002495108803148</v>
      </c>
      <c r="E213" s="54">
        <f t="shared" si="18"/>
        <v>0.99984928964194031</v>
      </c>
      <c r="F213" s="54">
        <f t="shared" si="19"/>
        <v>0.99999999999657518</v>
      </c>
    </row>
    <row r="214" spans="1:6">
      <c r="A214" s="57">
        <v>4.45</v>
      </c>
      <c r="B214" s="53">
        <f t="shared" si="15"/>
        <v>0.98845624751607775</v>
      </c>
      <c r="C214" s="54">
        <f t="shared" si="16"/>
        <v>0.75259489488097331</v>
      </c>
      <c r="D214" s="54">
        <f t="shared" si="17"/>
        <v>0.90247216295920751</v>
      </c>
      <c r="E214" s="54">
        <f t="shared" si="18"/>
        <v>0.99986362967292042</v>
      </c>
      <c r="F214" s="54">
        <f t="shared" si="19"/>
        <v>0.99999999999746292</v>
      </c>
    </row>
    <row r="215" spans="1:6">
      <c r="A215" s="57">
        <v>4.5</v>
      </c>
      <c r="B215" s="53">
        <f t="shared" si="15"/>
        <v>0.98901305736940681</v>
      </c>
      <c r="C215" s="54">
        <f t="shared" si="16"/>
        <v>0.75491498686762826</v>
      </c>
      <c r="D215" s="54">
        <f t="shared" si="17"/>
        <v>0.90465053510089055</v>
      </c>
      <c r="E215" s="54">
        <f t="shared" si="18"/>
        <v>0.99987660542401369</v>
      </c>
      <c r="F215" s="54">
        <f t="shared" si="19"/>
        <v>0.99999999999812039</v>
      </c>
    </row>
    <row r="216" spans="1:6">
      <c r="A216" s="57">
        <v>4.55</v>
      </c>
      <c r="B216" s="53">
        <f t="shared" si="15"/>
        <v>0.98954329376808181</v>
      </c>
      <c r="C216" s="54">
        <f t="shared" si="16"/>
        <v>0.75722034035403996</v>
      </c>
      <c r="D216" s="54">
        <f t="shared" si="17"/>
        <v>0.90678527691817634</v>
      </c>
      <c r="E216" s="54">
        <f t="shared" si="18"/>
        <v>0.99988834665937043</v>
      </c>
      <c r="F216" s="54">
        <f t="shared" si="19"/>
        <v>0.99999999999860756</v>
      </c>
    </row>
    <row r="217" spans="1:6">
      <c r="A217" s="57">
        <v>4.5999999999999996</v>
      </c>
      <c r="B217" s="53">
        <f t="shared" si="15"/>
        <v>0.99004819813309575</v>
      </c>
      <c r="C217" s="54">
        <f t="shared" si="16"/>
        <v>0.75951091694911099</v>
      </c>
      <c r="D217" s="54">
        <f t="shared" si="17"/>
        <v>0.90887703898514383</v>
      </c>
      <c r="E217" s="54">
        <f t="shared" si="18"/>
        <v>0.99989897080609225</v>
      </c>
      <c r="F217" s="54">
        <f t="shared" si="19"/>
        <v>0.9999999999989686</v>
      </c>
    </row>
    <row r="218" spans="1:6">
      <c r="A218" s="57">
        <v>4.6500000000000004</v>
      </c>
      <c r="B218" s="53">
        <f t="shared" si="15"/>
        <v>0.99052895641805383</v>
      </c>
      <c r="C218" s="54">
        <f t="shared" si="16"/>
        <v>0.76178668104630087</v>
      </c>
      <c r="D218" s="54">
        <f t="shared" si="17"/>
        <v>0.91092647226443679</v>
      </c>
      <c r="E218" s="54">
        <f t="shared" si="18"/>
        <v>0.9999085841261478</v>
      </c>
      <c r="F218" s="54">
        <f t="shared" si="19"/>
        <v>0.99999999999923594</v>
      </c>
    </row>
    <row r="219" spans="1:6">
      <c r="A219" s="57">
        <v>4.7</v>
      </c>
      <c r="B219" s="53">
        <f t="shared" si="15"/>
        <v>0.99098670134715205</v>
      </c>
      <c r="C219" s="54">
        <f t="shared" si="16"/>
        <v>0.76404759979746606</v>
      </c>
      <c r="D219" s="54">
        <f t="shared" si="17"/>
        <v>0.91293422755972864</v>
      </c>
      <c r="E219" s="54">
        <f t="shared" si="18"/>
        <v>0.99991728277714842</v>
      </c>
      <c r="F219" s="54">
        <f t="shared" si="19"/>
        <v>0.99999999999943379</v>
      </c>
    </row>
    <row r="220" spans="1:6">
      <c r="A220" s="57">
        <v>4.75</v>
      </c>
      <c r="B220" s="53">
        <f t="shared" si="15"/>
        <v>0.99142251458628805</v>
      </c>
      <c r="C220" s="54">
        <f t="shared" si="16"/>
        <v>0.76629364308595971</v>
      </c>
      <c r="D220" s="54">
        <f t="shared" si="17"/>
        <v>0.91490095499297974</v>
      </c>
      <c r="E220" s="54">
        <f t="shared" si="18"/>
        <v>0.99992515377248947</v>
      </c>
      <c r="F220" s="54">
        <f t="shared" si="19"/>
        <v>0.99999999999958056</v>
      </c>
    </row>
    <row r="221" spans="1:6">
      <c r="A221" s="57">
        <v>4.8</v>
      </c>
      <c r="B221" s="53">
        <f t="shared" si="15"/>
        <v>0.99183742884684012</v>
      </c>
      <c r="C221" s="54">
        <f t="shared" si="16"/>
        <v>0.76852478349901754</v>
      </c>
      <c r="D221" s="54">
        <f t="shared" si="17"/>
        <v>0.91682730350607766</v>
      </c>
      <c r="E221" s="54">
        <f t="shared" si="18"/>
        <v>0.99993227585038036</v>
      </c>
      <c r="F221" s="54">
        <f t="shared" si="19"/>
        <v>0.99999999999968936</v>
      </c>
    </row>
    <row r="222" spans="1:6">
      <c r="A222" s="57">
        <v>4.8499999999999996</v>
      </c>
      <c r="B222" s="53">
        <f t="shared" si="15"/>
        <v>0.9922324299219849</v>
      </c>
      <c r="C222" s="54">
        <f t="shared" si="16"/>
        <v>0.77074099629946002</v>
      </c>
      <c r="D222" s="54">
        <f t="shared" si="17"/>
        <v>0.91871392038642696</v>
      </c>
      <c r="E222" s="54">
        <f t="shared" si="18"/>
        <v>0.99993872026038333</v>
      </c>
      <c r="F222" s="54">
        <f t="shared" si="19"/>
        <v>0.99999999999976974</v>
      </c>
    </row>
    <row r="223" spans="1:6">
      <c r="A223" s="57">
        <v>4.9000000000000004</v>
      </c>
      <c r="B223" s="53">
        <f t="shared" si="15"/>
        <v>0.99260845865571812</v>
      </c>
      <c r="C223" s="54">
        <f t="shared" si="16"/>
        <v>0.77294225939673855</v>
      </c>
      <c r="D223" s="54">
        <f t="shared" si="17"/>
        <v>0.92056145081602159</v>
      </c>
      <c r="E223" s="54">
        <f t="shared" si="18"/>
        <v>0.99994455147527717</v>
      </c>
      <c r="F223" s="54">
        <f t="shared" si="19"/>
        <v>0.99999999999982947</v>
      </c>
    </row>
    <row r="224" spans="1:6">
      <c r="A224" s="57">
        <v>4.95</v>
      </c>
      <c r="B224" s="53">
        <f t="shared" si="15"/>
        <v>0.99296641284500486</v>
      </c>
      <c r="C224" s="54">
        <f t="shared" si="16"/>
        <v>0.77512855331735653</v>
      </c>
      <c r="D224" s="54">
        <f t="shared" si="17"/>
        <v>0.9223705374435115</v>
      </c>
      <c r="E224" s="54">
        <f t="shared" si="18"/>
        <v>0.99994982783531616</v>
      </c>
      <c r="F224" s="54">
        <f t="shared" si="19"/>
        <v>0.99999999999987366</v>
      </c>
    </row>
    <row r="225" spans="1:6">
      <c r="A225" s="57">
        <v>5</v>
      </c>
      <c r="B225" s="53">
        <f t="shared" si="15"/>
        <v>0.99330714907571527</v>
      </c>
      <c r="C225" s="54">
        <f t="shared" si="16"/>
        <v>0.77729986117469108</v>
      </c>
      <c r="D225" s="54">
        <f t="shared" si="17"/>
        <v>0.92414181997875655</v>
      </c>
      <c r="E225" s="54">
        <f t="shared" si="18"/>
        <v>0.99995460213129761</v>
      </c>
      <c r="F225" s="54">
        <f t="shared" si="19"/>
        <v>0.99999999999990652</v>
      </c>
    </row>
    <row r="226" spans="1:6">
      <c r="A226" s="57">
        <v>5.05</v>
      </c>
      <c r="B226" s="53">
        <f t="shared" si="15"/>
        <v>0.99363148449318439</v>
      </c>
      <c r="C226" s="54">
        <f t="shared" si="16"/>
        <v>0.77945616863824674</v>
      </c>
      <c r="D226" s="54">
        <f t="shared" si="17"/>
        <v>0.92587593480933683</v>
      </c>
      <c r="E226" s="54">
        <f t="shared" si="18"/>
        <v>0.99995892213223525</v>
      </c>
      <c r="F226" s="54">
        <f t="shared" si="19"/>
        <v>0.99999999999993072</v>
      </c>
    </row>
    <row r="227" spans="1:6">
      <c r="A227" s="57">
        <v>5.0999999999999996</v>
      </c>
      <c r="B227" s="53">
        <f t="shared" si="15"/>
        <v>0.99394019850841575</v>
      </c>
      <c r="C227" s="54">
        <f t="shared" si="16"/>
        <v>0.78159746390236551</v>
      </c>
      <c r="D227" s="54">
        <f t="shared" si="17"/>
        <v>0.92757351463848225</v>
      </c>
      <c r="E227" s="54">
        <f t="shared" si="18"/>
        <v>0.99996283106289707</v>
      </c>
      <c r="F227" s="54">
        <f t="shared" si="19"/>
        <v>0.99999999999994871</v>
      </c>
    </row>
    <row r="228" spans="1:6">
      <c r="A228" s="57">
        <v>5.15</v>
      </c>
      <c r="B228" s="53">
        <f t="shared" si="15"/>
        <v>0.99423403444107505</v>
      </c>
      <c r="C228" s="54">
        <f t="shared" si="16"/>
        <v>0.78372373765442671</v>
      </c>
      <c r="D228" s="54">
        <f t="shared" si="17"/>
        <v>0.9292351881438593</v>
      </c>
      <c r="E228" s="54">
        <f t="shared" si="18"/>
        <v>0.99996636803596128</v>
      </c>
      <c r="F228" s="54">
        <f t="shared" si="19"/>
        <v>0.99999999999996203</v>
      </c>
    </row>
    <row r="229" spans="1:6">
      <c r="A229" s="57">
        <v>5.2</v>
      </c>
      <c r="B229" s="53">
        <f t="shared" si="15"/>
        <v>0.99451370110054949</v>
      </c>
      <c r="C229" s="54">
        <f t="shared" si="16"/>
        <v>0.78583498304255861</v>
      </c>
      <c r="D229" s="54">
        <f t="shared" si="17"/>
        <v>0.93086157965665328</v>
      </c>
      <c r="E229" s="54">
        <f t="shared" si="18"/>
        <v>0.99996956844309937</v>
      </c>
      <c r="F229" s="54">
        <f t="shared" si="19"/>
        <v>0.9999999999999718</v>
      </c>
    </row>
    <row r="230" spans="1:6">
      <c r="A230" s="57">
        <v>5.25</v>
      </c>
      <c r="B230" s="53">
        <f t="shared" si="15"/>
        <v>0.99477987430644166</v>
      </c>
      <c r="C230" s="54">
        <f t="shared" si="16"/>
        <v>0.78793119564289471</v>
      </c>
      <c r="D230" s="54">
        <f t="shared" si="17"/>
        <v>0.93245330886037092</v>
      </c>
      <c r="E230" s="54">
        <f t="shared" si="18"/>
        <v>0.99997246430888531</v>
      </c>
      <c r="F230" s="54">
        <f t="shared" si="19"/>
        <v>0.99999999999997913</v>
      </c>
    </row>
    <row r="231" spans="1:6">
      <c r="A231" s="57">
        <v>5.3</v>
      </c>
      <c r="B231" s="53">
        <f t="shared" si="15"/>
        <v>0.99503319834994297</v>
      </c>
      <c r="C231" s="54">
        <f t="shared" si="16"/>
        <v>0.79001237342639752</v>
      </c>
      <c r="D231" s="54">
        <f t="shared" si="17"/>
        <v>0.93401099050878122</v>
      </c>
      <c r="E231" s="54">
        <f t="shared" si="18"/>
        <v>0.99997508461106066</v>
      </c>
      <c r="F231" s="54">
        <f t="shared" si="19"/>
        <v>0.99999999999998446</v>
      </c>
    </row>
    <row r="232" spans="1:6">
      <c r="A232" s="57">
        <v>5.35</v>
      </c>
      <c r="B232" s="53">
        <f t="shared" si="15"/>
        <v>0.9952742873976046</v>
      </c>
      <c r="C232" s="54">
        <f t="shared" si="16"/>
        <v>0.79207851672528051</v>
      </c>
      <c r="D232" s="54">
        <f t="shared" si="17"/>
        <v>0.93553523416241036</v>
      </c>
      <c r="E232" s="54">
        <f t="shared" si="18"/>
        <v>0.99997745557034956</v>
      </c>
      <c r="F232" s="54">
        <f t="shared" si="19"/>
        <v>0.99999999999998845</v>
      </c>
    </row>
    <row r="233" spans="1:6">
      <c r="A233" s="57">
        <v>5.4</v>
      </c>
      <c r="B233" s="53">
        <f t="shared" si="15"/>
        <v>0.99550372683905886</v>
      </c>
      <c r="C233" s="54">
        <f t="shared" si="16"/>
        <v>0.79412962819905275</v>
      </c>
      <c r="D233" s="54">
        <f t="shared" si="17"/>
        <v>0.9370266439430035</v>
      </c>
      <c r="E233" s="54">
        <f t="shared" si="18"/>
        <v>0.99997960091272009</v>
      </c>
      <c r="F233" s="54">
        <f t="shared" si="19"/>
        <v>0.99999999999999156</v>
      </c>
    </row>
    <row r="234" spans="1:6">
      <c r="A234" s="57">
        <v>5.45</v>
      </c>
      <c r="B234" s="53">
        <f t="shared" si="15"/>
        <v>0.99572207458029516</v>
      </c>
      <c r="C234" s="54">
        <f t="shared" si="16"/>
        <v>0.79616571280021309</v>
      </c>
      <c r="D234" s="54">
        <f t="shared" si="17"/>
        <v>0.93848581830536559</v>
      </c>
      <c r="E234" s="54">
        <f t="shared" si="18"/>
        <v>0.99998154210670442</v>
      </c>
      <c r="F234" s="54">
        <f t="shared" si="19"/>
        <v>0.99999999999999378</v>
      </c>
    </row>
    <row r="235" spans="1:6">
      <c r="A235" s="57">
        <v>5.5</v>
      </c>
      <c r="B235" s="53">
        <f t="shared" si="15"/>
        <v>0.99592986228410396</v>
      </c>
      <c r="C235" s="54">
        <f t="shared" si="16"/>
        <v>0.79818677773962121</v>
      </c>
      <c r="D235" s="54">
        <f t="shared" si="17"/>
        <v>0.93991334982599239</v>
      </c>
      <c r="E235" s="54">
        <f t="shared" si="18"/>
        <v>0.99998329857815205</v>
      </c>
      <c r="F235" s="54">
        <f t="shared" si="19"/>
        <v>0.99999999999999534</v>
      </c>
    </row>
    <row r="236" spans="1:6">
      <c r="A236" s="57">
        <v>5.55</v>
      </c>
      <c r="B236" s="53">
        <f t="shared" si="15"/>
        <v>0.99612759655932892</v>
      </c>
      <c r="C236" s="54">
        <f t="shared" si="16"/>
        <v>0.80019283245156936</v>
      </c>
      <c r="D236" s="54">
        <f t="shared" si="17"/>
        <v>0.94130982500790872</v>
      </c>
      <c r="E236" s="54">
        <f t="shared" si="18"/>
        <v>0.99998488790455897</v>
      </c>
      <c r="F236" s="54">
        <f t="shared" si="19"/>
        <v>0.99999999999999645</v>
      </c>
    </row>
    <row r="237" spans="1:6">
      <c r="A237" s="57">
        <v>5.6</v>
      </c>
      <c r="B237" s="53">
        <f t="shared" si="15"/>
        <v>0.99631576010056411</v>
      </c>
      <c r="C237" s="54">
        <f t="shared" si="16"/>
        <v>0.80218388855858169</v>
      </c>
      <c r="D237" s="54">
        <f t="shared" si="17"/>
        <v>0.94267582410113127</v>
      </c>
      <c r="E237" s="54">
        <f t="shared" si="18"/>
        <v>0.99998632599091541</v>
      </c>
      <c r="F237" s="54">
        <f t="shared" si="19"/>
        <v>0.99999999999999734</v>
      </c>
    </row>
    <row r="238" spans="1:6">
      <c r="A238" s="57">
        <v>5.65</v>
      </c>
      <c r="B238" s="53">
        <f t="shared" si="15"/>
        <v>0.99649481277993357</v>
      </c>
      <c r="C238" s="54">
        <f t="shared" si="16"/>
        <v>0.80415995983596589</v>
      </c>
      <c r="D238" s="54">
        <f t="shared" si="17"/>
        <v>0.94401192093817832</v>
      </c>
      <c r="E238" s="54">
        <f t="shared" si="18"/>
        <v>0.9999876272288255</v>
      </c>
      <c r="F238" s="54">
        <f t="shared" si="19"/>
        <v>0.999999999999998</v>
      </c>
    </row>
    <row r="239" spans="1:6">
      <c r="A239" s="57">
        <v>5.7</v>
      </c>
      <c r="B239" s="53">
        <f t="shared" si="15"/>
        <v>0.99666519269258669</v>
      </c>
      <c r="C239" s="54">
        <f t="shared" si="16"/>
        <v>0.80612106217614021</v>
      </c>
      <c r="D239" s="54">
        <f t="shared" si="17"/>
        <v>0.94531868278405917</v>
      </c>
      <c r="E239" s="54">
        <f t="shared" si="18"/>
        <v>0.999988804640495</v>
      </c>
      <c r="F239" s="54">
        <f t="shared" si="19"/>
        <v>0.99999999999999867</v>
      </c>
    </row>
    <row r="240" spans="1:6">
      <c r="A240" s="57">
        <v>5.75</v>
      </c>
      <c r="B240" s="53">
        <f t="shared" si="15"/>
        <v>0.99682731715751483</v>
      </c>
      <c r="C240" s="54">
        <f t="shared" si="16"/>
        <v>0.80806721355276323</v>
      </c>
      <c r="D240" s="54">
        <f t="shared" si="17"/>
        <v>0.94659667020017568</v>
      </c>
      <c r="E240" s="54">
        <f t="shared" si="18"/>
        <v>0.99998987000901918</v>
      </c>
      <c r="F240" s="54">
        <f t="shared" si="19"/>
        <v>0.99999999999999889</v>
      </c>
    </row>
    <row r="241" spans="1:6">
      <c r="A241" s="57">
        <v>5.8</v>
      </c>
      <c r="B241" s="53">
        <f t="shared" si="15"/>
        <v>0.99698158367529166</v>
      </c>
      <c r="C241" s="54">
        <f t="shared" si="16"/>
        <v>0.80999843398468707</v>
      </c>
      <c r="D241" s="54">
        <f t="shared" si="17"/>
        <v>0.94784643692158232</v>
      </c>
      <c r="E241" s="54">
        <f t="shared" si="18"/>
        <v>0.99999083399628019</v>
      </c>
      <c r="F241" s="54">
        <f t="shared" si="19"/>
        <v>0.99999999999999933</v>
      </c>
    </row>
    <row r="242" spans="1:6">
      <c r="A242" s="57">
        <v>5.85</v>
      </c>
      <c r="B242" s="53">
        <f t="shared" si="15"/>
        <v>0.99712837084429951</v>
      </c>
      <c r="C242" s="54">
        <f t="shared" si="16"/>
        <v>0.81191474549975839</v>
      </c>
      <c r="D242" s="54">
        <f t="shared" si="17"/>
        <v>0.94906852974705647</v>
      </c>
      <c r="E242" s="54">
        <f t="shared" si="18"/>
        <v>0.99999170624962608</v>
      </c>
      <c r="F242" s="54">
        <f t="shared" si="19"/>
        <v>0.99999999999999933</v>
      </c>
    </row>
    <row r="243" spans="1:6">
      <c r="A243" s="57">
        <v>5.9</v>
      </c>
      <c r="B243" s="53">
        <f t="shared" si="15"/>
        <v>0.99726803923698903</v>
      </c>
      <c r="C243" s="54">
        <f t="shared" si="16"/>
        <v>0.81381617209849144</v>
      </c>
      <c r="D243" s="54">
        <f t="shared" si="17"/>
        <v>0.95026348844144337</v>
      </c>
      <c r="E243" s="54">
        <f t="shared" si="18"/>
        <v>0.99999249549840286</v>
      </c>
      <c r="F243" s="54">
        <f t="shared" si="19"/>
        <v>0.99999999999999956</v>
      </c>
    </row>
    <row r="244" spans="1:6">
      <c r="A244" s="57">
        <v>5.95</v>
      </c>
      <c r="B244" s="53">
        <f t="shared" si="15"/>
        <v>0.99740093223767678</v>
      </c>
      <c r="C244" s="54">
        <f t="shared" si="16"/>
        <v>0.81570273971763307</v>
      </c>
      <c r="D244" s="54">
        <f t="shared" si="17"/>
        <v>0.95143184564974381</v>
      </c>
      <c r="E244" s="54">
        <f t="shared" si="18"/>
        <v>0.99999320964130201</v>
      </c>
      <c r="F244" s="54">
        <f t="shared" si="19"/>
        <v>0.99999999999999978</v>
      </c>
    </row>
    <row r="245" spans="1:6" ht="13.5" thickBot="1">
      <c r="A245" s="47">
        <v>6</v>
      </c>
      <c r="B245" s="53">
        <f t="shared" si="15"/>
        <v>0.99752737684336534</v>
      </c>
      <c r="C245" s="54">
        <f t="shared" si="16"/>
        <v>0.81757447619364365</v>
      </c>
      <c r="D245" s="54">
        <f t="shared" si="17"/>
        <v>0.95257412682243336</v>
      </c>
      <c r="E245" s="54">
        <f t="shared" si="18"/>
        <v>0.99999385582539779</v>
      </c>
      <c r="F245" s="54">
        <f t="shared" si="19"/>
        <v>0.99999999999999978</v>
      </c>
    </row>
  </sheetData>
  <phoneticPr fontId="2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2:F245"/>
  <sheetViews>
    <sheetView workbookViewId="0"/>
  </sheetViews>
  <sheetFormatPr defaultRowHeight="12.75"/>
  <cols>
    <col min="1" max="1" width="5.140625" style="39" bestFit="1" customWidth="1"/>
    <col min="2" max="5" width="8.5703125" style="40" bestFit="1" customWidth="1"/>
    <col min="6" max="6" width="9.5703125" style="40" bestFit="1" customWidth="1"/>
  </cols>
  <sheetData>
    <row r="2" spans="1:6" ht="13.5" thickBot="1"/>
    <row r="3" spans="1:6" s="46" customFormat="1" ht="15.75">
      <c r="A3" s="41" t="s">
        <v>13</v>
      </c>
      <c r="B3" s="42" t="s">
        <v>14</v>
      </c>
      <c r="C3" s="75" t="s">
        <v>16</v>
      </c>
      <c r="D3" s="75" t="s">
        <v>16</v>
      </c>
      <c r="E3" s="75" t="s">
        <v>16</v>
      </c>
      <c r="F3" s="75" t="s">
        <v>16</v>
      </c>
    </row>
    <row r="4" spans="1:6" ht="13.5" thickBot="1">
      <c r="A4" s="47"/>
      <c r="B4" s="48"/>
      <c r="C4" s="76">
        <v>0.05</v>
      </c>
      <c r="D4" s="76">
        <v>0.25</v>
      </c>
      <c r="E4" s="77">
        <v>5</v>
      </c>
      <c r="F4" s="78">
        <v>15</v>
      </c>
    </row>
    <row r="5" spans="1:6">
      <c r="A5" s="52">
        <v>-6</v>
      </c>
      <c r="B5" s="53">
        <f t="shared" ref="B5:B68" si="0">1/(1+EXP(-A5))</f>
        <v>2.4726231566347743E-3</v>
      </c>
      <c r="C5" s="54">
        <f>1/(1+(C$4*EXP(-$A5)))</f>
        <v>4.7233443514849545E-2</v>
      </c>
      <c r="D5" s="54">
        <f t="shared" ref="D5:F20" si="1">1/(1+(D$4*EXP(-$A5)))</f>
        <v>9.8176664582527214E-3</v>
      </c>
      <c r="E5" s="54">
        <f t="shared" si="1"/>
        <v>4.9550478861860425E-4</v>
      </c>
      <c r="F5" s="54">
        <f t="shared" si="1"/>
        <v>1.6522284201247233E-4</v>
      </c>
    </row>
    <row r="6" spans="1:6">
      <c r="A6" s="57">
        <v>-5.95</v>
      </c>
      <c r="B6" s="53">
        <f t="shared" si="0"/>
        <v>2.5990677623233469E-3</v>
      </c>
      <c r="C6" s="54">
        <f t="shared" ref="C6:F69" si="2">1/(1+(C$4*EXP(-$A6)))</f>
        <v>4.953519405315137E-2</v>
      </c>
      <c r="D6" s="54">
        <f t="shared" si="1"/>
        <v>1.0315836375994637E-2</v>
      </c>
      <c r="E6" s="54">
        <f t="shared" si="1"/>
        <v>5.2089662897336338E-4</v>
      </c>
      <c r="F6" s="54">
        <f t="shared" si="1"/>
        <v>1.7369252689227851E-4</v>
      </c>
    </row>
    <row r="7" spans="1:6">
      <c r="A7" s="57">
        <v>-5.9</v>
      </c>
      <c r="B7" s="53">
        <f t="shared" si="0"/>
        <v>2.7319607630110591E-3</v>
      </c>
      <c r="C7" s="54">
        <f t="shared" si="2"/>
        <v>5.1942996900746344E-2</v>
      </c>
      <c r="D7" s="54">
        <f t="shared" si="1"/>
        <v>1.0839007819823058E-2</v>
      </c>
      <c r="E7" s="54">
        <f t="shared" si="1"/>
        <v>5.4758894581358891E-4</v>
      </c>
      <c r="F7" s="54">
        <f t="shared" si="1"/>
        <v>1.8259630708406671E-4</v>
      </c>
    </row>
    <row r="8" spans="1:6">
      <c r="A8" s="57">
        <v>-5.85</v>
      </c>
      <c r="B8" s="53">
        <f t="shared" si="0"/>
        <v>2.8716291557003997E-3</v>
      </c>
      <c r="C8" s="54">
        <f t="shared" si="2"/>
        <v>5.4461131808867067E-2</v>
      </c>
      <c r="D8" s="54">
        <f t="shared" si="1"/>
        <v>1.1388406779962649E-2</v>
      </c>
      <c r="E8" s="54">
        <f t="shared" si="1"/>
        <v>5.7564826982412431E-4</v>
      </c>
      <c r="F8" s="54">
        <f t="shared" si="1"/>
        <v>1.9195642286317662E-4</v>
      </c>
    </row>
    <row r="9" spans="1:6">
      <c r="A9" s="57">
        <v>-5.8</v>
      </c>
      <c r="B9" s="53">
        <f t="shared" si="0"/>
        <v>3.0184163247084241E-3</v>
      </c>
      <c r="C9" s="54">
        <f t="shared" si="2"/>
        <v>5.7093991226133768E-2</v>
      </c>
      <c r="D9" s="54">
        <f t="shared" si="1"/>
        <v>1.196531637995899E-2</v>
      </c>
      <c r="E9" s="54">
        <f t="shared" si="1"/>
        <v>6.0514452743802636E-4</v>
      </c>
      <c r="F9" s="54">
        <f t="shared" si="1"/>
        <v>2.0179625307814727E-4</v>
      </c>
    </row>
    <row r="10" spans="1:6">
      <c r="A10" s="57">
        <v>-5.75</v>
      </c>
      <c r="B10" s="53">
        <f t="shared" si="0"/>
        <v>3.1726828424851893E-3</v>
      </c>
      <c r="C10" s="54">
        <f t="shared" si="2"/>
        <v>5.9846077035493224E-2</v>
      </c>
      <c r="D10" s="54">
        <f t="shared" si="1"/>
        <v>1.2571079227807992E-2</v>
      </c>
      <c r="E10" s="54">
        <f t="shared" si="1"/>
        <v>6.3615121332884152E-4</v>
      </c>
      <c r="F10" s="54">
        <f t="shared" si="1"/>
        <v>2.1214037334688096E-4</v>
      </c>
    </row>
    <row r="11" spans="1:6">
      <c r="A11" s="57">
        <v>-5.7</v>
      </c>
      <c r="B11" s="53">
        <f t="shared" si="0"/>
        <v>3.3348073074133443E-3</v>
      </c>
      <c r="C11" s="54">
        <f t="shared" si="2"/>
        <v>6.2721996476729977E-2</v>
      </c>
      <c r="D11" s="54">
        <f t="shared" si="1"/>
        <v>1.3207099830579119E-2</v>
      </c>
      <c r="E11" s="54">
        <f t="shared" si="1"/>
        <v>6.6874557157778716E-4</v>
      </c>
      <c r="F11" s="54">
        <f t="shared" si="1"/>
        <v>2.2301461721770338E-4</v>
      </c>
    </row>
    <row r="12" spans="1:6">
      <c r="A12" s="57">
        <v>-5.65</v>
      </c>
      <c r="B12" s="53">
        <f t="shared" si="0"/>
        <v>3.5051872200663379E-3</v>
      </c>
      <c r="C12" s="54">
        <f t="shared" si="2"/>
        <v>6.5726457184221695E-2</v>
      </c>
      <c r="D12" s="54">
        <f t="shared" si="1"/>
        <v>1.3874847070371033E-2</v>
      </c>
      <c r="E12" s="54">
        <f t="shared" si="1"/>
        <v>7.0300878594293267E-4</v>
      </c>
      <c r="F12" s="54">
        <f t="shared" si="1"/>
        <v>2.3444614044535323E-4</v>
      </c>
    </row>
    <row r="13" spans="1:6">
      <c r="A13" s="57">
        <v>-5.6</v>
      </c>
      <c r="B13" s="53">
        <f t="shared" si="0"/>
        <v>3.684239899435989E-3</v>
      </c>
      <c r="C13" s="54">
        <f t="shared" si="2"/>
        <v>6.886426126758273E-2</v>
      </c>
      <c r="D13" s="54">
        <f t="shared" si="1"/>
        <v>1.4575856738846789E-2</v>
      </c>
      <c r="E13" s="54">
        <f t="shared" si="1"/>
        <v>7.3902617967751434E-4</v>
      </c>
      <c r="F13" s="54">
        <f t="shared" si="1"/>
        <v>2.4646348853941497E-4</v>
      </c>
    </row>
    <row r="14" spans="1:6">
      <c r="A14" s="57">
        <v>-5.55</v>
      </c>
      <c r="B14" s="53">
        <f t="shared" si="0"/>
        <v>3.8724034406710317E-3</v>
      </c>
      <c r="C14" s="54">
        <f t="shared" si="2"/>
        <v>7.2140298361299357E-2</v>
      </c>
      <c r="D14" s="54">
        <f t="shared" si="1"/>
        <v>1.5311734126936757E-2</v>
      </c>
      <c r="E14" s="54">
        <f t="shared" si="1"/>
        <v>7.7688742536540553E-4</v>
      </c>
      <c r="F14" s="54">
        <f t="shared" si="1"/>
        <v>2.5909666775055483E-4</v>
      </c>
    </row>
    <row r="15" spans="1:6">
      <c r="A15" s="57">
        <v>-5.5</v>
      </c>
      <c r="B15" s="53">
        <f t="shared" si="0"/>
        <v>4.0701377158961277E-3</v>
      </c>
      <c r="C15" s="54">
        <f t="shared" si="2"/>
        <v>7.5559537568510513E-2</v>
      </c>
      <c r="D15" s="54">
        <f t="shared" si="1"/>
        <v>1.6084156665565806E-2</v>
      </c>
      <c r="E15" s="54">
        <f t="shared" si="1"/>
        <v>8.1668676526352329E-4</v>
      </c>
      <c r="F15" s="54">
        <f t="shared" si="1"/>
        <v>2.7237721966814926E-4</v>
      </c>
    </row>
    <row r="16" spans="1:6">
      <c r="A16" s="57">
        <v>-5.45</v>
      </c>
      <c r="B16" s="53">
        <f t="shared" si="0"/>
        <v>4.2779254197049732E-3</v>
      </c>
      <c r="C16" s="54">
        <f t="shared" si="2"/>
        <v>7.9127018223840176E-2</v>
      </c>
      <c r="D16" s="54">
        <f t="shared" si="1"/>
        <v>1.689487661245035E-2</v>
      </c>
      <c r="E16" s="54">
        <f t="shared" si="1"/>
        <v>8.5852324266355291E-4</v>
      </c>
      <c r="F16" s="54">
        <f t="shared" si="1"/>
        <v>2.8633829961150517E-4</v>
      </c>
    </row>
    <row r="17" spans="1:6">
      <c r="A17" s="57">
        <v>-5.4</v>
      </c>
      <c r="B17" s="53">
        <f t="shared" si="0"/>
        <v>4.4962731609411782E-3</v>
      </c>
      <c r="C17" s="54">
        <f t="shared" si="2"/>
        <v>8.2847839400770243E-2</v>
      </c>
      <c r="D17" s="54">
        <f t="shared" si="1"/>
        <v>1.7745723779116169E-2</v>
      </c>
      <c r="E17" s="54">
        <f t="shared" si="1"/>
        <v>9.025009448089304E-4</v>
      </c>
      <c r="F17" s="54">
        <f t="shared" si="1"/>
        <v>3.0101475900591303E-4</v>
      </c>
    </row>
    <row r="18" spans="1:6">
      <c r="A18" s="57">
        <v>-5.35</v>
      </c>
      <c r="B18" s="53">
        <f t="shared" si="0"/>
        <v>4.7257126023954816E-3</v>
      </c>
      <c r="C18" s="54">
        <f t="shared" si="2"/>
        <v>8.6727148090581491E-2</v>
      </c>
      <c r="D18" s="54">
        <f t="shared" si="1"/>
        <v>1.863860829130197E-2</v>
      </c>
      <c r="E18" s="54">
        <f t="shared" si="1"/>
        <v>9.4872925792745559E-4</v>
      </c>
      <c r="F18" s="54">
        <f t="shared" si="1"/>
        <v>3.1644323194423093E-4</v>
      </c>
    </row>
    <row r="19" spans="1:6">
      <c r="A19" s="57">
        <v>-5.3</v>
      </c>
      <c r="B19" s="53">
        <f t="shared" si="0"/>
        <v>4.9668016500569612E-3</v>
      </c>
      <c r="C19" s="54">
        <f t="shared" si="2"/>
        <v>9.0770125982527219E-2</v>
      </c>
      <c r="D19" s="54">
        <f t="shared" si="1"/>
        <v>1.957552337483132E-2</v>
      </c>
      <c r="E19" s="54">
        <f t="shared" si="1"/>
        <v>9.973231349653007E-4</v>
      </c>
      <c r="F19" s="54">
        <f t="shared" si="1"/>
        <v>3.3266222614460896E-4</v>
      </c>
    </row>
    <row r="20" spans="1:6">
      <c r="A20" s="57">
        <v>-5.25</v>
      </c>
      <c r="B20" s="53">
        <f t="shared" si="0"/>
        <v>5.2201256935583973E-3</v>
      </c>
      <c r="C20" s="54">
        <f t="shared" si="2"/>
        <v>9.4981974778782785E-2</v>
      </c>
      <c r="D20" s="54">
        <f t="shared" si="1"/>
        <v>2.055854815785043E-2</v>
      </c>
      <c r="E20" s="54">
        <f t="shared" si="1"/>
        <v>1.0484033766345461E-3</v>
      </c>
      <c r="F20" s="54">
        <f t="shared" si="1"/>
        <v>3.4971221852535028E-4</v>
      </c>
    </row>
    <row r="21" spans="1:6">
      <c r="A21" s="57">
        <v>-5.2</v>
      </c>
      <c r="B21" s="53">
        <f t="shared" si="0"/>
        <v>5.4862988994504036E-3</v>
      </c>
      <c r="C21" s="54">
        <f t="shared" si="2"/>
        <v>9.9367899982979083E-2</v>
      </c>
      <c r="D21" s="54">
        <f t="shared" si="2"/>
        <v>2.1589850479034341E-2</v>
      </c>
      <c r="E21" s="54">
        <f t="shared" si="2"/>
        <v>1.1020969264136577E-3</v>
      </c>
      <c r="F21" s="54">
        <f t="shared" si="2"/>
        <v>3.6763575562876469E-4</v>
      </c>
    </row>
    <row r="22" spans="1:6">
      <c r="A22" s="57">
        <v>-5.15</v>
      </c>
      <c r="B22" s="53">
        <f t="shared" si="0"/>
        <v>5.7659655589249034E-3</v>
      </c>
      <c r="C22" s="54">
        <f t="shared" si="2"/>
        <v>0.10393309310793336</v>
      </c>
      <c r="D22" s="54">
        <f t="shared" si="2"/>
        <v>2.2671689689954876E-2</v>
      </c>
      <c r="E22" s="54">
        <f t="shared" si="2"/>
        <v>1.1585371801686498E-3</v>
      </c>
      <c r="F22" s="54">
        <f t="shared" si="2"/>
        <v>3.8647755913725747E-4</v>
      </c>
    </row>
    <row r="23" spans="1:6">
      <c r="A23" s="57">
        <v>-5.0999999999999996</v>
      </c>
      <c r="B23" s="53">
        <f t="shared" si="0"/>
        <v>6.0598014915841155E-3</v>
      </c>
      <c r="C23" s="54">
        <f t="shared" si="2"/>
        <v>0.10868271225667643</v>
      </c>
      <c r="D23" s="54">
        <f t="shared" si="2"/>
        <v>2.38064194382725E-2</v>
      </c>
      <c r="E23" s="54">
        <f t="shared" si="2"/>
        <v>1.2178643110919447E-3</v>
      </c>
      <c r="F23" s="54">
        <f t="shared" si="2"/>
        <v>4.0628463673679938E-4</v>
      </c>
    </row>
    <row r="24" spans="1:6">
      <c r="A24" s="57">
        <v>-5.05</v>
      </c>
      <c r="B24" s="53">
        <f t="shared" si="0"/>
        <v>6.3685155068155478E-3</v>
      </c>
      <c r="C24" s="54">
        <f t="shared" si="2"/>
        <v>0.11362186104118448</v>
      </c>
      <c r="D24" s="54">
        <f t="shared" si="2"/>
        <v>2.4996490416756941E-2</v>
      </c>
      <c r="E24" s="54">
        <f t="shared" si="2"/>
        <v>1.2802256106862117E-3</v>
      </c>
      <c r="F24" s="54">
        <f t="shared" si="2"/>
        <v>4.2710639859538376E-4</v>
      </c>
    </row>
    <row r="25" spans="1:6">
      <c r="A25" s="57">
        <v>-5</v>
      </c>
      <c r="B25" s="53">
        <f t="shared" si="0"/>
        <v>6.6928509242848554E-3</v>
      </c>
      <c r="C25" s="54">
        <f t="shared" si="2"/>
        <v>0.11875556581548627</v>
      </c>
      <c r="D25" s="54">
        <f t="shared" si="2"/>
        <v>2.6244453061352355E-2</v>
      </c>
      <c r="E25" s="54">
        <f t="shared" si="2"/>
        <v>1.3457758465517504E-3</v>
      </c>
      <c r="F25" s="54">
        <f t="shared" si="2"/>
        <v>4.4899477973711551E-4</v>
      </c>
    </row>
    <row r="26" spans="1:6">
      <c r="A26" s="57">
        <v>-4.95</v>
      </c>
      <c r="B26" s="53">
        <f t="shared" si="0"/>
        <v>7.0335871549951608E-3</v>
      </c>
      <c r="C26" s="54">
        <f t="shared" si="2"/>
        <v>0.12408875121413918</v>
      </c>
      <c r="D26" s="54">
        <f t="shared" si="2"/>
        <v>2.7552960179577139E-2</v>
      </c>
      <c r="E26" s="54">
        <f t="shared" si="2"/>
        <v>1.4146776377682044E-3</v>
      </c>
      <c r="F26" s="54">
        <f t="shared" si="2"/>
        <v>4.7200436860619883E-4</v>
      </c>
    </row>
    <row r="27" spans="1:6">
      <c r="A27" s="57">
        <v>-4.9000000000000004</v>
      </c>
      <c r="B27" s="53">
        <f t="shared" si="0"/>
        <v>7.3915413442819707E-3</v>
      </c>
      <c r="C27" s="54">
        <f t="shared" si="2"/>
        <v>0.12962621400354976</v>
      </c>
      <c r="D27" s="54">
        <f t="shared" si="2"/>
        <v>2.8924769488484017E-2</v>
      </c>
      <c r="E27" s="54">
        <f t="shared" si="2"/>
        <v>1.4871018486946217E-3</v>
      </c>
      <c r="F27" s="54">
        <f t="shared" si="2"/>
        <v>4.9619254212934663E-4</v>
      </c>
    </row>
    <row r="28" spans="1:6">
      <c r="A28" s="57">
        <v>-4.8499999999999996</v>
      </c>
      <c r="B28" s="53">
        <f t="shared" si="0"/>
        <v>7.7675700780150047E-3</v>
      </c>
      <c r="C28" s="54">
        <f t="shared" si="2"/>
        <v>0.13537259527231163</v>
      </c>
      <c r="D28" s="54">
        <f t="shared" si="2"/>
        <v>3.0362746039198675E-2</v>
      </c>
      <c r="E28" s="54">
        <f t="shared" si="2"/>
        <v>1.5632280020460472E-3</v>
      </c>
      <c r="F28" s="54">
        <f t="shared" si="2"/>
        <v>5.216196076000269E-4</v>
      </c>
    </row>
    <row r="29" spans="1:6">
      <c r="A29" s="57">
        <v>-4.8</v>
      </c>
      <c r="B29" s="53">
        <f t="shared" si="0"/>
        <v>8.1625711531598966E-3</v>
      </c>
      <c r="C29" s="54">
        <f t="shared" si="2"/>
        <v>0.14133235100767164</v>
      </c>
      <c r="D29" s="54">
        <f t="shared" si="2"/>
        <v>3.186986450270491E-2</v>
      </c>
      <c r="E29" s="54">
        <f t="shared" si="2"/>
        <v>1.643244712139896E-3</v>
      </c>
      <c r="F29" s="54">
        <f t="shared" si="2"/>
        <v>5.4834895172351666E-4</v>
      </c>
    </row>
    <row r="30" spans="1:6">
      <c r="A30" s="57">
        <v>-4.75</v>
      </c>
      <c r="B30" s="53">
        <f t="shared" si="0"/>
        <v>8.5774854137119841E-3</v>
      </c>
      <c r="C30" s="54">
        <f t="shared" si="2"/>
        <v>0.14750972112840671</v>
      </c>
      <c r="D30" s="54">
        <f t="shared" si="2"/>
        <v>3.34492112890519E-2</v>
      </c>
      <c r="E30" s="54">
        <f t="shared" si="2"/>
        <v>1.7273501392413696E-3</v>
      </c>
      <c r="F30" s="54">
        <f t="shared" si="2"/>
        <v>5.7644719717799713E-4</v>
      </c>
    </row>
    <row r="31" spans="1:6">
      <c r="A31" s="57">
        <v>-4.7</v>
      </c>
      <c r="B31" s="53">
        <f t="shared" si="0"/>
        <v>9.0132986528478221E-3</v>
      </c>
      <c r="C31" s="54">
        <f t="shared" si="2"/>
        <v>0.1539086970697158</v>
      </c>
      <c r="D31" s="54">
        <f t="shared" si="2"/>
        <v>3.5103986469525207E-2</v>
      </c>
      <c r="E31" s="54">
        <f t="shared" si="2"/>
        <v>1.8157524659739388E-3</v>
      </c>
      <c r="F31" s="54">
        <f t="shared" si="2"/>
        <v>6.0598436706387154E-4</v>
      </c>
    </row>
    <row r="32" spans="1:6">
      <c r="A32" s="57">
        <v>-4.6500000000000004</v>
      </c>
      <c r="B32" s="53">
        <f t="shared" si="0"/>
        <v>9.4710435819461078E-3</v>
      </c>
      <c r="C32" s="54">
        <f t="shared" si="2"/>
        <v>0.16053298804309468</v>
      </c>
      <c r="D32" s="54">
        <f t="shared" si="2"/>
        <v>3.6837505468555819E-2</v>
      </c>
      <c r="E32" s="54">
        <f t="shared" si="2"/>
        <v>1.908670396798541E-3</v>
      </c>
      <c r="F32" s="54">
        <f t="shared" si="2"/>
        <v>6.3703405763121574E-4</v>
      </c>
    </row>
    <row r="33" spans="1:6">
      <c r="A33" s="57">
        <v>-4.5999999999999996</v>
      </c>
      <c r="B33" s="53">
        <f t="shared" si="0"/>
        <v>9.9518018669043241E-3</v>
      </c>
      <c r="C33" s="54">
        <f t="shared" si="2"/>
        <v>0.16738598612336089</v>
      </c>
      <c r="D33" s="54">
        <f t="shared" si="2"/>
        <v>3.8653200489245206E-2</v>
      </c>
      <c r="E33" s="54">
        <f t="shared" si="2"/>
        <v>2.0063336816034364E-3</v>
      </c>
      <c r="F33" s="54">
        <f t="shared" si="2"/>
        <v>6.6967361969372729E-4</v>
      </c>
    </row>
    <row r="34" spans="1:6">
      <c r="A34" s="57">
        <v>-4.5500000000000096</v>
      </c>
      <c r="B34" s="53">
        <f t="shared" si="0"/>
        <v>1.0456706231917971E-2</v>
      </c>
      <c r="C34" s="54">
        <f t="shared" si="2"/>
        <v>0.17447073034577454</v>
      </c>
      <c r="D34" s="54">
        <f t="shared" si="2"/>
        <v>4.0554621633371625E-2</v>
      </c>
      <c r="E34" s="54">
        <f t="shared" si="2"/>
        <v>2.1089836644855452E-3</v>
      </c>
      <c r="F34" s="54">
        <f t="shared" si="2"/>
        <v>7.0398434915679858E-4</v>
      </c>
    </row>
    <row r="35" spans="1:6">
      <c r="A35" s="57">
        <v>-4.5000000000000098</v>
      </c>
      <c r="B35" s="53">
        <f t="shared" si="0"/>
        <v>1.0986942630593074E-2</v>
      </c>
      <c r="C35" s="54">
        <f t="shared" si="2"/>
        <v>0.1817898700282233</v>
      </c>
      <c r="D35" s="54">
        <f t="shared" si="2"/>
        <v>4.2545437673631316E-2</v>
      </c>
      <c r="E35" s="54">
        <f t="shared" si="2"/>
        <v>2.2168738588437169E-3</v>
      </c>
      <c r="F35" s="54">
        <f t="shared" si="2"/>
        <v>7.4005168710746666E-4</v>
      </c>
    </row>
    <row r="36" spans="1:6">
      <c r="A36" s="57">
        <v>-4.4500000000000099</v>
      </c>
      <c r="B36" s="53">
        <f t="shared" si="0"/>
        <v>1.1543752483922176E-2</v>
      </c>
      <c r="C36" s="54">
        <f t="shared" si="2"/>
        <v>0.18934562756623127</v>
      </c>
      <c r="D36" s="54">
        <f t="shared" si="2"/>
        <v>4.4629436432661942E-2</v>
      </c>
      <c r="E36" s="54">
        <f t="shared" si="2"/>
        <v>2.3302705499437344E-3</v>
      </c>
      <c r="F36" s="54">
        <f t="shared" si="2"/>
        <v>7.7796542993474561E-4</v>
      </c>
    </row>
    <row r="37" spans="1:6">
      <c r="A37" s="57">
        <v>-4.4000000000000101</v>
      </c>
      <c r="B37" s="53">
        <f t="shared" si="0"/>
        <v>1.2128434984274119E-2</v>
      </c>
      <c r="C37" s="54">
        <f t="shared" si="2"/>
        <v>0.19713976098172153</v>
      </c>
      <c r="D37" s="54">
        <f t="shared" si="2"/>
        <v>4.6810524720152111E-2</v>
      </c>
      <c r="E37" s="54">
        <f t="shared" si="2"/>
        <v>2.4494534261557338E-3</v>
      </c>
      <c r="F37" s="54">
        <f t="shared" si="2"/>
        <v>8.1781994997086771E-4</v>
      </c>
    </row>
    <row r="38" spans="1:6">
      <c r="A38" s="57">
        <v>-4.3500000000000103</v>
      </c>
      <c r="B38" s="53">
        <f t="shared" si="0"/>
        <v>1.2742349464111472E-2</v>
      </c>
      <c r="C38" s="54">
        <f t="shared" si="2"/>
        <v>0.20517352653923493</v>
      </c>
      <c r="D38" s="54">
        <f t="shared" si="2"/>
        <v>4.9092727776039527E-2</v>
      </c>
      <c r="E38" s="54">
        <f t="shared" si="2"/>
        <v>2.5747162401041587E-3</v>
      </c>
      <c r="F38" s="54">
        <f t="shared" si="2"/>
        <v>8.5971442716637099E-4</v>
      </c>
    </row>
    <row r="39" spans="1:6">
      <c r="A39" s="57">
        <v>-4.3000000000000096</v>
      </c>
      <c r="B39" s="53">
        <f t="shared" si="0"/>
        <v>1.3386917827664652E-2</v>
      </c>
      <c r="C39" s="54">
        <f t="shared" si="2"/>
        <v>0.21344764177518272</v>
      </c>
      <c r="D39" s="54">
        <f t="shared" si="2"/>
        <v>5.148018816452498E-2</v>
      </c>
      <c r="E39" s="54">
        <f t="shared" si="2"/>
        <v>2.7063675010109266E-3</v>
      </c>
      <c r="F39" s="54">
        <f t="shared" si="2"/>
        <v>9.0375309233566578E-4</v>
      </c>
    </row>
    <row r="40" spans="1:6">
      <c r="A40" s="57">
        <v>-4.2500000000000098</v>
      </c>
      <c r="B40" s="53">
        <f t="shared" si="0"/>
        <v>1.406362704324534E-2</v>
      </c>
      <c r="C40" s="54">
        <f t="shared" si="2"/>
        <v>0.22196224931581507</v>
      </c>
      <c r="D40" s="54">
        <f t="shared" si="2"/>
        <v>5.3977164060389216E-2</v>
      </c>
      <c r="E40" s="54">
        <f t="shared" si="2"/>
        <v>2.8447311995520959E-3</v>
      </c>
      <c r="F40" s="54">
        <f t="shared" si="2"/>
        <v>9.5004548253413749E-4</v>
      </c>
    </row>
    <row r="41" spans="1:6">
      <c r="A41" s="57">
        <v>-4.2000000000000099</v>
      </c>
      <c r="B41" s="53">
        <f t="shared" si="0"/>
        <v>1.4774031693272913E-2</v>
      </c>
      <c r="C41" s="54">
        <f t="shared" si="2"/>
        <v>0.23071688188715386</v>
      </c>
      <c r="D41" s="54">
        <f t="shared" si="2"/>
        <v>5.6588026865959269E-2</v>
      </c>
      <c r="E41" s="54">
        <f t="shared" si="2"/>
        <v>2.9901475665876456E-3</v>
      </c>
      <c r="F41" s="54">
        <f t="shared" si="2"/>
        <v>9.987067091532882E-4</v>
      </c>
    </row>
    <row r="42" spans="1:6">
      <c r="A42" s="57">
        <v>-4.1500000000000101</v>
      </c>
      <c r="B42" s="53">
        <f t="shared" si="0"/>
        <v>1.5519756578408738E-2</v>
      </c>
      <c r="C42" s="54">
        <f t="shared" si="2"/>
        <v>0.23971042894427422</v>
      </c>
      <c r="D42" s="54">
        <f t="shared" si="2"/>
        <v>5.9317258094078715E-2</v>
      </c>
      <c r="E42" s="54">
        <f t="shared" si="2"/>
        <v>3.1429738671622746E-3</v>
      </c>
      <c r="F42" s="54">
        <f t="shared" si="2"/>
        <v>1.0498577393467615E-3</v>
      </c>
    </row>
    <row r="43" spans="1:6">
      <c r="A43" s="57">
        <v>-4.1000000000000103</v>
      </c>
      <c r="B43" s="53">
        <f t="shared" si="0"/>
        <v>1.6302499371440776E-2</v>
      </c>
      <c r="C43" s="54">
        <f t="shared" si="2"/>
        <v>0.24894110536712294</v>
      </c>
      <c r="D43" s="54">
        <f t="shared" si="2"/>
        <v>6.2169445449665135E-2</v>
      </c>
      <c r="E43" s="54">
        <f t="shared" si="2"/>
        <v>3.3035852312124285E-3</v>
      </c>
      <c r="F43" s="54">
        <f t="shared" si="2"/>
        <v>1.1036256914274672E-3</v>
      </c>
    </row>
    <row r="44" spans="1:6">
      <c r="A44" s="57">
        <v>-4.0500000000000096</v>
      </c>
      <c r="B44" s="53">
        <f t="shared" si="0"/>
        <v>1.7124033315727573E-2</v>
      </c>
      <c r="C44" s="54">
        <f t="shared" si="2"/>
        <v>0.25840642268461439</v>
      </c>
      <c r="D44" s="54">
        <f t="shared" si="2"/>
        <v>6.5149278039954933E-2</v>
      </c>
      <c r="E44" s="54">
        <f t="shared" si="2"/>
        <v>3.4723755224504407E-3</v>
      </c>
      <c r="F44" s="54">
        <f t="shared" si="2"/>
        <v>1.1601441449043339E-3</v>
      </c>
    </row>
    <row r="45" spans="1:6">
      <c r="A45" s="57">
        <v>-4.0000000000000098</v>
      </c>
      <c r="B45" s="53">
        <f t="shared" si="0"/>
        <v>1.7986209962091385E-2</v>
      </c>
      <c r="C45" s="54">
        <f t="shared" si="2"/>
        <v>0.26810316329712974</v>
      </c>
      <c r="D45" s="54">
        <f t="shared" si="2"/>
        <v>6.8261540641427879E-2</v>
      </c>
      <c r="E45" s="54">
        <f t="shared" si="2"/>
        <v>3.6497582469304092E-3</v>
      </c>
      <c r="F45" s="54">
        <f t="shared" si="2"/>
        <v>1.2195534658565248E-3</v>
      </c>
    </row>
    <row r="46" spans="1:6">
      <c r="A46" s="57">
        <v>-3.9500000000000099</v>
      </c>
      <c r="B46" s="53">
        <f t="shared" si="0"/>
        <v>1.8890961937038868E-2</v>
      </c>
      <c r="C46" s="54">
        <f t="shared" si="2"/>
        <v>0.27802735816891344</v>
      </c>
      <c r="D46" s="54">
        <f t="shared" si="2"/>
        <v>7.1511106949764897E-2</v>
      </c>
      <c r="E46" s="54">
        <f t="shared" si="2"/>
        <v>3.8361675028318553E-3</v>
      </c>
      <c r="F46" s="54">
        <f t="shared" si="2"/>
        <v>1.2820011483732734E-3</v>
      </c>
    </row>
    <row r="47" spans="1:6">
      <c r="A47" s="57">
        <v>-3.9000000000000101</v>
      </c>
      <c r="B47" s="53">
        <f t="shared" si="0"/>
        <v>1.9840305734077312E-2</v>
      </c>
      <c r="C47" s="54">
        <f t="shared" si="2"/>
        <v>0.28817426845540817</v>
      </c>
      <c r="D47" s="54">
        <f t="shared" si="2"/>
        <v>7.4902931738120168E-2</v>
      </c>
      <c r="E47" s="54">
        <f t="shared" si="2"/>
        <v>4.0320589730255879E-3</v>
      </c>
      <c r="F47" s="54">
        <f t="shared" si="2"/>
        <v>1.3476421728187569E-3</v>
      </c>
    </row>
    <row r="48" spans="1:6">
      <c r="A48" s="57">
        <v>-3.8500000000000099</v>
      </c>
      <c r="B48" s="53">
        <f t="shared" si="0"/>
        <v>2.0836344518680223E-2</v>
      </c>
      <c r="C48" s="54">
        <f t="shared" si="2"/>
        <v>0.29853837151563822</v>
      </c>
      <c r="D48" s="54">
        <f t="shared" si="2"/>
        <v>7.8442041848602262E-2</v>
      </c>
      <c r="E48" s="54">
        <f t="shared" si="2"/>
        <v>4.2379109620112104E-3</v>
      </c>
      <c r="F48" s="54">
        <f t="shared" si="2"/>
        <v>1.4166393817137244E-3</v>
      </c>
    </row>
    <row r="49" spans="1:6">
      <c r="A49" s="57">
        <v>-3.80000000000001</v>
      </c>
      <c r="B49" s="53">
        <f t="shared" si="0"/>
        <v>2.1881270936130261E-2</v>
      </c>
      <c r="C49" s="54">
        <f t="shared" si="2"/>
        <v>0.3091133517357888</v>
      </c>
      <c r="D49" s="54">
        <f t="shared" si="2"/>
        <v>8.2133525942273342E-2</v>
      </c>
      <c r="E49" s="54">
        <f t="shared" si="2"/>
        <v>4.4542254788364809E-3</v>
      </c>
      <c r="F49" s="54">
        <f t="shared" si="2"/>
        <v>1.489163874058824E-3</v>
      </c>
    </row>
    <row r="50" spans="1:6">
      <c r="A50" s="57">
        <v>-3.7500000000000102</v>
      </c>
      <c r="B50" s="53">
        <f t="shared" si="0"/>
        <v>2.2977369910025386E-2</v>
      </c>
      <c r="C50" s="54">
        <f t="shared" si="2"/>
        <v>0.31989209655680267</v>
      </c>
      <c r="D50" s="54">
        <f t="shared" si="2"/>
        <v>8.5982522934323929E-2</v>
      </c>
      <c r="E50" s="54">
        <f t="shared" si="2"/>
        <v>4.681529367624726E-3</v>
      </c>
      <c r="F50" s="54">
        <f t="shared" si="2"/>
        <v>1.5653954189587757E-3</v>
      </c>
    </row>
    <row r="51" spans="1:6">
      <c r="A51" s="57">
        <v>-3.7000000000000099</v>
      </c>
      <c r="B51" s="53">
        <f t="shared" si="0"/>
        <v>2.4127021417668967E-2</v>
      </c>
      <c r="C51" s="54">
        <f t="shared" si="2"/>
        <v>0.33086669805597213</v>
      </c>
      <c r="D51" s="54">
        <f t="shared" si="2"/>
        <v>8.9994209043499779E-2</v>
      </c>
      <c r="E51" s="54">
        <f t="shared" si="2"/>
        <v>4.9203754873467448E-3</v>
      </c>
      <c r="F51" s="54">
        <f t="shared" si="2"/>
        <v>1.6455228894416327E-3</v>
      </c>
    </row>
    <row r="52" spans="1:6">
      <c r="A52" s="57">
        <v>-3.6500000000000101</v>
      </c>
      <c r="B52" s="53">
        <f t="shared" si="0"/>
        <v>2.5332703226871478E-2</v>
      </c>
      <c r="C52" s="54">
        <f t="shared" si="2"/>
        <v>0.34202846038025225</v>
      </c>
      <c r="D52" s="54">
        <f t="shared" si="2"/>
        <v>9.4173783388489099E-2</v>
      </c>
      <c r="E52" s="54">
        <f t="shared" si="2"/>
        <v>5.1713439424773827E-3</v>
      </c>
      <c r="F52" s="54">
        <f t="shared" si="2"/>
        <v>1.7297447174033785E-3</v>
      </c>
    </row>
    <row r="53" spans="1:6">
      <c r="A53" s="57">
        <v>-3.6000000000000099</v>
      </c>
      <c r="B53" s="53">
        <f t="shared" si="0"/>
        <v>2.65969935768656E-2</v>
      </c>
      <c r="C53" s="54">
        <f t="shared" si="2"/>
        <v>0.35336791326772327</v>
      </c>
      <c r="D53" s="54">
        <f t="shared" si="2"/>
        <v>9.8526452068972911E-2</v>
      </c>
      <c r="E53" s="54">
        <f t="shared" si="2"/>
        <v>5.4350433661731956E-3</v>
      </c>
      <c r="F53" s="54">
        <f t="shared" si="2"/>
        <v>1.8182693706449585E-3</v>
      </c>
    </row>
    <row r="54" spans="1:6">
      <c r="A54" s="57">
        <v>-3.55000000000001</v>
      </c>
      <c r="B54" s="53">
        <f t="shared" si="0"/>
        <v>2.7922573784072747E-2</v>
      </c>
      <c r="C54" s="54">
        <f t="shared" si="2"/>
        <v>0.36487483182391911</v>
      </c>
      <c r="D54" s="54">
        <f t="shared" si="2"/>
        <v>0.10305741067554114</v>
      </c>
      <c r="E54" s="54">
        <f t="shared" si="2"/>
        <v>5.7121122575950322E-3</v>
      </c>
      <c r="F54" s="54">
        <f t="shared" si="2"/>
        <v>1.9113158530064066E-3</v>
      </c>
    </row>
    <row r="55" spans="1:6">
      <c r="A55" s="57">
        <v>-3.5000000000000102</v>
      </c>
      <c r="B55" s="53">
        <f t="shared" si="0"/>
        <v>2.9312230751356028E-2</v>
      </c>
      <c r="C55" s="54">
        <f t="shared" si="2"/>
        <v>0.37653826264255075</v>
      </c>
      <c r="D55" s="54">
        <f t="shared" si="2"/>
        <v>0.10777182518083757</v>
      </c>
      <c r="E55" s="54">
        <f t="shared" si="2"/>
        <v>6.0032203749772655E-3</v>
      </c>
      <c r="F55" s="54">
        <f t="shared" si="2"/>
        <v>2.0091142286411119E-3</v>
      </c>
    </row>
    <row r="56" spans="1:6">
      <c r="A56" s="57">
        <v>-3.4500000000000099</v>
      </c>
      <c r="B56" s="53">
        <f t="shared" si="0"/>
        <v>3.0768859357147713E-2</v>
      </c>
      <c r="C56" s="54">
        <f t="shared" si="2"/>
        <v>0.38834655627667225</v>
      </c>
      <c r="D56" s="54">
        <f t="shared" si="2"/>
        <v>0.11267481117424984</v>
      </c>
      <c r="E56" s="54">
        <f t="shared" si="2"/>
        <v>6.309070186011758E-3</v>
      </c>
      <c r="F56" s="54">
        <f t="shared" si="2"/>
        <v>2.1119061715121471E-3</v>
      </c>
    </row>
    <row r="57" spans="1:6">
      <c r="A57" s="57">
        <v>-3.4000000000000101</v>
      </c>
      <c r="B57" s="53">
        <f t="shared" si="0"/>
        <v>3.2295464698450196E-2</v>
      </c>
      <c r="C57" s="54">
        <f t="shared" si="2"/>
        <v>0.4002874059780413</v>
      </c>
      <c r="D57" s="54">
        <f t="shared" si="2"/>
        <v>0.11777141141434488</v>
      </c>
      <c r="E57" s="54">
        <f t="shared" si="2"/>
        <v>6.6303983770686645E-3</v>
      </c>
      <c r="F57" s="54">
        <f t="shared" si="2"/>
        <v>2.2199455412320658E-3</v>
      </c>
    </row>
    <row r="58" spans="1:6">
      <c r="A58" s="57">
        <v>-3.3500000000000099</v>
      </c>
      <c r="B58" s="53">
        <f t="shared" si="0"/>
        <v>3.3895164159177829E-2</v>
      </c>
      <c r="C58" s="54">
        <f t="shared" si="2"/>
        <v>0.41234789253100035</v>
      </c>
      <c r="D58" s="54">
        <f t="shared" si="2"/>
        <v>0.12306657168717886</v>
      </c>
      <c r="E58" s="54">
        <f t="shared" si="2"/>
        <v>6.9679774227158842E-3</v>
      </c>
      <c r="F58" s="54">
        <f t="shared" si="2"/>
        <v>2.3334989864074399E-3</v>
      </c>
    </row>
    <row r="59" spans="1:6">
      <c r="A59" s="57">
        <v>-3.30000000000001</v>
      </c>
      <c r="B59" s="53">
        <f t="shared" si="0"/>
        <v>3.5571189272635827E-2</v>
      </c>
      <c r="C59" s="54">
        <f t="shared" si="2"/>
        <v>0.42451453491454311</v>
      </c>
      <c r="D59" s="54">
        <f t="shared" si="2"/>
        <v>0.12856511497467613</v>
      </c>
      <c r="E59" s="54">
        <f t="shared" si="2"/>
        <v>7.3226172169225355E-3</v>
      </c>
      <c r="F59" s="54">
        <f t="shared" si="2"/>
        <v>2.4528465766894695E-3</v>
      </c>
    </row>
    <row r="60" spans="1:6">
      <c r="A60" s="57">
        <v>-3.2500000000000102</v>
      </c>
      <c r="B60" s="53">
        <f t="shared" si="0"/>
        <v>3.7326887344129096E-2</v>
      </c>
      <c r="C60" s="54">
        <f t="shared" si="2"/>
        <v>0.43677334643437338</v>
      </c>
      <c r="D60" s="54">
        <f t="shared" si="2"/>
        <v>0.13427171395555049</v>
      </c>
      <c r="E60" s="54">
        <f t="shared" si="2"/>
        <v>7.6951667672377957E-3</v>
      </c>
      <c r="F60" s="54">
        <f t="shared" si="2"/>
        <v>2.5782824647722431E-3</v>
      </c>
    </row>
    <row r="61" spans="1:6">
      <c r="A61" s="57">
        <v>-3.2000000000000099</v>
      </c>
      <c r="B61" s="53">
        <f t="shared" si="0"/>
        <v>3.9165722796763981E-2</v>
      </c>
      <c r="C61" s="54">
        <f t="shared" si="2"/>
        <v>0.44910989587782524</v>
      </c>
      <c r="D61" s="54">
        <f t="shared" si="2"/>
        <v>0.14019086188175517</v>
      </c>
      <c r="E61" s="54">
        <f t="shared" si="2"/>
        <v>8.0865159531220681E-3</v>
      </c>
      <c r="F61" s="54">
        <f t="shared" si="2"/>
        <v>2.7101155796202922E-3</v>
      </c>
    </row>
    <row r="62" spans="1:6">
      <c r="A62" s="57">
        <v>-3.1500000000000101</v>
      </c>
      <c r="B62" s="53">
        <f t="shared" si="0"/>
        <v>4.1091278200464612E-2</v>
      </c>
      <c r="C62" s="54">
        <f t="shared" si="2"/>
        <v>0.46150937316064017</v>
      </c>
      <c r="D62" s="54">
        <f t="shared" si="2"/>
        <v>0.14632684189620176</v>
      </c>
      <c r="E62" s="54">
        <f t="shared" si="2"/>
        <v>8.4975973494710397E-3</v>
      </c>
      <c r="F62" s="54">
        <f t="shared" si="2"/>
        <v>2.8486703522468595E-3</v>
      </c>
    </row>
    <row r="63" spans="1:6">
      <c r="A63" s="57">
        <v>-3.1000000000000099</v>
      </c>
      <c r="B63" s="53">
        <f t="shared" si="0"/>
        <v>4.3107254941085714E-2</v>
      </c>
      <c r="C63" s="54">
        <f t="shared" si="2"/>
        <v>0.47395665885788529</v>
      </c>
      <c r="D63" s="54">
        <f t="shared" si="2"/>
        <v>0.15268369488241343</v>
      </c>
      <c r="E63" s="54">
        <f t="shared" si="2"/>
        <v>8.9293881162119011E-3</v>
      </c>
      <c r="F63" s="54">
        <f t="shared" si="2"/>
        <v>2.9942874754035611E-3</v>
      </c>
    </row>
    <row r="64" spans="1:6">
      <c r="A64" s="57">
        <v>-3.05000000000001</v>
      </c>
      <c r="B64" s="53">
        <f t="shared" si="0"/>
        <v>4.5217473483287057E-2</v>
      </c>
      <c r="C64" s="54">
        <f t="shared" si="2"/>
        <v>0.48643639694369967</v>
      </c>
      <c r="D64" s="54">
        <f t="shared" si="2"/>
        <v>0.1592651859637661</v>
      </c>
      <c r="E64" s="54">
        <f t="shared" si="2"/>
        <v>9.3829119546621747E-3</v>
      </c>
      <c r="F64" s="54">
        <f t="shared" si="2"/>
        <v>3.1473246985804009E-3</v>
      </c>
    </row>
    <row r="65" spans="1:6">
      <c r="A65" s="57">
        <v>-3.0000000000000102</v>
      </c>
      <c r="B65" s="53">
        <f t="shared" si="0"/>
        <v>4.7425873177566316E-2</v>
      </c>
      <c r="C65" s="54">
        <f t="shared" si="2"/>
        <v>0.49893307000787107</v>
      </c>
      <c r="D65" s="54">
        <f t="shared" si="2"/>
        <v>0.1660747697988447</v>
      </c>
      <c r="E65" s="54">
        <f t="shared" si="2"/>
        <v>9.8592411311225966E-3</v>
      </c>
      <c r="F65" s="54">
        <f t="shared" si="2"/>
        <v>3.3081576597523781E-3</v>
      </c>
    </row>
    <row r="66" spans="1:6">
      <c r="A66" s="57">
        <v>-2.9500000000000099</v>
      </c>
      <c r="B66" s="53">
        <f t="shared" si="0"/>
        <v>4.9736511558556254E-2</v>
      </c>
      <c r="C66" s="54">
        <f t="shared" si="2"/>
        <v>0.51143107617297057</v>
      </c>
      <c r="D66" s="54">
        <f t="shared" si="2"/>
        <v>0.17311555484994456</v>
      </c>
      <c r="E66" s="54">
        <f t="shared" si="2"/>
        <v>1.0359498567922719E-2</v>
      </c>
      <c r="F66" s="54">
        <f t="shared" si="2"/>
        <v>3.477180755344506E-3</v>
      </c>
    </row>
    <row r="67" spans="1:6">
      <c r="A67" s="57">
        <v>-2.9000000000000101</v>
      </c>
      <c r="B67" s="53">
        <f t="shared" si="0"/>
        <v>5.2153563078417231E-2</v>
      </c>
      <c r="C67" s="54">
        <f t="shared" si="2"/>
        <v>0.52391480690512415</v>
      </c>
      <c r="D67" s="54">
        <f t="shared" si="2"/>
        <v>0.18039026683355927</v>
      </c>
      <c r="E67" s="54">
        <f t="shared" si="2"/>
        <v>1.088486000184836E-2</v>
      </c>
      <c r="F67" s="54">
        <f t="shared" si="2"/>
        <v>3.6548080499207969E-3</v>
      </c>
    </row>
    <row r="68" spans="1:6">
      <c r="A68" s="57">
        <v>-2.8500000000000099</v>
      </c>
      <c r="B68" s="53">
        <f t="shared" si="0"/>
        <v>5.4681317215940245E-2</v>
      </c>
      <c r="C68" s="54">
        <f t="shared" si="2"/>
        <v>0.53636872489531395</v>
      </c>
      <c r="D68" s="54">
        <f t="shared" si="2"/>
        <v>0.18790121159440198</v>
      </c>
      <c r="E68" s="54">
        <f t="shared" si="2"/>
        <v>1.1436556209549913E-2</v>
      </c>
      <c r="F68" s="54">
        <f t="shared" si="2"/>
        <v>3.8414742271340751E-3</v>
      </c>
    </row>
    <row r="69" spans="1:6">
      <c r="A69" s="57">
        <v>-2.80000000000001</v>
      </c>
      <c r="B69" s="53">
        <f t="shared" ref="B69:B132" si="3">1/(1+EXP(-A69))</f>
        <v>5.73241758988682E-2</v>
      </c>
      <c r="C69" s="54">
        <f t="shared" si="2"/>
        <v>0.54877744118681371</v>
      </c>
      <c r="D69" s="54">
        <f t="shared" si="2"/>
        <v>0.19565023767761236</v>
      </c>
      <c r="E69" s="54">
        <f t="shared" si="2"/>
        <v>1.2015875299155779E-2</v>
      </c>
      <c r="F69" s="54">
        <f t="shared" si="2"/>
        <v>4.0376355835017872E-3</v>
      </c>
    </row>
    <row r="70" spans="1:6">
      <c r="A70" s="57">
        <v>-2.7500000000000102</v>
      </c>
      <c r="B70" s="53">
        <f t="shared" si="3"/>
        <v>6.0086650174007036E-2</v>
      </c>
      <c r="C70" s="54">
        <f t="shared" ref="C70:F101" si="4">1/(1+(C$4*EXP(-$A70)))</f>
        <v>0.56112579073803848</v>
      </c>
      <c r="D70" s="54">
        <f t="shared" si="4"/>
        <v>0.20363869890673192</v>
      </c>
      <c r="E70" s="54">
        <f t="shared" si="4"/>
        <v>1.2624165066892019E-2</v>
      </c>
      <c r="F70" s="54">
        <f t="shared" si="4"/>
        <v>4.2437710665978942E-3</v>
      </c>
    </row>
    <row r="71" spans="1:6">
      <c r="A71" s="57">
        <v>-2.7000000000000099</v>
      </c>
      <c r="B71" s="53">
        <f t="shared" si="3"/>
        <v>6.2973356056995902E-2</v>
      </c>
      <c r="C71" s="54">
        <f t="shared" si="4"/>
        <v>0.57339890563830964</v>
      </c>
      <c r="D71" s="54">
        <f t="shared" si="4"/>
        <v>0.21186741730711275</v>
      </c>
      <c r="E71" s="54">
        <f t="shared" si="4"/>
        <v>1.3262835417032898E-2</v>
      </c>
      <c r="F71" s="54">
        <f t="shared" si="4"/>
        <v>4.4603833592715605E-3</v>
      </c>
    </row>
    <row r="72" spans="1:6">
      <c r="A72" s="57">
        <v>-2.6500000000000101</v>
      </c>
      <c r="B72" s="53">
        <f t="shared" si="3"/>
        <v>6.5989009491218151E-2</v>
      </c>
      <c r="C72" s="54">
        <f t="shared" si="4"/>
        <v>0.58558228523606137</v>
      </c>
      <c r="D72" s="54">
        <f t="shared" si="4"/>
        <v>0.22033664674492956</v>
      </c>
      <c r="E72" s="54">
        <f t="shared" si="4"/>
        <v>1.3933360842972833E-2</v>
      </c>
      <c r="F72" s="54">
        <f t="shared" si="4"/>
        <v>4.6880000115191826E-3</v>
      </c>
    </row>
    <row r="73" spans="1:6">
      <c r="A73" s="57">
        <v>-2.6000000000000099</v>
      </c>
      <c r="B73" s="53">
        <f t="shared" si="3"/>
        <v>6.9138420343346191E-2</v>
      </c>
      <c r="C73" s="54">
        <f t="shared" si="4"/>
        <v>0.59766186249368625</v>
      </c>
      <c r="D73" s="54">
        <f t="shared" si="4"/>
        <v>0.22904603768007575</v>
      </c>
      <c r="E73" s="54">
        <f t="shared" si="4"/>
        <v>1.4637282966613414E-2</v>
      </c>
      <c r="F73" s="54">
        <f t="shared" si="4"/>
        <v>4.9271746216464412E-3</v>
      </c>
    </row>
    <row r="74" spans="1:6">
      <c r="A74" s="57">
        <v>-2.55000000000001</v>
      </c>
      <c r="B74" s="53">
        <f t="shared" si="3"/>
        <v>7.2426485361517037E-2</v>
      </c>
      <c r="C74" s="54">
        <f t="shared" si="4"/>
        <v>0.60962406594906293</v>
      </c>
      <c r="D74" s="54">
        <f t="shared" si="4"/>
        <v>0.23799460345607396</v>
      </c>
      <c r="E74" s="54">
        <f t="shared" si="4"/>
        <v>1.5376213132594126E-2</v>
      </c>
      <c r="F74" s="54">
        <f t="shared" si="4"/>
        <v>5.1784880683605128E-3</v>
      </c>
    </row>
    <row r="75" spans="1:6">
      <c r="A75" s="57">
        <v>-2.5000000000000102</v>
      </c>
      <c r="B75" s="53">
        <f t="shared" si="3"/>
        <v>7.5858180021242838E-2</v>
      </c>
      <c r="C75" s="54">
        <f t="shared" si="4"/>
        <v>0.62145587673910485</v>
      </c>
      <c r="D75" s="54">
        <f t="shared" si="4"/>
        <v>0.2471806885708292</v>
      </c>
      <c r="E75" s="54">
        <f t="shared" si="4"/>
        <v>1.6151835053157225E-2</v>
      </c>
      <c r="F75" s="54">
        <f t="shared" si="4"/>
        <v>5.4425497954286471E-3</v>
      </c>
    </row>
    <row r="76" spans="1:6">
      <c r="A76" s="57">
        <v>-2.4500000000000099</v>
      </c>
      <c r="B76" s="53">
        <f t="shared" si="3"/>
        <v>7.943854918397765E-2</v>
      </c>
      <c r="C76" s="54">
        <f t="shared" si="4"/>
        <v>0.63314488022346349</v>
      </c>
      <c r="D76" s="54">
        <f t="shared" si="4"/>
        <v>0.25660193938765885</v>
      </c>
      <c r="E76" s="54">
        <f t="shared" si="4"/>
        <v>1.6965907498619447E-2</v>
      </c>
      <c r="F76" s="54">
        <f t="shared" si="4"/>
        <v>5.7199991505264914E-3</v>
      </c>
    </row>
    <row r="77" spans="1:6">
      <c r="A77" s="57">
        <v>-2.4000000000000101</v>
      </c>
      <c r="B77" s="53">
        <f t="shared" si="3"/>
        <v>8.3172696493921602E-2</v>
      </c>
      <c r="C77" s="54">
        <f t="shared" si="4"/>
        <v>0.64467931183474447</v>
      </c>
      <c r="D77" s="54">
        <f t="shared" si="4"/>
        <v>0.26625527775565799</v>
      </c>
      <c r="E77" s="54">
        <f t="shared" si="4"/>
        <v>1.7820267027520823E-2</v>
      </c>
      <c r="F77" s="54">
        <f t="shared" si="4"/>
        <v>6.0115067798770473E-3</v>
      </c>
    </row>
    <row r="78" spans="1:6">
      <c r="A78" s="57">
        <v>-2.3500000000000099</v>
      </c>
      <c r="B78" s="53">
        <f t="shared" si="3"/>
        <v>8.7065772440270486E-2</v>
      </c>
      <c r="C78" s="54">
        <f t="shared" si="4"/>
        <v>0.65604809687310695</v>
      </c>
      <c r="D78" s="54">
        <f t="shared" si="4"/>
        <v>0.27613687801120979</v>
      </c>
      <c r="E78" s="54">
        <f t="shared" si="4"/>
        <v>1.8716830749527211E-2</v>
      </c>
      <c r="F78" s="54">
        <f t="shared" si="4"/>
        <v>6.3177760802473372E-3</v>
      </c>
    </row>
    <row r="79" spans="1:6">
      <c r="A79" s="57">
        <v>-2.30000000000001</v>
      </c>
      <c r="B79" s="53">
        <f t="shared" si="3"/>
        <v>9.11229610148553E-2</v>
      </c>
      <c r="C79" s="54">
        <f t="shared" si="4"/>
        <v>0.66724088405578363</v>
      </c>
      <c r="D79" s="54">
        <f t="shared" si="4"/>
        <v>0.28624214782753143</v>
      </c>
      <c r="E79" s="54">
        <f t="shared" si="4"/>
        <v>1.9657599113071945E-2</v>
      </c>
      <c r="F79" s="54">
        <f t="shared" si="4"/>
        <v>6.6395447098233319E-3</v>
      </c>
    </row>
    <row r="80" spans="1:6">
      <c r="A80" s="57">
        <v>-2.2500000000000102</v>
      </c>
      <c r="B80" s="53">
        <f t="shared" si="3"/>
        <v>9.5349464899108616E-2</v>
      </c>
      <c r="C80" s="54">
        <f t="shared" si="4"/>
        <v>0.6782480727238418</v>
      </c>
      <c r="D80" s="54">
        <f t="shared" si="4"/>
        <v>0.29656571336586229</v>
      </c>
      <c r="E80" s="54">
        <f t="shared" si="4"/>
        <v>2.0644658708528017E-2</v>
      </c>
      <c r="F80" s="54">
        <f t="shared" si="4"/>
        <v>6.977586159423098E-3</v>
      </c>
    </row>
    <row r="81" spans="1:6">
      <c r="A81" s="57">
        <v>-2.2000000000000099</v>
      </c>
      <c r="B81" s="53">
        <f t="shared" si="3"/>
        <v>9.9750489119684246E-2</v>
      </c>
      <c r="C81" s="54">
        <f t="shared" si="4"/>
        <v>0.6890608336974543</v>
      </c>
      <c r="D81" s="54">
        <f t="shared" si="4"/>
        <v>0.30710140915967227</v>
      </c>
      <c r="E81" s="54">
        <f t="shared" si="4"/>
        <v>2.1680185076397605E-2</v>
      </c>
      <c r="F81" s="54">
        <f t="shared" si="4"/>
        <v>7.3327113854311709E-3</v>
      </c>
    </row>
    <row r="82" spans="1:6">
      <c r="A82" s="57">
        <v>-2.1500000000000101</v>
      </c>
      <c r="B82" s="53">
        <f t="shared" si="3"/>
        <v>0.10433122311900037</v>
      </c>
      <c r="C82" s="54">
        <f t="shared" si="4"/>
        <v>0.69967112385536556</v>
      </c>
      <c r="D82" s="54">
        <f t="shared" si="4"/>
        <v>0.31784227313173086</v>
      </c>
      <c r="E82" s="54">
        <f t="shared" si="4"/>
        <v>2.2766445508586385E-2</v>
      </c>
      <c r="F82" s="54">
        <f t="shared" si="4"/>
        <v>7.7057705057425683E-3</v>
      </c>
    </row>
    <row r="83" spans="1:6">
      <c r="A83" s="57">
        <v>-2.1000000000000099</v>
      </c>
      <c r="B83" s="53">
        <f t="shared" si="3"/>
        <v>0.109096821195612</v>
      </c>
      <c r="C83" s="54">
        <f t="shared" si="4"/>
        <v>0.71007169459259745</v>
      </c>
      <c r="D83" s="54">
        <f t="shared" si="4"/>
        <v>0.32878054710282939</v>
      </c>
      <c r="E83" s="54">
        <f t="shared" si="4"/>
        <v>2.3905801829288493E-2</v>
      </c>
      <c r="F83" s="54">
        <f t="shared" si="4"/>
        <v>8.0976545598900069E-3</v>
      </c>
    </row>
    <row r="84" spans="1:6">
      <c r="A84" s="57">
        <v>-2.05000000000001</v>
      </c>
      <c r="B84" s="53">
        <f t="shared" si="3"/>
        <v>0.11405238127978984</v>
      </c>
      <c r="C84" s="54">
        <f t="shared" si="4"/>
        <v>0.72025609438148896</v>
      </c>
      <c r="D84" s="54">
        <f t="shared" si="4"/>
        <v>0.33990768310045139</v>
      </c>
      <c r="E84" s="54">
        <f t="shared" si="4"/>
        <v>2.5100713140339251E-2</v>
      </c>
      <c r="F84" s="54">
        <f t="shared" si="4"/>
        <v>8.5092973343906791E-3</v>
      </c>
    </row>
    <row r="85" spans="1:6">
      <c r="A85" s="57">
        <v>-2.0000000000000102</v>
      </c>
      <c r="B85" s="53">
        <f t="shared" si="3"/>
        <v>0.11920292202211646</v>
      </c>
      <c r="C85" s="54">
        <f t="shared" si="4"/>
        <v>0.73021866572396421</v>
      </c>
      <c r="D85" s="54">
        <f t="shared" si="4"/>
        <v>0.35121435571605836</v>
      </c>
      <c r="E85" s="54">
        <f t="shared" si="4"/>
        <v>2.6353738514092596E-2</v>
      </c>
      <c r="F85" s="54">
        <f t="shared" si="4"/>
        <v>8.9416772541870363E-3</v>
      </c>
    </row>
    <row r="86" spans="1:6">
      <c r="A86" s="57">
        <v>-1.9500000000000099</v>
      </c>
      <c r="B86" s="53">
        <f t="shared" si="3"/>
        <v>0.12455335818741534</v>
      </c>
      <c r="C86" s="54">
        <f t="shared" si="4"/>
        <v>0.73995453683674195</v>
      </c>
      <c r="D86" s="54">
        <f t="shared" si="4"/>
        <v>0.36269048069146986</v>
      </c>
      <c r="E86" s="54">
        <f t="shared" si="4"/>
        <v>2.7667539614942629E-2</v>
      </c>
      <c r="F86" s="54">
        <f t="shared" si="4"/>
        <v>9.3958193408663869E-3</v>
      </c>
    </row>
    <row r="87" spans="1:6">
      <c r="A87" s="57">
        <v>-1.9000000000000099</v>
      </c>
      <c r="B87" s="53">
        <f t="shared" si="3"/>
        <v>0.13010847436299672</v>
      </c>
      <c r="C87" s="54">
        <f t="shared" si="4"/>
        <v>0.74945960845566961</v>
      </c>
      <c r="D87" s="54">
        <f t="shared" si="4"/>
        <v>0.37432523983895793</v>
      </c>
      <c r="E87" s="54">
        <f t="shared" si="4"/>
        <v>2.9044883228531885E-2</v>
      </c>
      <c r="F87" s="54">
        <f t="shared" si="4"/>
        <v>9.8727972381241532E-3</v>
      </c>
    </row>
    <row r="88" spans="1:6">
      <c r="A88" s="57">
        <v>-1.8500000000000101</v>
      </c>
      <c r="B88" s="53">
        <f t="shared" si="3"/>
        <v>0.13587289700909308</v>
      </c>
      <c r="C88" s="54">
        <f t="shared" si="4"/>
        <v>0.75873053618031228</v>
      </c>
      <c r="D88" s="54">
        <f t="shared" si="4"/>
        <v>0.38610711231727995</v>
      </c>
      <c r="E88" s="54">
        <f t="shared" si="4"/>
        <v>3.048864367546986E-2</v>
      </c>
      <c r="F88" s="54">
        <f t="shared" si="4"/>
        <v>1.0373735304682014E-2</v>
      </c>
    </row>
    <row r="89" spans="1:6">
      <c r="A89" s="57">
        <v>-1.80000000000001</v>
      </c>
      <c r="B89" s="53">
        <f t="shared" si="3"/>
        <v>0.14185106490048657</v>
      </c>
      <c r="C89" s="54">
        <f t="shared" si="4"/>
        <v>0.76776470880546221</v>
      </c>
      <c r="D89" s="54">
        <f t="shared" si="4"/>
        <v>0.39802391219836064</v>
      </c>
      <c r="E89" s="54">
        <f t="shared" si="4"/>
        <v>3.2001805084022422E-2</v>
      </c>
      <c r="F89" s="54">
        <f t="shared" si="4"/>
        <v>1.0899810774581395E-2</v>
      </c>
    </row>
    <row r="90" spans="1:6">
      <c r="A90" s="57">
        <v>-1.75000000000002</v>
      </c>
      <c r="B90" s="53">
        <f t="shared" si="3"/>
        <v>0.14804719803168695</v>
      </c>
      <c r="C90" s="54">
        <f t="shared" si="4"/>
        <v>0.77656022310268091</v>
      </c>
      <c r="D90" s="54">
        <f t="shared" si="4"/>
        <v>0.41006283216835793</v>
      </c>
      <c r="E90" s="54">
        <f t="shared" si="4"/>
        <v>3.3587463493727765E-2</v>
      </c>
      <c r="F90" s="54">
        <f t="shared" si="4"/>
        <v>1.1452255984441424E-2</v>
      </c>
    </row>
    <row r="91" spans="1:6">
      <c r="A91" s="57">
        <v>-1.7000000000000199</v>
      </c>
      <c r="B91" s="53">
        <f t="shared" si="3"/>
        <v>0.15446526508353209</v>
      </c>
      <c r="C91" s="54">
        <f t="shared" si="4"/>
        <v>0.78511585552284768</v>
      </c>
      <c r="D91" s="54">
        <f t="shared" si="4"/>
        <v>0.42221049311428699</v>
      </c>
      <c r="E91" s="54">
        <f t="shared" si="4"/>
        <v>3.5248828759251921E-2</v>
      </c>
      <c r="F91" s="54">
        <f t="shared" si="4"/>
        <v>1.2032360666895274E-2</v>
      </c>
    </row>
    <row r="92" spans="1:6">
      <c r="A92" s="57">
        <v>-1.6500000000000199</v>
      </c>
      <c r="B92" s="53">
        <f t="shared" si="3"/>
        <v>0.16110894957658253</v>
      </c>
      <c r="C92" s="54">
        <f t="shared" si="4"/>
        <v>0.79343103129057069</v>
      </c>
      <c r="D92" s="54">
        <f t="shared" si="4"/>
        <v>0.43445299925515074</v>
      </c>
      <c r="E92" s="54">
        <f t="shared" si="4"/>
        <v>3.6989226221010585E-2</v>
      </c>
      <c r="F92" s="54">
        <f t="shared" si="4"/>
        <v>1.264147430899179E-2</v>
      </c>
    </row>
    <row r="93" spans="1:6">
      <c r="A93" s="57">
        <v>-1.6000000000000201</v>
      </c>
      <c r="B93" s="53">
        <f t="shared" si="3"/>
        <v>0.16798161486607271</v>
      </c>
      <c r="C93" s="54">
        <f t="shared" si="4"/>
        <v>0.80150579135412392</v>
      </c>
      <c r="D93" s="54">
        <f t="shared" si="4"/>
        <v>0.44677599838696036</v>
      </c>
      <c r="E93" s="54">
        <f t="shared" si="4"/>
        <v>3.8812098106188998E-2</v>
      </c>
      <c r="F93" s="54">
        <f t="shared" si="4"/>
        <v>1.3281008573875255E-2</v>
      </c>
    </row>
    <row r="94" spans="1:6">
      <c r="A94" s="57">
        <v>-1.55000000000002</v>
      </c>
      <c r="B94" s="53">
        <f t="shared" si="3"/>
        <v>0.17508626816403691</v>
      </c>
      <c r="C94" s="54">
        <f t="shared" si="4"/>
        <v>0.80934075764095759</v>
      </c>
      <c r="D94" s="54">
        <f t="shared" si="4"/>
        <v>0.45916474672595148</v>
      </c>
      <c r="E94" s="54">
        <f t="shared" si="4"/>
        <v>4.07210046207587E-2</v>
      </c>
      <c r="F94" s="54">
        <f t="shared" si="4"/>
        <v>1.3952439783516521E-2</v>
      </c>
    </row>
    <row r="95" spans="1:6">
      <c r="A95" s="57">
        <v>-1.50000000000002</v>
      </c>
      <c r="B95" s="53">
        <f t="shared" si="3"/>
        <v>0.18242552380635338</v>
      </c>
      <c r="C95" s="54">
        <f t="shared" si="4"/>
        <v>0.81693709704988704</v>
      </c>
      <c r="D95" s="54">
        <f t="shared" si="4"/>
        <v>0.47160417775613239</v>
      </c>
      <c r="E95" s="54">
        <f t="shared" si="4"/>
        <v>4.2719624689974159E-2</v>
      </c>
      <c r="F95" s="54">
        <f t="shared" si="4"/>
        <v>1.4657311459672223E-2</v>
      </c>
    </row>
    <row r="96" spans="1:6">
      <c r="A96" s="57">
        <v>-1.4500000000000199</v>
      </c>
      <c r="B96" s="53">
        <f t="shared" si="3"/>
        <v>0.19000156601530993</v>
      </c>
      <c r="C96" s="54">
        <f t="shared" si="4"/>
        <v>0.82429648458759597</v>
      </c>
      <c r="D96" s="54">
        <f t="shared" si="4"/>
        <v>0.48407897441782438</v>
      </c>
      <c r="E96" s="54">
        <f t="shared" si="4"/>
        <v>4.4811756301626336E-2</v>
      </c>
      <c r="F96" s="54">
        <f t="shared" si="4"/>
        <v>1.5397236919581231E-2</v>
      </c>
    </row>
    <row r="97" spans="1:6">
      <c r="A97" s="57">
        <v>-1.4000000000000199</v>
      </c>
      <c r="B97" s="53">
        <f t="shared" si="3"/>
        <v>0.19781611144141509</v>
      </c>
      <c r="C97" s="54">
        <f t="shared" si="4"/>
        <v>0.83142106603004629</v>
      </c>
      <c r="D97" s="54">
        <f t="shared" si="4"/>
        <v>0.49657364391498915</v>
      </c>
      <c r="E97" s="54">
        <f t="shared" si="4"/>
        <v>4.7001316403069225E-2</v>
      </c>
      <c r="F97" s="54">
        <f t="shared" si="4"/>
        <v>1.6173901922167062E-2</v>
      </c>
    </row>
    <row r="98" spans="1:6">
      <c r="A98" s="57">
        <v>-1.3500000000000201</v>
      </c>
      <c r="B98" s="53">
        <f t="shared" si="3"/>
        <v>0.20587037180094406</v>
      </c>
      <c r="C98" s="54">
        <f t="shared" si="4"/>
        <v>0.83831342045964896</v>
      </c>
      <c r="D98" s="54">
        <f t="shared" si="4"/>
        <v>0.50907259437241525</v>
      </c>
      <c r="E98" s="54">
        <f t="shared" si="4"/>
        <v>4.9292340299746849E-2</v>
      </c>
      <c r="F98" s="54">
        <f t="shared" si="4"/>
        <v>1.6989067359695225E-2</v>
      </c>
    </row>
    <row r="99" spans="1:6">
      <c r="A99" s="57">
        <v>-1.30000000000002</v>
      </c>
      <c r="B99" s="53">
        <f t="shared" si="3"/>
        <v>0.21416501695743803</v>
      </c>
      <c r="C99" s="54">
        <f t="shared" si="4"/>
        <v>0.84497652299744574</v>
      </c>
      <c r="D99" s="54">
        <f t="shared" si="4"/>
        <v>0.52156021254054175</v>
      </c>
      <c r="E99" s="54">
        <f t="shared" si="4"/>
        <v>5.168898049966663E-2</v>
      </c>
      <c r="F99" s="54">
        <f t="shared" si="4"/>
        <v>1.784457198892932E-2</v>
      </c>
    </row>
    <row r="100" spans="1:6">
      <c r="A100" s="57">
        <v>-1.25000000000002</v>
      </c>
      <c r="B100" s="53">
        <f t="shared" si="3"/>
        <v>0.22270013882530543</v>
      </c>
      <c r="C100" s="54">
        <f t="shared" si="4"/>
        <v>0.8514137080168438</v>
      </c>
      <c r="D100" s="54">
        <f t="shared" si="4"/>
        <v>0.53402094172673142</v>
      </c>
      <c r="E100" s="54">
        <f t="shared" si="4"/>
        <v>5.4195504945034431E-2</v>
      </c>
      <c r="F100" s="54">
        <f t="shared" si="4"/>
        <v>1.8742335194833541E-2</v>
      </c>
    </row>
    <row r="101" spans="1:6">
      <c r="A101" s="57">
        <v>-1.2000000000000199</v>
      </c>
      <c r="B101" s="53">
        <f t="shared" si="3"/>
        <v>0.2314752165009788</v>
      </c>
      <c r="C101" s="54">
        <f t="shared" si="4"/>
        <v>0.85762863309233361</v>
      </c>
      <c r="D101" s="54">
        <f t="shared" si="4"/>
        <v>0.54643935912769637</v>
      </c>
      <c r="E101" s="54">
        <f t="shared" si="4"/>
        <v>5.6816294569134868E-2</v>
      </c>
      <c r="F101" s="54">
        <f t="shared" si="4"/>
        <v>1.9684359778775445E-2</v>
      </c>
    </row>
    <row r="102" spans="1:6">
      <c r="A102" s="57">
        <v>-1.1500000000000199</v>
      </c>
      <c r="B102" s="53">
        <f t="shared" si="3"/>
        <v>0.24048908305088529</v>
      </c>
      <c r="C102" s="54">
        <f t="shared" ref="C102:F133" si="5">1/(1+(C$4*EXP(-$A102)))</f>
        <v>0.86362524390370798</v>
      </c>
      <c r="D102" s="54">
        <f t="shared" si="5"/>
        <v>0.55880025174863901</v>
      </c>
      <c r="E102" s="54">
        <f t="shared" si="5"/>
        <v>5.9555840113566433E-2</v>
      </c>
      <c r="F102" s="54">
        <f t="shared" si="5"/>
        <v>2.0672734761985462E-2</v>
      </c>
    </row>
    <row r="103" spans="1:6">
      <c r="A103" s="57">
        <v>-1.1000000000000201</v>
      </c>
      <c r="B103" s="53">
        <f t="shared" si="3"/>
        <v>0.24973989440487865</v>
      </c>
      <c r="C103" s="54">
        <f t="shared" si="5"/>
        <v>0.86940774028411771</v>
      </c>
      <c r="D103" s="54">
        <f t="shared" si="5"/>
        <v>0.57108869012019825</v>
      </c>
      <c r="E103" s="54">
        <f t="shared" si="5"/>
        <v>6.2418738138189503E-2</v>
      </c>
      <c r="F103" s="54">
        <f t="shared" si="5"/>
        <v>2.1709638193722364E-2</v>
      </c>
    </row>
    <row r="104" spans="1:6">
      <c r="A104" s="57">
        <v>-1.05000000000002</v>
      </c>
      <c r="B104" s="53">
        <f t="shared" si="3"/>
        <v>0.25922510081784217</v>
      </c>
      <c r="C104" s="54">
        <f t="shared" si="5"/>
        <v>0.87498054356928368</v>
      </c>
      <c r="D104" s="54">
        <f t="shared" si="5"/>
        <v>0.58329009906378904</v>
      </c>
      <c r="E104" s="54">
        <f t="shared" si="5"/>
        <v>6.5409686153691762E-2</v>
      </c>
      <c r="F104" s="54">
        <f t="shared" si="5"/>
        <v>2.2797339952170932E-2</v>
      </c>
    </row>
    <row r="105" spans="1:6">
      <c r="A105" s="57">
        <v>-1.00000000000002</v>
      </c>
      <c r="B105" s="53">
        <f t="shared" si="3"/>
        <v>0.26894142136999116</v>
      </c>
      <c r="C105" s="54">
        <f t="shared" si="5"/>
        <v>0.88034826537568878</v>
      </c>
      <c r="D105" s="54">
        <f t="shared" si="5"/>
        <v>0.59539032480830556</v>
      </c>
      <c r="E105" s="54">
        <f t="shared" si="5"/>
        <v>6.8533476804604324E-2</v>
      </c>
      <c r="F105" s="54">
        <f t="shared" si="5"/>
        <v>2.3938204524552992E-2</v>
      </c>
    </row>
    <row r="106" spans="1:6">
      <c r="A106" s="57">
        <v>-0.95000000000002005</v>
      </c>
      <c r="B106" s="53">
        <f t="shared" si="3"/>
        <v>0.27888482197713288</v>
      </c>
      <c r="C106" s="54">
        <f t="shared" si="5"/>
        <v>0.88551567790789465</v>
      </c>
      <c r="D106" s="54">
        <f t="shared" si="5"/>
        <v>0.60737569782502487</v>
      </c>
      <c r="E106" s="54">
        <f t="shared" si="5"/>
        <v>7.1794991029005911E-2</v>
      </c>
      <c r="F106" s="54">
        <f t="shared" si="5"/>
        <v>2.5134693751261032E-2</v>
      </c>
    </row>
    <row r="107" spans="1:6">
      <c r="A107" s="57">
        <v>-0.90000000000002001</v>
      </c>
      <c r="B107" s="53">
        <f t="shared" si="3"/>
        <v>0.28905049737499194</v>
      </c>
      <c r="C107" s="54">
        <f t="shared" si="5"/>
        <v>0.89048768586942784</v>
      </c>
      <c r="D107" s="54">
        <f t="shared" si="5"/>
        <v>0.61923309082120193</v>
      </c>
      <c r="E107" s="54">
        <f t="shared" si="5"/>
        <v>7.5199190120135873E-2</v>
      </c>
      <c r="F107" s="54">
        <f t="shared" si="5"/>
        <v>2.6389369517019187E-2</v>
      </c>
    </row>
    <row r="108" spans="1:6">
      <c r="A108" s="57">
        <v>-0.85000000000001996</v>
      </c>
      <c r="B108" s="53">
        <f t="shared" si="3"/>
        <v>0.29943285752602283</v>
      </c>
      <c r="C108" s="54">
        <f t="shared" si="5"/>
        <v>0.89526930002815497</v>
      </c>
      <c r="D108" s="54">
        <f t="shared" si="5"/>
        <v>0.63094997141438036</v>
      </c>
      <c r="E108" s="54">
        <f t="shared" si="5"/>
        <v>7.8751106614812369E-2</v>
      </c>
      <c r="F108" s="54">
        <f t="shared" si="5"/>
        <v>2.7704896370135363E-2</v>
      </c>
    </row>
    <row r="109" spans="1:6">
      <c r="A109" s="57">
        <v>-0.80000000000002003</v>
      </c>
      <c r="B109" s="53">
        <f t="shared" si="3"/>
        <v>0.31002551887238328</v>
      </c>
      <c r="C109" s="54">
        <f t="shared" si="5"/>
        <v>0.89986561246572716</v>
      </c>
      <c r="D109" s="54">
        <f t="shared" si="5"/>
        <v>0.64251444909680855</v>
      </c>
      <c r="E109" s="54">
        <f t="shared" si="5"/>
        <v>8.2455833934041739E-2</v>
      </c>
      <c r="F109" s="54">
        <f t="shared" si="5"/>
        <v>2.9084044048827567E-2</v>
      </c>
    </row>
    <row r="110" spans="1:6">
      <c r="A110" s="57">
        <v>-0.75000000000001998</v>
      </c>
      <c r="B110" s="53">
        <f t="shared" si="3"/>
        <v>0.3208213008246027</v>
      </c>
      <c r="C110" s="54">
        <f t="shared" si="5"/>
        <v>0.90428177352160888</v>
      </c>
      <c r="D110" s="54">
        <f t="shared" si="5"/>
        <v>0.65391531619040211</v>
      </c>
      <c r="E110" s="54">
        <f t="shared" si="5"/>
        <v>8.6318514702639168E-2</v>
      </c>
      <c r="F110" s="54">
        <f t="shared" si="5"/>
        <v>3.0529689891384017E-2</v>
      </c>
    </row>
    <row r="111" spans="1:6">
      <c r="A111" s="57">
        <v>-0.70000000000002005</v>
      </c>
      <c r="B111" s="53">
        <f t="shared" si="3"/>
        <v>0.33181222783182945</v>
      </c>
      <c r="C111" s="54">
        <f t="shared" si="5"/>
        <v>0.9085229704253408</v>
      </c>
      <c r="D111" s="54">
        <f t="shared" si="5"/>
        <v>0.66514208258531227</v>
      </c>
      <c r="E111" s="54">
        <f t="shared" si="5"/>
        <v>9.0344327677197717E-2</v>
      </c>
      <c r="F111" s="54">
        <f t="shared" si="5"/>
        <v>3.2044821104550356E-2</v>
      </c>
    </row>
    <row r="112" spans="1:6">
      <c r="A112" s="57">
        <v>-0.65000000000002001</v>
      </c>
      <c r="B112" s="53">
        <f t="shared" si="3"/>
        <v>0.34298953732649673</v>
      </c>
      <c r="C112" s="54">
        <f t="shared" si="5"/>
        <v>0.91259440759600363</v>
      </c>
      <c r="D112" s="54">
        <f t="shared" si="5"/>
        <v>0.67618500414724758</v>
      </c>
      <c r="E112" s="54">
        <f t="shared" si="5"/>
        <v>9.4538473215485572E-2</v>
      </c>
      <c r="F112" s="54">
        <f t="shared" si="5"/>
        <v>3.3632536862028328E-2</v>
      </c>
    </row>
    <row r="113" spans="1:6">
      <c r="A113" s="57">
        <v>-0.60000000000001996</v>
      </c>
      <c r="B113" s="53">
        <f t="shared" si="3"/>
        <v>0.35434369377419994</v>
      </c>
      <c r="C113" s="54">
        <f t="shared" si="5"/>
        <v>0.91650128857524427</v>
      </c>
      <c r="D113" s="54">
        <f t="shared" si="5"/>
        <v>0.68703510476833307</v>
      </c>
      <c r="E113" s="54">
        <f t="shared" si="5"/>
        <v>9.8906157225467001E-2</v>
      </c>
      <c r="F113" s="54">
        <f t="shared" si="5"/>
        <v>3.5296050202321523E-2</v>
      </c>
    </row>
    <row r="114" spans="1:6">
      <c r="A114" s="57">
        <v>-0.55000000000002003</v>
      </c>
      <c r="B114" s="53">
        <f t="shared" si="3"/>
        <v>0.3658644089891947</v>
      </c>
      <c r="C114" s="54">
        <f t="shared" si="5"/>
        <v>0.92024879954958971</v>
      </c>
      <c r="D114" s="54">
        <f t="shared" si="5"/>
        <v>0.69768419212167621</v>
      </c>
      <c r="E114" s="54">
        <f t="shared" si="5"/>
        <v>0.10345257353878069</v>
      </c>
      <c r="F114" s="54">
        <f t="shared" si="5"/>
        <v>3.7038689692380979E-2</v>
      </c>
    </row>
    <row r="115" spans="1:6">
      <c r="A115" s="57">
        <v>-0.50000000000001998</v>
      </c>
      <c r="B115" s="53">
        <f t="shared" si="3"/>
        <v>0.37754066879814074</v>
      </c>
      <c r="C115" s="54">
        <f t="shared" si="5"/>
        <v>0.9238420944089859</v>
      </c>
      <c r="D115" s="54">
        <f t="shared" si="5"/>
        <v>0.70812486725941759</v>
      </c>
      <c r="E115" s="54">
        <f t="shared" si="5"/>
        <v>0.10818288466181522</v>
      </c>
      <c r="F115" s="54">
        <f t="shared" si="5"/>
        <v>3.8863900820593392E-2</v>
      </c>
    </row>
    <row r="116" spans="1:6">
      <c r="A116" s="57">
        <v>-0.45000000000002</v>
      </c>
      <c r="B116" s="53">
        <f t="shared" si="3"/>
        <v>0.38936076605077324</v>
      </c>
      <c r="C116" s="54">
        <f t="shared" si="5"/>
        <v>0.92728628128142254</v>
      </c>
      <c r="D116" s="54">
        <f t="shared" si="5"/>
        <v>0.71835052826655854</v>
      </c>
      <c r="E116" s="54">
        <f t="shared" si="5"/>
        <v>0.11310220086763542</v>
      </c>
      <c r="F116" s="54">
        <f t="shared" si="5"/>
        <v>4.0775247079630345E-2</v>
      </c>
    </row>
    <row r="117" spans="1:6">
      <c r="A117" s="57">
        <v>-0.40000000000002001</v>
      </c>
      <c r="B117" s="53">
        <f t="shared" si="3"/>
        <v>0.40131233988754322</v>
      </c>
      <c r="C117" s="54">
        <f t="shared" si="5"/>
        <v>0.9305864104779793</v>
      </c>
      <c r="D117" s="54">
        <f t="shared" si="5"/>
        <v>0.72835536824727332</v>
      </c>
      <c r="E117" s="54">
        <f t="shared" si="5"/>
        <v>0.11821555760406798</v>
      </c>
      <c r="F117" s="54">
        <f t="shared" si="5"/>
        <v>4.2776410696551637E-2</v>
      </c>
    </row>
    <row r="118" spans="1:6">
      <c r="A118" s="57">
        <v>-0.35000000000002002</v>
      </c>
      <c r="B118" s="53">
        <f t="shared" si="3"/>
        <v>0.4133824210826651</v>
      </c>
      <c r="C118" s="54">
        <f t="shared" si="5"/>
        <v>0.93374746377853024</v>
      </c>
      <c r="D118" s="54">
        <f t="shared" si="5"/>
        <v>0.7381343679759711</v>
      </c>
      <c r="E118" s="54">
        <f t="shared" si="5"/>
        <v>0.12352789120736096</v>
      </c>
      <c r="F118" s="54">
        <f t="shared" si="5"/>
        <v>4.4871192964350159E-2</v>
      </c>
    </row>
    <row r="119" spans="1:6">
      <c r="A119" s="57">
        <v>-0.30000000000001997</v>
      </c>
      <c r="B119" s="53">
        <f t="shared" si="3"/>
        <v>0.42555748318833608</v>
      </c>
      <c r="C119" s="54">
        <f t="shared" si="5"/>
        <v>0.9367743449855026</v>
      </c>
      <c r="D119" s="54">
        <f t="shared" si="5"/>
        <v>0.74768328359162095</v>
      </c>
      <c r="E119" s="54">
        <f t="shared" si="5"/>
        <v>0.12904401292708645</v>
      </c>
      <c r="F119" s="54">
        <f t="shared" si="5"/>
        <v>4.7063514125863515E-2</v>
      </c>
    </row>
    <row r="120" spans="1:6">
      <c r="A120" s="57">
        <v>-0.25000000000001998</v>
      </c>
      <c r="B120" s="53">
        <f t="shared" si="3"/>
        <v>0.43782349911419699</v>
      </c>
      <c r="C120" s="54">
        <f t="shared" si="5"/>
        <v>0.93967187167136967</v>
      </c>
      <c r="D120" s="54">
        <f t="shared" si="5"/>
        <v>0.75699862975060328</v>
      </c>
      <c r="E120" s="54">
        <f t="shared" si="5"/>
        <v>0.13476858128642091</v>
      </c>
      <c r="F120" s="54">
        <f t="shared" si="5"/>
        <v>4.9357412757688263E-2</v>
      </c>
    </row>
    <row r="121" spans="1:6">
      <c r="A121" s="57">
        <v>-0.20000000000002</v>
      </c>
      <c r="B121" s="53">
        <f t="shared" si="3"/>
        <v>0.45016600268751711</v>
      </c>
      <c r="C121" s="54">
        <f t="shared" si="5"/>
        <v>0.94244476804482069</v>
      </c>
      <c r="D121" s="54">
        <f t="shared" si="5"/>
        <v>0.76607765868064048</v>
      </c>
      <c r="E121" s="54">
        <f t="shared" si="5"/>
        <v>0.14070607282264727</v>
      </c>
      <c r="F121" s="54">
        <f t="shared" si="5"/>
        <v>5.1757044598452318E-2</v>
      </c>
    </row>
    <row r="122" spans="1:6">
      <c r="A122" s="57">
        <v>-0.15000000000002001</v>
      </c>
      <c r="B122" s="53">
        <f t="shared" si="3"/>
        <v>0.4625701546562454</v>
      </c>
      <c r="C122" s="54">
        <f t="shared" si="5"/>
        <v>0.94509765886066621</v>
      </c>
      <c r="D122" s="54">
        <f t="shared" si="5"/>
        <v>0.77491833559649237</v>
      </c>
      <c r="E122" s="54">
        <f t="shared" si="5"/>
        <v>0.14686075127566103</v>
      </c>
      <c r="F122" s="54">
        <f t="shared" si="5"/>
        <v>5.4266680762572225E-2</v>
      </c>
    </row>
    <row r="123" spans="1:6">
      <c r="A123" s="57">
        <v>-0.10000000000002</v>
      </c>
      <c r="B123" s="53">
        <f t="shared" si="3"/>
        <v>0.47502081252105499</v>
      </c>
      <c r="C123" s="54">
        <f t="shared" si="5"/>
        <v>0.94763506429937794</v>
      </c>
      <c r="D123" s="54">
        <f t="shared" si="5"/>
        <v>0.78351931094752647</v>
      </c>
      <c r="E123" s="54">
        <f t="shared" si="5"/>
        <v>0.15323663531737122</v>
      </c>
      <c r="F123" s="54">
        <f t="shared" si="5"/>
        <v>5.6890705277494E-2</v>
      </c>
    </row>
    <row r="124" spans="1:6">
      <c r="A124" s="57">
        <v>-5.0000000000020299E-2</v>
      </c>
      <c r="B124" s="53">
        <f t="shared" si="3"/>
        <v>0.48750260351578451</v>
      </c>
      <c r="C124" s="54">
        <f t="shared" si="5"/>
        <v>0.95006139574360327</v>
      </c>
      <c r="D124" s="54">
        <f t="shared" si="5"/>
        <v>0.79187988996863312</v>
      </c>
      <c r="E124" s="54">
        <f t="shared" si="5"/>
        <v>0.1598374649420447</v>
      </c>
      <c r="F124" s="54">
        <f t="shared" si="5"/>
        <v>5.9633611879447344E-2</v>
      </c>
    </row>
    <row r="125" spans="1:6">
      <c r="A125" s="57">
        <v>-2.0428103653102899E-14</v>
      </c>
      <c r="B125" s="53">
        <f t="shared" si="3"/>
        <v>0.49999999999999489</v>
      </c>
      <c r="C125" s="54">
        <f t="shared" si="5"/>
        <v>0.95238095238095155</v>
      </c>
      <c r="D125" s="54">
        <f t="shared" si="5"/>
        <v>0.79999999999999671</v>
      </c>
      <c r="E125" s="54">
        <f t="shared" si="5"/>
        <v>0.16666666666666383</v>
      </c>
      <c r="F125" s="54">
        <f t="shared" si="5"/>
        <v>6.2499999999998807E-2</v>
      </c>
    </row>
    <row r="126" spans="1:6">
      <c r="A126" s="57">
        <v>4.9999999999980303E-2</v>
      </c>
      <c r="B126" s="53">
        <f t="shared" si="3"/>
        <v>0.51249739648420534</v>
      </c>
      <c r="C126" s="54">
        <f t="shared" si="5"/>
        <v>0.95459791856470488</v>
      </c>
      <c r="D126" s="54">
        <f t="shared" si="5"/>
        <v>0.80788015602879237</v>
      </c>
      <c r="E126" s="54">
        <f t="shared" si="5"/>
        <v>0.17372731772099759</v>
      </c>
      <c r="F126" s="54">
        <f t="shared" si="5"/>
        <v>6.5494569873245451E-2</v>
      </c>
    </row>
    <row r="127" spans="1:6">
      <c r="A127" s="57">
        <v>9.9999999999980105E-2</v>
      </c>
      <c r="B127" s="53">
        <f t="shared" si="3"/>
        <v>0.52497918747893502</v>
      </c>
      <c r="C127" s="54">
        <f t="shared" si="5"/>
        <v>0.9567163618667841</v>
      </c>
      <c r="D127" s="54">
        <f t="shared" si="5"/>
        <v>0.81552142488786139</v>
      </c>
      <c r="E127" s="54">
        <f t="shared" si="5"/>
        <v>0.18102210943899011</v>
      </c>
      <c r="F127" s="54">
        <f t="shared" si="5"/>
        <v>6.8622116691430951E-2</v>
      </c>
    </row>
    <row r="128" spans="1:6">
      <c r="A128" s="57">
        <v>0.14999999999998001</v>
      </c>
      <c r="B128" s="53">
        <f t="shared" si="3"/>
        <v>0.53742984534374449</v>
      </c>
      <c r="C128" s="54">
        <f t="shared" si="5"/>
        <v>0.95874023176021783</v>
      </c>
      <c r="D128" s="54">
        <f t="shared" si="5"/>
        <v>0.82292538852373043</v>
      </c>
      <c r="E128" s="54">
        <f t="shared" si="5"/>
        <v>0.18855331009583234</v>
      </c>
      <c r="F128" s="54">
        <f t="shared" si="5"/>
        <v>7.1887523735185394E-2</v>
      </c>
    </row>
    <row r="129" spans="1:6">
      <c r="A129" s="57">
        <v>0.19999999999998</v>
      </c>
      <c r="B129" s="53">
        <f t="shared" si="3"/>
        <v>0.54983399731247296</v>
      </c>
      <c r="C129" s="54">
        <f t="shared" si="5"/>
        <v>0.96067335887145999</v>
      </c>
      <c r="D129" s="54">
        <f t="shared" si="5"/>
        <v>0.83009410671990158</v>
      </c>
      <c r="E129" s="54">
        <f t="shared" si="5"/>
        <v>0.19632272746819412</v>
      </c>
      <c r="F129" s="54">
        <f t="shared" si="5"/>
        <v>7.5295754403590098E-2</v>
      </c>
    </row>
    <row r="130" spans="1:6">
      <c r="A130" s="57">
        <v>0.24999999999997999</v>
      </c>
      <c r="B130" s="53">
        <f t="shared" si="3"/>
        <v>0.56217650088579318</v>
      </c>
      <c r="C130" s="54">
        <f t="shared" si="5"/>
        <v>0.96251945474611256</v>
      </c>
      <c r="D130" s="54">
        <f t="shared" si="5"/>
        <v>0.83703007963205545</v>
      </c>
      <c r="E130" s="54">
        <f t="shared" si="5"/>
        <v>0.20433167142798103</v>
      </c>
      <c r="F130" s="54">
        <f t="shared" si="5"/>
        <v>7.8851843068966143E-2</v>
      </c>
    </row>
    <row r="131" spans="1:6">
      <c r="A131" s="57">
        <v>0.29999999999998</v>
      </c>
      <c r="B131" s="53">
        <f t="shared" si="3"/>
        <v>0.57444251681165415</v>
      </c>
      <c r="C131" s="54">
        <f t="shared" si="5"/>
        <v>0.96428211207487347</v>
      </c>
      <c r="D131" s="54">
        <f t="shared" si="5"/>
        <v>0.84373621046047986</v>
      </c>
      <c r="E131" s="54">
        <f t="shared" si="5"/>
        <v>0.21258091691195846</v>
      </c>
      <c r="F131" s="54">
        <f t="shared" si="5"/>
        <v>8.2560884681799021E-2</v>
      </c>
    </row>
    <row r="132" spans="1:6">
      <c r="A132" s="57">
        <v>0.34999999999997999</v>
      </c>
      <c r="B132" s="53">
        <f t="shared" si="3"/>
        <v>0.58661757891732524</v>
      </c>
      <c r="C132" s="54">
        <f t="shared" si="5"/>
        <v>0.96596480532983009</v>
      </c>
      <c r="D132" s="54">
        <f t="shared" si="5"/>
        <v>0.85021576855249981</v>
      </c>
      <c r="E132" s="54">
        <f t="shared" si="5"/>
        <v>0.22107066763991676</v>
      </c>
      <c r="F132" s="54">
        <f t="shared" si="5"/>
        <v>8.6428023052674108E-2</v>
      </c>
    </row>
    <row r="133" spans="1:6">
      <c r="A133" s="57">
        <v>0.39999999999997998</v>
      </c>
      <c r="B133" s="53">
        <f t="shared" ref="B133:B196" si="6">1/(1+EXP(-A133))</f>
        <v>0.59868766011244712</v>
      </c>
      <c r="C133" s="54">
        <f t="shared" si="5"/>
        <v>0.96757089176448363</v>
      </c>
      <c r="D133" s="54">
        <f t="shared" si="5"/>
        <v>0.85647235319458537</v>
      </c>
      <c r="E133" s="54">
        <f t="shared" si="5"/>
        <v>0.22980052098191817</v>
      </c>
      <c r="F133" s="54">
        <f t="shared" si="5"/>
        <v>9.0458437740646727E-2</v>
      </c>
    </row>
    <row r="134" spans="1:6">
      <c r="A134" s="57">
        <v>0.44999999999998003</v>
      </c>
      <c r="B134" s="53">
        <f t="shared" si="6"/>
        <v>0.61063923394921726</v>
      </c>
      <c r="C134" s="54">
        <f t="shared" ref="C134:F165" si="7">1/(1+(C$4*EXP(-$A134)))</f>
        <v>0.96910361273411738</v>
      </c>
      <c r="D134" s="54">
        <f t="shared" si="7"/>
        <v>0.86250985832083016</v>
      </c>
      <c r="E134" s="54">
        <f t="shared" si="7"/>
        <v>0.2387694343997</v>
      </c>
      <c r="F134" s="54">
        <f t="shared" si="7"/>
        <v>9.4657329481249303E-2</v>
      </c>
    </row>
    <row r="135" spans="1:6">
      <c r="A135" s="57">
        <v>0.49999999999998002</v>
      </c>
      <c r="B135" s="53">
        <f t="shared" si="6"/>
        <v>0.62245933120184982</v>
      </c>
      <c r="C135" s="54">
        <f t="shared" si="7"/>
        <v>0.97056609529626148</v>
      </c>
      <c r="D135" s="54">
        <f t="shared" si="7"/>
        <v>0.8683324383321307</v>
      </c>
      <c r="E135" s="54">
        <f t="shared" si="7"/>
        <v>0.24797569390760291</v>
      </c>
      <c r="F135" s="54">
        <f t="shared" si="7"/>
        <v>9.9029904092493987E-2</v>
      </c>
    </row>
    <row r="136" spans="1:6">
      <c r="A136" s="57">
        <v>0.54999999999997995</v>
      </c>
      <c r="B136" s="53">
        <f t="shared" si="6"/>
        <v>0.63413559101079608</v>
      </c>
      <c r="C136" s="54">
        <f t="shared" si="7"/>
        <v>0.97196135405406658</v>
      </c>
      <c r="D136" s="54">
        <f t="shared" si="7"/>
        <v>0.87394447518913587</v>
      </c>
      <c r="E136" s="54">
        <f t="shared" si="7"/>
        <v>0.25741688501352916</v>
      </c>
      <c r="F136" s="54">
        <f t="shared" si="7"/>
        <v>0.10358135480391259</v>
      </c>
    </row>
    <row r="137" spans="1:6">
      <c r="A137" s="57">
        <v>0.59999999999997999</v>
      </c>
      <c r="B137" s="53">
        <f t="shared" si="6"/>
        <v>0.64565630622579084</v>
      </c>
      <c r="C137" s="54">
        <f t="shared" si="7"/>
        <v>0.97329229320833088</v>
      </c>
      <c r="D137" s="54">
        <f t="shared" si="7"/>
        <v>0.87935054691222836</v>
      </c>
      <c r="E137" s="54">
        <f t="shared" si="7"/>
        <v>0.26708986660950279</v>
      </c>
      <c r="F137" s="54">
        <f t="shared" si="7"/>
        <v>0.10831684296202793</v>
      </c>
    </row>
    <row r="138" spans="1:6">
      <c r="A138" s="57">
        <v>0.64999999999998004</v>
      </c>
      <c r="B138" s="53">
        <f t="shared" si="6"/>
        <v>0.65701046267349428</v>
      </c>
      <c r="C138" s="54">
        <f t="shared" si="7"/>
        <v>0.97456170878674353</v>
      </c>
      <c r="D138" s="54">
        <f t="shared" si="7"/>
        <v>0.88455539759375268</v>
      </c>
      <c r="E138" s="54">
        <f t="shared" si="7"/>
        <v>0.27699074828353087</v>
      </c>
      <c r="F138" s="54">
        <f t="shared" si="7"/>
        <v>0.11324147707581926</v>
      </c>
    </row>
    <row r="139" spans="1:6">
      <c r="A139" s="57">
        <v>0.69999999999997997</v>
      </c>
      <c r="B139" s="53">
        <f t="shared" si="6"/>
        <v>0.66818777216816172</v>
      </c>
      <c r="C139" s="54">
        <f t="shared" si="7"/>
        <v>0.97577229102158969</v>
      </c>
      <c r="D139" s="54">
        <f t="shared" si="7"/>
        <v>0.88956390900163518</v>
      </c>
      <c r="E139" s="54">
        <f t="shared" si="7"/>
        <v>0.28711487151886078</v>
      </c>
      <c r="F139" s="54">
        <f t="shared" si="7"/>
        <v>0.11836029017785318</v>
      </c>
    </row>
    <row r="140" spans="1:6">
      <c r="A140" s="57">
        <v>0.74999999999998002</v>
      </c>
      <c r="B140" s="53">
        <f t="shared" si="6"/>
        <v>0.67917869917538864</v>
      </c>
      <c r="C140" s="54">
        <f t="shared" si="7"/>
        <v>0.97692662684970444</v>
      </c>
      <c r="D140" s="54">
        <f t="shared" si="7"/>
        <v>0.89438107382957699</v>
      </c>
      <c r="E140" s="54">
        <f t="shared" si="7"/>
        <v>0.29745679523269525</v>
      </c>
      <c r="F140" s="54">
        <f t="shared" si="7"/>
        <v>0.12367821549091614</v>
      </c>
    </row>
    <row r="141" spans="1:6">
      <c r="A141" s="57">
        <v>0.79999999999997995</v>
      </c>
      <c r="B141" s="53">
        <f t="shared" si="6"/>
        <v>0.68997448112760817</v>
      </c>
      <c r="C141" s="54">
        <f t="shared" si="7"/>
        <v>0.97802720251086583</v>
      </c>
      <c r="D141" s="54">
        <f t="shared" si="7"/>
        <v>0.89901197062726512</v>
      </c>
      <c r="E141" s="54">
        <f t="shared" si="7"/>
        <v>0.30801028608342157</v>
      </c>
      <c r="F141" s="54">
        <f t="shared" si="7"/>
        <v>0.12920006040630053</v>
      </c>
    </row>
    <row r="142" spans="1:6">
      <c r="A142" s="57">
        <v>0.84999999999997999</v>
      </c>
      <c r="B142" s="53">
        <f t="shared" si="6"/>
        <v>0.70056714247396878</v>
      </c>
      <c r="C142" s="54">
        <f t="shared" si="7"/>
        <v>0.97907640622307746</v>
      </c>
      <c r="D142" s="54">
        <f t="shared" si="7"/>
        <v>0.90346174042453997</v>
      </c>
      <c r="E142" s="54">
        <f t="shared" si="7"/>
        <v>0.31876831394306315</v>
      </c>
      <c r="F142" s="54">
        <f t="shared" si="7"/>
        <v>0.13493047879842349</v>
      </c>
    </row>
    <row r="143" spans="1:6">
      <c r="A143" s="57">
        <v>0.89999999999998004</v>
      </c>
      <c r="B143" s="53">
        <f t="shared" si="6"/>
        <v>0.7109495026249999</v>
      </c>
      <c r="C143" s="54">
        <f t="shared" si="7"/>
        <v>0.98007653091530067</v>
      </c>
      <c r="D143" s="54">
        <f t="shared" si="7"/>
        <v>0.90773556504618158</v>
      </c>
      <c r="E143" s="54">
        <f t="shared" si="7"/>
        <v>0.32972305288979964</v>
      </c>
      <c r="F143" s="54">
        <f t="shared" si="7"/>
        <v>0.14087394172122872</v>
      </c>
    </row>
    <row r="144" spans="1:6">
      <c r="A144" s="57">
        <v>0.94999999999997997</v>
      </c>
      <c r="B144" s="53">
        <f t="shared" si="6"/>
        <v>0.72111517802285907</v>
      </c>
      <c r="C144" s="54">
        <f t="shared" si="7"/>
        <v>0.98102977700018001</v>
      </c>
      <c r="D144" s="54">
        <f t="shared" si="7"/>
        <v>0.91183864709889917</v>
      </c>
      <c r="E144" s="54">
        <f t="shared" si="7"/>
        <v>0.34086588802411621</v>
      </c>
      <c r="F144" s="54">
        <f t="shared" si="7"/>
        <v>0.14703470655482187</v>
      </c>
    </row>
    <row r="145" spans="1:6">
      <c r="A145" s="57">
        <v>0.99999999999998002</v>
      </c>
      <c r="B145" s="53">
        <f t="shared" si="6"/>
        <v>0.73105857863000101</v>
      </c>
      <c r="C145" s="54">
        <f t="shared" si="7"/>
        <v>0.98193825517113875</v>
      </c>
      <c r="D145" s="54">
        <f t="shared" si="7"/>
        <v>0.91577619159910106</v>
      </c>
      <c r="E145" s="54">
        <f t="shared" si="7"/>
        <v>0.35218742835174688</v>
      </c>
      <c r="F145" s="54">
        <f t="shared" si="7"/>
        <v>0.1534167846959576</v>
      </c>
    </row>
    <row r="146" spans="1:6">
      <c r="A146" s="57">
        <v>1.0499999999999701</v>
      </c>
      <c r="B146" s="53">
        <f t="shared" si="6"/>
        <v>0.74077489918214834</v>
      </c>
      <c r="C146" s="54">
        <f t="shared" si="7"/>
        <v>0.98280398920992029</v>
      </c>
      <c r="D146" s="54">
        <f t="shared" si="7"/>
        <v>0.9195533891990364</v>
      </c>
      <c r="E146" s="54">
        <f t="shared" si="7"/>
        <v>0.36367752590770325</v>
      </c>
      <c r="F146" s="54">
        <f t="shared" si="7"/>
        <v>0.16002390791320556</v>
      </c>
    </row>
    <row r="147" spans="1:6">
      <c r="A147" s="57">
        <v>1.0999999999999699</v>
      </c>
      <c r="B147" s="53">
        <f t="shared" si="6"/>
        <v>0.75026010559511191</v>
      </c>
      <c r="C147" s="54">
        <f t="shared" si="7"/>
        <v>0.98362891879224246</v>
      </c>
      <c r="D147" s="54">
        <f t="shared" si="7"/>
        <v>0.92317540095977535</v>
      </c>
      <c r="E147" s="54">
        <f t="shared" si="7"/>
        <v>0.37532530121922436</v>
      </c>
      <c r="F147" s="54">
        <f t="shared" si="7"/>
        <v>0.16685949351670429</v>
      </c>
    </row>
    <row r="148" spans="1:6">
      <c r="A148" s="57">
        <v>1.1499999999999699</v>
      </c>
      <c r="B148" s="53">
        <f t="shared" si="6"/>
        <v>0.75951091694910566</v>
      </c>
      <c r="C148" s="54">
        <f t="shared" si="7"/>
        <v>0.98441490228066231</v>
      </c>
      <c r="D148" s="54">
        <f t="shared" si="7"/>
        <v>0.92664734461208553</v>
      </c>
      <c r="E148" s="54">
        <f t="shared" si="7"/>
        <v>0.3871191751225464</v>
      </c>
      <c r="F148" s="54">
        <f t="shared" si="7"/>
        <v>0.17392660852305303</v>
      </c>
    </row>
    <row r="149" spans="1:6">
      <c r="A149" s="57">
        <v>1.19999999999997</v>
      </c>
      <c r="B149" s="53">
        <f t="shared" si="6"/>
        <v>0.76852478349901232</v>
      </c>
      <c r="C149" s="54">
        <f t="shared" si="7"/>
        <v>0.9851637194951085</v>
      </c>
      <c r="D149" s="54">
        <f t="shared" si="7"/>
        <v>0.92997428224048806</v>
      </c>
      <c r="E149" s="54">
        <f t="shared" si="7"/>
        <v>0.39904690686059219</v>
      </c>
      <c r="F149" s="54">
        <f t="shared" si="7"/>
        <v>0.18122793302787105</v>
      </c>
    </row>
    <row r="150" spans="1:6">
      <c r="A150" s="57">
        <v>1.24999999999997</v>
      </c>
      <c r="B150" s="53">
        <f t="shared" si="6"/>
        <v>0.77729986117468597</v>
      </c>
      <c r="C150" s="54">
        <f t="shared" si="7"/>
        <v>0.98587707445273942</v>
      </c>
      <c r="D150" s="54">
        <f t="shared" si="7"/>
        <v>0.93316120932138946</v>
      </c>
      <c r="E150" s="54">
        <f t="shared" si="7"/>
        <v>0.41109563829741996</v>
      </c>
      <c r="F150" s="54">
        <f t="shared" si="7"/>
        <v>0.18876572303128736</v>
      </c>
    </row>
    <row r="151" spans="1:6">
      <c r="A151" s="57">
        <v>1.2999999999999701</v>
      </c>
      <c r="B151" s="53">
        <f t="shared" si="6"/>
        <v>0.78583498304255361</v>
      </c>
      <c r="C151" s="54">
        <f t="shared" si="7"/>
        <v>0.98655659806992313</v>
      </c>
      <c r="D151" s="54">
        <f t="shared" si="7"/>
        <v>0.93621304504313829</v>
      </c>
      <c r="E151" s="54">
        <f t="shared" si="7"/>
        <v>0.42325194399268851</v>
      </c>
      <c r="F151" s="54">
        <f t="shared" si="7"/>
        <v>0.19654177299476563</v>
      </c>
    </row>
    <row r="152" spans="1:6">
      <c r="A152" s="57">
        <v>1.3499999999999699</v>
      </c>
      <c r="B152" s="53">
        <f t="shared" si="6"/>
        <v>0.79412962819904775</v>
      </c>
      <c r="C152" s="54">
        <f t="shared" si="7"/>
        <v>0.98720385082013762</v>
      </c>
      <c r="D152" s="54">
        <f t="shared" si="7"/>
        <v>0.93913462383392599</v>
      </c>
      <c r="E152" s="54">
        <f t="shared" si="7"/>
        <v>0.43550188678734225</v>
      </c>
      <c r="F152" s="54">
        <f t="shared" si="7"/>
        <v>0.2045573784405294</v>
      </c>
    </row>
    <row r="153" spans="1:6">
      <c r="A153" s="57">
        <v>1.3999999999999699</v>
      </c>
      <c r="B153" s="53">
        <f t="shared" si="6"/>
        <v>0.80218388855857692</v>
      </c>
      <c r="C153" s="54">
        <f t="shared" si="7"/>
        <v>0.98782032534253572</v>
      </c>
      <c r="D153" s="54">
        <f t="shared" si="7"/>
        <v>0.94193068802255087</v>
      </c>
      <c r="E153" s="54">
        <f t="shared" si="7"/>
        <v>0.4478310784623854</v>
      </c>
      <c r="F153" s="54">
        <f t="shared" si="7"/>
        <v>0.21281329893679796</v>
      </c>
    </row>
    <row r="154" spans="1:6">
      <c r="A154" s="57">
        <v>1.44999999999997</v>
      </c>
      <c r="B154" s="53">
        <f t="shared" si="6"/>
        <v>0.80999843398468241</v>
      </c>
      <c r="C154" s="54">
        <f t="shared" si="7"/>
        <v>0.98840744899673871</v>
      </c>
      <c r="D154" s="54">
        <f t="shared" si="7"/>
        <v>0.94460588155701708</v>
      </c>
      <c r="E154" s="54">
        <f t="shared" si="7"/>
        <v>0.46022474494811472</v>
      </c>
      <c r="F154" s="54">
        <f t="shared" si="7"/>
        <v>0.2213097218423174</v>
      </c>
    </row>
    <row r="155" spans="1:6">
      <c r="A155" s="57">
        <v>1.49999999999997</v>
      </c>
      <c r="B155" s="53">
        <f t="shared" si="6"/>
        <v>0.81757447619363921</v>
      </c>
      <c r="C155" s="54">
        <f t="shared" si="7"/>
        <v>0.98896658636019974</v>
      </c>
      <c r="D155" s="54">
        <f t="shared" si="7"/>
        <v>0.94716474470666245</v>
      </c>
      <c r="E155" s="54">
        <f t="shared" si="7"/>
        <v>0.47266779548363763</v>
      </c>
      <c r="F155" s="54">
        <f t="shared" si="7"/>
        <v>0.23004622721145768</v>
      </c>
    </row>
    <row r="156" spans="1:6">
      <c r="A156" s="57">
        <v>1.5499999999999701</v>
      </c>
      <c r="B156" s="53">
        <f t="shared" si="6"/>
        <v>0.82491373183595595</v>
      </c>
      <c r="C156" s="54">
        <f t="shared" si="7"/>
        <v>0.9894990416651529</v>
      </c>
      <c r="D156" s="54">
        <f t="shared" si="7"/>
        <v>0.94961170967483988</v>
      </c>
      <c r="E156" s="54">
        <f t="shared" si="7"/>
        <v>0.48514489505787523</v>
      </c>
      <c r="F156" s="54">
        <f t="shared" si="7"/>
        <v>0.23902175428557462</v>
      </c>
    </row>
    <row r="157" spans="1:6">
      <c r="A157" s="57">
        <v>1.5999999999999699</v>
      </c>
      <c r="B157" s="53">
        <f t="shared" si="6"/>
        <v>0.83201838513392035</v>
      </c>
      <c r="C157" s="54">
        <f t="shared" si="7"/>
        <v>0.99000606117278023</v>
      </c>
      <c r="D157" s="54">
        <f t="shared" si="7"/>
        <v>0.95195109705104874</v>
      </c>
      <c r="E157" s="54">
        <f t="shared" si="7"/>
        <v>0.49764053940536163</v>
      </c>
      <c r="F157" s="54">
        <f t="shared" si="7"/>
        <v>0.24823457001649993</v>
      </c>
    </row>
    <row r="158" spans="1:6">
      <c r="A158" s="57">
        <v>1.6499999999999699</v>
      </c>
      <c r="B158" s="53">
        <f t="shared" si="6"/>
        <v>0.83889105042341072</v>
      </c>
      <c r="C158" s="54">
        <f t="shared" si="7"/>
        <v>0.99048883548278233</v>
      </c>
      <c r="D158" s="54">
        <f t="shared" si="7"/>
        <v>0.95418711303369319</v>
      </c>
      <c r="E158" s="54">
        <f t="shared" si="7"/>
        <v>0.51013913178453318</v>
      </c>
      <c r="F158" s="54">
        <f t="shared" si="7"/>
        <v>0.25768224008300183</v>
      </c>
    </row>
    <row r="159" spans="1:6">
      <c r="A159" s="57">
        <v>1.69999999999997</v>
      </c>
      <c r="B159" s="53">
        <f t="shared" si="6"/>
        <v>0.84553473491646125</v>
      </c>
      <c r="C159" s="54">
        <f t="shared" si="7"/>
        <v>0.99094850177702953</v>
      </c>
      <c r="D159" s="54">
        <f t="shared" si="7"/>
        <v>0.95632384735727471</v>
      </c>
      <c r="E159" s="54">
        <f t="shared" si="7"/>
        <v>0.52262506073409287</v>
      </c>
      <c r="F159" s="54">
        <f t="shared" si="7"/>
        <v>0.26736160286994332</v>
      </c>
    </row>
    <row r="160" spans="1:6">
      <c r="A160" s="57">
        <v>1.74999999999997</v>
      </c>
      <c r="B160" s="53">
        <f t="shared" si="6"/>
        <v>0.85195280196830669</v>
      </c>
      <c r="C160" s="54">
        <f t="shared" si="7"/>
        <v>0.99138614599640318</v>
      </c>
      <c r="D160" s="54">
        <f t="shared" si="7"/>
        <v>0.95836527186070086</v>
      </c>
      <c r="E160" s="54">
        <f t="shared" si="7"/>
        <v>0.53508277798533377</v>
      </c>
      <c r="F160" s="54">
        <f t="shared" si="7"/>
        <v>0.27726874688179248</v>
      </c>
    </row>
    <row r="161" spans="1:6">
      <c r="A161" s="57">
        <v>1.7999999999999701</v>
      </c>
      <c r="B161" s="53">
        <f t="shared" si="6"/>
        <v>0.85814893509950851</v>
      </c>
      <c r="C161" s="54">
        <f t="shared" si="7"/>
        <v>0.99180280495033268</v>
      </c>
      <c r="D161" s="54">
        <f t="shared" si="7"/>
        <v>0.96031523963646048</v>
      </c>
      <c r="E161" s="54">
        <f t="shared" si="7"/>
        <v>0.54749687570546168</v>
      </c>
      <c r="F161" s="54">
        <f t="shared" si="7"/>
        <v>0.28739899205630404</v>
      </c>
    </row>
    <row r="162" spans="1:6">
      <c r="A162" s="57">
        <v>1.8499999999999699</v>
      </c>
      <c r="B162" s="53">
        <f t="shared" si="6"/>
        <v>0.86412710299090223</v>
      </c>
      <c r="C162" s="54">
        <f t="shared" si="7"/>
        <v>0.99219946835886808</v>
      </c>
      <c r="D162" s="54">
        <f t="shared" si="7"/>
        <v>0.96217748470360664</v>
      </c>
      <c r="E162" s="54">
        <f t="shared" si="7"/>
        <v>0.55985216225909773</v>
      </c>
      <c r="F162" s="54">
        <f t="shared" si="7"/>
        <v>0.29774687542991984</v>
      </c>
    </row>
    <row r="163" spans="1:6">
      <c r="A163" s="57">
        <v>1.8999999999999699</v>
      </c>
      <c r="B163" s="53">
        <f t="shared" si="6"/>
        <v>0.86989152563699879</v>
      </c>
      <c r="C163" s="54">
        <f t="shared" si="7"/>
        <v>0.99257708082743012</v>
      </c>
      <c r="D163" s="54">
        <f t="shared" si="7"/>
        <v>0.96395562215075281</v>
      </c>
      <c r="E163" s="54">
        <f t="shared" si="7"/>
        <v>0.57213373570188919</v>
      </c>
      <c r="F163" s="54">
        <f t="shared" si="7"/>
        <v>0.30830614158317454</v>
      </c>
    </row>
    <row r="164" spans="1:6">
      <c r="A164" s="57">
        <v>1.94999999999997</v>
      </c>
      <c r="B164" s="53">
        <f t="shared" si="6"/>
        <v>0.87544664181258036</v>
      </c>
      <c r="C164" s="54">
        <f t="shared" si="7"/>
        <v>0.99293654375464913</v>
      </c>
      <c r="D164" s="54">
        <f t="shared" si="7"/>
        <v>0.9656531486985781</v>
      </c>
      <c r="E164" s="54">
        <f t="shared" si="7"/>
        <v>0.58432705426079956</v>
      </c>
      <c r="F164" s="54">
        <f t="shared" si="7"/>
        <v>0.31906973826177998</v>
      </c>
    </row>
    <row r="165" spans="1:6">
      <c r="A165" s="57">
        <v>1.99999999999997</v>
      </c>
      <c r="B165" s="53">
        <f t="shared" si="6"/>
        <v>0.88079707797787921</v>
      </c>
      <c r="C165" s="54">
        <f t="shared" si="7"/>
        <v>0.99327871717391836</v>
      </c>
      <c r="D165" s="54">
        <f t="shared" si="7"/>
        <v>0.96727344363461298</v>
      </c>
      <c r="E165" s="54">
        <f t="shared" si="7"/>
        <v>0.59641800310907789</v>
      </c>
      <c r="F165" s="54">
        <f t="shared" si="7"/>
        <v>0.33002981752693983</v>
      </c>
    </row>
    <row r="166" spans="1:6">
      <c r="A166" s="57">
        <v>2.0499999999999701</v>
      </c>
      <c r="B166" s="53">
        <f t="shared" si="6"/>
        <v>0.88594761872020611</v>
      </c>
      <c r="C166" s="54">
        <f t="shared" ref="C166:F197" si="8">1/(1+(C$4*EXP(-$A166)))</f>
        <v>0.99360442152949913</v>
      </c>
      <c r="D166" s="54">
        <f t="shared" si="8"/>
        <v>0.96881977007631581</v>
      </c>
      <c r="E166" s="54">
        <f t="shared" si="8"/>
        <v>0.60839295680867111</v>
      </c>
      <c r="F166" s="54">
        <f t="shared" si="8"/>
        <v>0.34117774273689588</v>
      </c>
    </row>
    <row r="167" spans="1:6">
      <c r="A167" s="57">
        <v>2.0999999999999699</v>
      </c>
      <c r="B167" s="53">
        <f t="shared" si="6"/>
        <v>0.89090317880438408</v>
      </c>
      <c r="C167" s="54">
        <f t="shared" si="8"/>
        <v>0.99391443938817292</v>
      </c>
      <c r="D167" s="54">
        <f t="shared" si="8"/>
        <v>0.9702952765216053</v>
      </c>
      <c r="E167" s="54">
        <f t="shared" si="8"/>
        <v>0.62023883686725112</v>
      </c>
      <c r="F167" s="54">
        <f t="shared" si="8"/>
        <v>0.35250410160107404</v>
      </c>
    </row>
    <row r="168" spans="1:6">
      <c r="A168" s="57">
        <v>2.1499999999999702</v>
      </c>
      <c r="B168" s="53">
        <f t="shared" si="6"/>
        <v>0.89566877688099589</v>
      </c>
      <c r="C168" s="54">
        <f t="shared" si="8"/>
        <v>0.99420951708758276</v>
      </c>
      <c r="D168" s="54">
        <f t="shared" si="8"/>
        <v>0.97170299864909382</v>
      </c>
      <c r="E168" s="54">
        <f t="shared" si="8"/>
        <v>0.63194316393914052</v>
      </c>
      <c r="F168" s="54">
        <f t="shared" si="8"/>
        <v>0.36399872547909695</v>
      </c>
    </row>
    <row r="169" spans="1:6">
      <c r="A169" s="57">
        <v>2.19999999999997</v>
      </c>
      <c r="B169" s="53">
        <f t="shared" si="6"/>
        <v>0.90024951088031213</v>
      </c>
      <c r="C169" s="54">
        <f t="shared" si="8"/>
        <v>0.9944903663225273</v>
      </c>
      <c r="D169" s="54">
        <f t="shared" si="8"/>
        <v>0.97304586133321957</v>
      </c>
      <c r="E169" s="54">
        <f t="shared" si="8"/>
        <v>0.64349410428718401</v>
      </c>
      <c r="F169" s="54">
        <f t="shared" si="8"/>
        <v>0.3756507150202652</v>
      </c>
    </row>
    <row r="170" spans="1:6">
      <c r="A170" s="57">
        <v>2.2499999999999698</v>
      </c>
      <c r="B170" s="53">
        <f t="shared" si="6"/>
        <v>0.90465053510088789</v>
      </c>
      <c r="C170" s="54">
        <f t="shared" si="8"/>
        <v>0.99475766567056745</v>
      </c>
      <c r="D170" s="54">
        <f t="shared" si="8"/>
        <v>0.97432668084232044</v>
      </c>
      <c r="E170" s="54">
        <f t="shared" si="8"/>
        <v>0.65488051021388294</v>
      </c>
      <c r="F170" s="54">
        <f t="shared" si="8"/>
        <v>0.38744847215606165</v>
      </c>
    </row>
    <row r="171" spans="1:6">
      <c r="A171" s="57">
        <v>2.2999999999999701</v>
      </c>
      <c r="B171" s="53">
        <f t="shared" si="6"/>
        <v>0.90887703898514138</v>
      </c>
      <c r="C171" s="54">
        <f t="shared" si="8"/>
        <v>0.9950120620583891</v>
      </c>
      <c r="D171" s="54">
        <f t="shared" si="8"/>
        <v>0.97554816719039694</v>
      </c>
      <c r="E171" s="54">
        <f t="shared" si="8"/>
        <v>0.66609195426275669</v>
      </c>
      <c r="F171" s="54">
        <f t="shared" si="8"/>
        <v>0.39937973837023999</v>
      </c>
    </row>
    <row r="172" spans="1:6">
      <c r="A172" s="57">
        <v>2.3499999999999699</v>
      </c>
      <c r="B172" s="53">
        <f t="shared" si="6"/>
        <v>0.91293422755972631</v>
      </c>
      <c r="C172" s="54">
        <f t="shared" si="8"/>
        <v>0.99525417217042866</v>
      </c>
      <c r="D172" s="54">
        <f t="shared" si="8"/>
        <v>0.9767129266158856</v>
      </c>
      <c r="E172" s="54">
        <f t="shared" si="8"/>
        <v>0.67711875708285807</v>
      </c>
      <c r="F172" s="54">
        <f t="shared" si="8"/>
        <v>0.41143163907980768</v>
      </c>
    </row>
    <row r="173" spans="1:6">
      <c r="A173" s="57">
        <v>2.3999999999999702</v>
      </c>
      <c r="B173" s="53">
        <f t="shared" si="6"/>
        <v>0.91682730350607544</v>
      </c>
      <c r="C173" s="54">
        <f t="shared" si="8"/>
        <v>0.99548458380131899</v>
      </c>
      <c r="D173" s="54">
        <f t="shared" si="8"/>
        <v>0.97782346416318744</v>
      </c>
      <c r="E173" s="54">
        <f t="shared" si="8"/>
        <v>0.68795200893869879</v>
      </c>
      <c r="F173" s="54">
        <f t="shared" si="8"/>
        <v>0.42359073386757851</v>
      </c>
    </row>
    <row r="174" spans="1:6">
      <c r="A174" s="57">
        <v>2.44999999999997</v>
      </c>
      <c r="B174" s="53">
        <f t="shared" si="6"/>
        <v>0.92056145081601948</v>
      </c>
      <c r="C174" s="54">
        <f t="shared" si="8"/>
        <v>0.99570385715374721</v>
      </c>
      <c r="D174" s="54">
        <f t="shared" si="8"/>
        <v>0.97888218634498592</v>
      </c>
      <c r="E174" s="54">
        <f t="shared" si="8"/>
        <v>0.69858358493279737</v>
      </c>
      <c r="F174" s="54">
        <f t="shared" si="8"/>
        <v>0.43584307221497193</v>
      </c>
    </row>
    <row r="175" spans="1:6">
      <c r="A175" s="57">
        <v>2.4999999999999698</v>
      </c>
      <c r="B175" s="53">
        <f t="shared" si="6"/>
        <v>0.92414181997875444</v>
      </c>
      <c r="C175" s="54">
        <f t="shared" si="8"/>
        <v>0.99591252608334624</v>
      </c>
      <c r="D175" s="54">
        <f t="shared" si="8"/>
        <v>0.97989140386553142</v>
      </c>
      <c r="E175" s="54">
        <f t="shared" si="8"/>
        <v>0.70900615408711021</v>
      </c>
      <c r="F175" s="54">
        <f t="shared" si="8"/>
        <v>0.44817425429450886</v>
      </c>
    </row>
    <row r="176" spans="1:6">
      <c r="A176" s="57">
        <v>2.5499999999999701</v>
      </c>
      <c r="B176" s="53">
        <f t="shared" si="6"/>
        <v>0.92757351463848037</v>
      </c>
      <c r="C176" s="54">
        <f t="shared" si="8"/>
        <v>0.99611109929225083</v>
      </c>
      <c r="D176" s="54">
        <f t="shared" si="8"/>
        <v>0.98085333438706734</v>
      </c>
      <c r="E176" s="54">
        <f t="shared" si="8"/>
        <v>0.71921318250146327</v>
      </c>
      <c r="F176" s="54">
        <f t="shared" si="8"/>
        <v>0.46056949629711896</v>
      </c>
    </row>
    <row r="177" spans="1:6">
      <c r="A177" s="57">
        <v>2.5999999999999699</v>
      </c>
      <c r="B177" s="53">
        <f t="shared" si="6"/>
        <v>0.93086157965665117</v>
      </c>
      <c r="C177" s="54">
        <f t="shared" si="8"/>
        <v>0.99630006147296202</v>
      </c>
      <c r="D177" s="54">
        <f t="shared" si="8"/>
        <v>0.98177010532344067</v>
      </c>
      <c r="E177" s="54">
        <f t="shared" si="8"/>
        <v>0.72919893087079035</v>
      </c>
      <c r="F177" s="54">
        <f t="shared" si="8"/>
        <v>0.47301369969205026</v>
      </c>
    </row>
    <row r="178" spans="1:6">
      <c r="A178" s="57">
        <v>2.6499999999999702</v>
      </c>
      <c r="B178" s="53">
        <f t="shared" si="6"/>
        <v>0.93401099050877934</v>
      </c>
      <c r="C178" s="54">
        <f t="shared" si="8"/>
        <v>0.99647987440415198</v>
      </c>
      <c r="D178" s="54">
        <f t="shared" si="8"/>
        <v>0.98264375664666348</v>
      </c>
      <c r="E178" s="54">
        <f t="shared" si="8"/>
        <v>0.73895844669775601</v>
      </c>
      <c r="F178" s="54">
        <f t="shared" si="8"/>
        <v>0.48549152374882359</v>
      </c>
    </row>
    <row r="179" spans="1:6">
      <c r="A179" s="57">
        <v>2.69999999999997</v>
      </c>
      <c r="B179" s="53">
        <f t="shared" si="6"/>
        <v>0.93702664394300184</v>
      </c>
      <c r="C179" s="54">
        <f t="shared" si="8"/>
        <v>0.99665097800004665</v>
      </c>
      <c r="D179" s="54">
        <f t="shared" si="8"/>
        <v>0.98347624369379838</v>
      </c>
      <c r="E179" s="54">
        <f t="shared" si="8"/>
        <v>0.74848755158278701</v>
      </c>
      <c r="F179" s="54">
        <f t="shared" si="8"/>
        <v>0.49798746059310328</v>
      </c>
    </row>
    <row r="180" spans="1:6">
      <c r="A180" s="57">
        <v>2.7499999999999698</v>
      </c>
      <c r="B180" s="53">
        <f t="shared" si="6"/>
        <v>0.93991334982599062</v>
      </c>
      <c r="C180" s="54">
        <f t="shared" si="8"/>
        <v>0.99681379131499415</v>
      </c>
      <c r="D180" s="54">
        <f t="shared" si="8"/>
        <v>0.98426943996300986</v>
      </c>
      <c r="E180" s="54">
        <f t="shared" si="8"/>
        <v>0.75778282400947095</v>
      </c>
      <c r="F180" s="54">
        <f t="shared" si="8"/>
        <v>0.51048591202310056</v>
      </c>
    </row>
    <row r="181" spans="1:6">
      <c r="A181" s="57">
        <v>2.7999999999999701</v>
      </c>
      <c r="B181" s="53">
        <f t="shared" si="6"/>
        <v>0.94267582410112971</v>
      </c>
      <c r="C181" s="54">
        <f t="shared" si="8"/>
        <v>0.9969687135048193</v>
      </c>
      <c r="D181" s="54">
        <f t="shared" si="8"/>
        <v>0.98502513988898377</v>
      </c>
      <c r="E181" s="54">
        <f t="shared" si="8"/>
        <v>0.76684157806977349</v>
      </c>
      <c r="F181" s="54">
        <f t="shared" si="8"/>
        <v>0.52297126728140664</v>
      </c>
    </row>
    <row r="182" spans="1:6">
      <c r="A182" s="57">
        <v>2.8499999999999699</v>
      </c>
      <c r="B182" s="53">
        <f t="shared" si="6"/>
        <v>0.94531868278405762</v>
      </c>
      <c r="C182" s="54">
        <f t="shared" si="8"/>
        <v>0.99711612474653433</v>
      </c>
      <c r="D182" s="54">
        <f t="shared" si="8"/>
        <v>0.98574506158916197</v>
      </c>
      <c r="E182" s="54">
        <f t="shared" si="8"/>
        <v>0.77566183859089788</v>
      </c>
      <c r="F182" s="54">
        <f t="shared" si="8"/>
        <v>0.53542798095985489</v>
      </c>
    </row>
    <row r="183" spans="1:6">
      <c r="A183" s="57">
        <v>2.8999999999999702</v>
      </c>
      <c r="B183" s="53">
        <f t="shared" si="6"/>
        <v>0.94784643692158077</v>
      </c>
      <c r="C183" s="54">
        <f t="shared" si="8"/>
        <v>0.99725638711794762</v>
      </c>
      <c r="D183" s="54">
        <f t="shared" si="8"/>
        <v>0.98643084957337346</v>
      </c>
      <c r="E183" s="54">
        <f t="shared" si="8"/>
        <v>0.7842423131343168</v>
      </c>
      <c r="F183" s="54">
        <f t="shared" si="8"/>
        <v>0.54784065021259454</v>
      </c>
    </row>
    <row r="184" spans="1:6">
      <c r="A184" s="57">
        <v>2.94999999999997</v>
      </c>
      <c r="B184" s="53">
        <f t="shared" si="6"/>
        <v>0.95026348844144182</v>
      </c>
      <c r="C184" s="54">
        <f t="shared" si="8"/>
        <v>0.99738984543868936</v>
      </c>
      <c r="D184" s="54">
        <f t="shared" si="8"/>
        <v>0.98708407741048843</v>
      </c>
      <c r="E184" s="54">
        <f t="shared" si="8"/>
        <v>0.79258236133821258</v>
      </c>
      <c r="F184" s="54">
        <f t="shared" si="8"/>
        <v>0.56019409046509649</v>
      </c>
    </row>
    <row r="185" spans="1:6">
      <c r="A185" s="57">
        <v>2.9999999999999698</v>
      </c>
      <c r="B185" s="53">
        <f t="shared" si="6"/>
        <v>0.95257412682243192</v>
      </c>
      <c r="C185" s="54">
        <f t="shared" si="8"/>
        <v>0.99751682807412889</v>
      </c>
      <c r="D185" s="54">
        <f t="shared" si="8"/>
        <v>0.98770625034665582</v>
      </c>
      <c r="E185" s="54">
        <f t="shared" si="8"/>
        <v>0.80068196206801534</v>
      </c>
      <c r="F185" s="54">
        <f t="shared" si="8"/>
        <v>0.57247340883397124</v>
      </c>
    </row>
    <row r="186" spans="1:6">
      <c r="A186" s="57">
        <v>3.0499999999999701</v>
      </c>
      <c r="B186" s="53">
        <f t="shared" si="6"/>
        <v>0.95478252651671125</v>
      </c>
      <c r="C186" s="54">
        <f t="shared" si="8"/>
        <v>0.99763764770363228</v>
      </c>
      <c r="D186" s="54">
        <f t="shared" si="8"/>
        <v>0.98829880787055058</v>
      </c>
      <c r="E186" s="54">
        <f t="shared" si="8"/>
        <v>0.80854167882677686</v>
      </c>
      <c r="F186" s="54">
        <f t="shared" si="8"/>
        <v>0.58466407451348201</v>
      </c>
    </row>
    <row r="187" spans="1:6">
      <c r="A187" s="57">
        <v>3.0999999999999699</v>
      </c>
      <c r="B187" s="53">
        <f t="shared" si="6"/>
        <v>0.95689274505891264</v>
      </c>
      <c r="C187" s="54">
        <f t="shared" si="8"/>
        <v>0.99775260205456706</v>
      </c>
      <c r="D187" s="54">
        <f t="shared" si="8"/>
        <v>0.98886312622182626</v>
      </c>
      <c r="E187" s="54">
        <f t="shared" si="8"/>
        <v>0.81616262385866367</v>
      </c>
      <c r="F187" s="54">
        <f t="shared" si="8"/>
        <v>0.59675198543840524</v>
      </c>
    </row>
    <row r="188" spans="1:6">
      <c r="A188" s="57">
        <v>3.1499999999999702</v>
      </c>
      <c r="B188" s="53">
        <f t="shared" si="6"/>
        <v>0.95890872179953379</v>
      </c>
      <c r="C188" s="54">
        <f t="shared" si="8"/>
        <v>0.99786197460342485</v>
      </c>
      <c r="D188" s="54">
        <f t="shared" si="8"/>
        <v>0.98940052083966545</v>
      </c>
      <c r="E188" s="54">
        <f t="shared" si="8"/>
        <v>0.82354642135581346</v>
      </c>
      <c r="F188" s="54">
        <f t="shared" si="8"/>
        <v>0.60872353059794926</v>
      </c>
    </row>
    <row r="189" spans="1:6">
      <c r="A189" s="57">
        <v>3.19999999999997</v>
      </c>
      <c r="B189" s="53">
        <f t="shared" si="6"/>
        <v>0.96083427720323444</v>
      </c>
      <c r="C189" s="54">
        <f t="shared" si="8"/>
        <v>0.99796603524539218</v>
      </c>
      <c r="D189" s="54">
        <f t="shared" si="8"/>
        <v>0.98991224874895267</v>
      </c>
      <c r="E189" s="54">
        <f t="shared" si="8"/>
        <v>0.83069517015208105</v>
      </c>
      <c r="F189" s="54">
        <f t="shared" si="8"/>
        <v>0.62056564745008169</v>
      </c>
    </row>
    <row r="190" spans="1:6">
      <c r="A190" s="57">
        <v>3.2499999999999698</v>
      </c>
      <c r="B190" s="53">
        <f t="shared" si="6"/>
        <v>0.96267311265586941</v>
      </c>
      <c r="C190" s="54">
        <f t="shared" si="8"/>
        <v>0.99806504093366299</v>
      </c>
      <c r="D190" s="54">
        <f t="shared" si="8"/>
        <v>0.9903995108821545</v>
      </c>
      <c r="E190" s="54">
        <f t="shared" si="8"/>
        <v>0.83761140625770836</v>
      </c>
      <c r="F190" s="54">
        <f t="shared" si="8"/>
        <v>0.63226587396792422</v>
      </c>
    </row>
    <row r="191" spans="1:6">
      <c r="A191" s="57">
        <v>3.2999999999999701</v>
      </c>
      <c r="B191" s="53">
        <f t="shared" si="6"/>
        <v>0.96442881072736286</v>
      </c>
      <c r="C191" s="54">
        <f t="shared" si="8"/>
        <v>0.99815923628974146</v>
      </c>
      <c r="D191" s="54">
        <f t="shared" si="8"/>
        <v>0.99086345433549305</v>
      </c>
      <c r="E191" s="54">
        <f t="shared" si="8"/>
        <v>0.84429806555749431</v>
      </c>
      <c r="F191" s="54">
        <f t="shared" si="8"/>
        <v>0.64381239493775333</v>
      </c>
    </row>
    <row r="192" spans="1:6">
      <c r="A192" s="57">
        <v>3.3499999999999699</v>
      </c>
      <c r="B192" s="53">
        <f t="shared" si="6"/>
        <v>0.96610483584082085</v>
      </c>
      <c r="C192" s="54">
        <f t="shared" si="8"/>
        <v>0.99824885418594889</v>
      </c>
      <c r="D192" s="54">
        <f t="shared" si="8"/>
        <v>0.99130517455844769</v>
      </c>
      <c r="E192" s="54">
        <f t="shared" si="8"/>
        <v>0.85075844696242242</v>
      </c>
      <c r="F192" s="54">
        <f t="shared" si="8"/>
        <v>0.65519408221948894</v>
      </c>
    </row>
    <row r="193" spans="1:6">
      <c r="A193" s="57">
        <v>3.3999999999999702</v>
      </c>
      <c r="B193" s="53">
        <f t="shared" si="6"/>
        <v>0.96770453530154854</v>
      </c>
      <c r="C193" s="54">
        <f t="shared" si="8"/>
        <v>0.99833411630130364</v>
      </c>
      <c r="D193" s="54">
        <f t="shared" si="8"/>
        <v>0.99172571747601845</v>
      </c>
      <c r="E193" s="54">
        <f t="shared" si="8"/>
        <v>0.8569961762715993</v>
      </c>
      <c r="F193" s="54">
        <f t="shared" si="8"/>
        <v>0.66640052877320621</v>
      </c>
    </row>
    <row r="194" spans="1:6">
      <c r="A194" s="57">
        <v>3.44999999999997</v>
      </c>
      <c r="B194" s="53">
        <f t="shared" si="6"/>
        <v>0.96923114064285121</v>
      </c>
      <c r="C194" s="54">
        <f t="shared" si="8"/>
        <v>0.99841523365190799</v>
      </c>
      <c r="D194" s="54">
        <f t="shared" si="8"/>
        <v>0.9921260815435301</v>
      </c>
      <c r="E194" s="54">
        <f t="shared" si="8"/>
        <v>0.86301517096840086</v>
      </c>
      <c r="F194" s="54">
        <f t="shared" si="8"/>
        <v>0.67742207634711904</v>
      </c>
    </row>
    <row r="195" spans="1:6">
      <c r="A195" s="57">
        <v>3.4999999999999698</v>
      </c>
      <c r="B195" s="53">
        <f t="shared" si="6"/>
        <v>0.97068776924864275</v>
      </c>
      <c r="C195" s="54">
        <f t="shared" si="8"/>
        <v>0.99849240709693099</v>
      </c>
      <c r="D195" s="54">
        <f t="shared" si="8"/>
        <v>0.99250721973406764</v>
      </c>
      <c r="E195" s="54">
        <f t="shared" si="8"/>
        <v>0.86881960614244091</v>
      </c>
      <c r="F195" s="54">
        <f t="shared" si="8"/>
        <v>0.68824983681171714</v>
      </c>
    </row>
    <row r="196" spans="1:6">
      <c r="A196" s="57">
        <v>3.5499999999999701</v>
      </c>
      <c r="B196" s="53">
        <f t="shared" si="6"/>
        <v>0.97207742621592619</v>
      </c>
      <c r="C196" s="54">
        <f t="shared" si="8"/>
        <v>0.99856582782123993</v>
      </c>
      <c r="D196" s="54">
        <f t="shared" si="8"/>
        <v>0.99287004145890068</v>
      </c>
      <c r="E196" s="54">
        <f t="shared" si="8"/>
        <v>0.87441388169782264</v>
      </c>
      <c r="F196" s="54">
        <f t="shared" si="8"/>
        <v>0.69887570720955006</v>
      </c>
    </row>
    <row r="197" spans="1:6">
      <c r="A197" s="57">
        <v>3.5999999999999699</v>
      </c>
      <c r="B197" s="53">
        <f t="shared" ref="B197:B245" si="9">1/(1+EXP(-A197))</f>
        <v>0.97340300642313349</v>
      </c>
      <c r="C197" s="54">
        <f t="shared" si="8"/>
        <v>0.9986356777956974</v>
      </c>
      <c r="D197" s="54">
        <f t="shared" si="8"/>
        <v>0.99321541442149353</v>
      </c>
      <c r="E197" s="54">
        <f t="shared" si="8"/>
        <v>0.87980259097847302</v>
      </c>
      <c r="F197" s="54">
        <f t="shared" si="8"/>
        <v>0.70929237866901129</v>
      </c>
    </row>
    <row r="198" spans="1:6">
      <c r="A198" s="57">
        <v>3.6499999999999702</v>
      </c>
      <c r="B198" s="53">
        <f t="shared" si="9"/>
        <v>0.97466729677312747</v>
      </c>
      <c r="C198" s="54">
        <f t="shared" ref="C198:F245" si="10">1/(1+(C$4*EXP(-$A198)))</f>
        <v>0.99870213021609677</v>
      </c>
      <c r="D198" s="54">
        <f t="shared" si="10"/>
        <v>0.99354416640589072</v>
      </c>
      <c r="E198" s="54">
        <f t="shared" si="10"/>
        <v>0.88499049091346738</v>
      </c>
      <c r="F198" s="54">
        <f t="shared" si="10"/>
        <v>0.71949333940212945</v>
      </c>
    </row>
    <row r="199" spans="1:6">
      <c r="A199" s="57">
        <v>3.69999999999997</v>
      </c>
      <c r="B199" s="53">
        <f t="shared" si="9"/>
        <v>0.97587297858233013</v>
      </c>
      <c r="C199" s="54">
        <f t="shared" si="10"/>
        <v>0.99876534992167776</v>
      </c>
      <c r="D199" s="54">
        <f t="shared" si="10"/>
        <v>0.99385708700045228</v>
      </c>
      <c r="E199" s="54">
        <f t="shared" si="10"/>
        <v>0.88998247375935857</v>
      </c>
      <c r="F199" s="54">
        <f t="shared" si="10"/>
        <v>0.72947287206980649</v>
      </c>
    </row>
    <row r="200" spans="1:6">
      <c r="A200" s="57">
        <v>3.74999999999996</v>
      </c>
      <c r="B200" s="53">
        <f t="shared" si="9"/>
        <v>0.97702263008997348</v>
      </c>
      <c r="C200" s="54">
        <f t="shared" si="10"/>
        <v>0.99882549379412233</v>
      </c>
      <c r="D200" s="54">
        <f t="shared" si="10"/>
        <v>0.99415492925805238</v>
      </c>
      <c r="E200" s="54">
        <f t="shared" si="10"/>
        <v>0.89478354049275288</v>
      </c>
      <c r="F200" s="54">
        <f t="shared" si="10"/>
        <v>0.7392260458524742</v>
      </c>
    </row>
    <row r="201" spans="1:6">
      <c r="A201" s="57">
        <v>3.7999999999999701</v>
      </c>
      <c r="B201" s="53">
        <f t="shared" si="9"/>
        <v>0.97811872906386887</v>
      </c>
      <c r="C201" s="54">
        <f t="shared" si="10"/>
        <v>0.99888271113790328</v>
      </c>
      <c r="D201" s="54">
        <f t="shared" si="10"/>
        <v>0.99443841129398347</v>
      </c>
      <c r="E201" s="54">
        <f t="shared" si="10"/>
        <v>0.89939877588482664</v>
      </c>
      <c r="F201" s="54">
        <f t="shared" si="10"/>
        <v>0.74874870360933099</v>
      </c>
    </row>
    <row r="202" spans="1:6">
      <c r="A202" s="57">
        <v>3.8499999999999699</v>
      </c>
      <c r="B202" s="53">
        <f t="shared" si="9"/>
        <v>0.9791636554813189</v>
      </c>
      <c r="C202" s="54">
        <f t="shared" si="10"/>
        <v>0.9989371440428132</v>
      </c>
      <c r="D202" s="54">
        <f t="shared" si="10"/>
        <v>0.99470821782291008</v>
      </c>
      <c r="E202" s="54">
        <f t="shared" si="10"/>
        <v>0.90383332527014382</v>
      </c>
      <c r="F202" s="54">
        <f t="shared" si="10"/>
        <v>0.75803744454493516</v>
      </c>
    </row>
    <row r="203" spans="1:6">
      <c r="A203" s="57">
        <v>3.8999999999999599</v>
      </c>
      <c r="B203" s="53">
        <f t="shared" si="9"/>
        <v>0.98015969426592164</v>
      </c>
      <c r="C203" s="54">
        <f t="shared" si="10"/>
        <v>0.99898892772947789</v>
      </c>
      <c r="D203" s="54">
        <f t="shared" si="10"/>
        <v>0.99496500163630053</v>
      </c>
      <c r="E203" s="54">
        <f t="shared" si="10"/>
        <v>0.90809237300509849</v>
      </c>
      <c r="F203" s="54">
        <f t="shared" si="10"/>
        <v>0.76708960282828087</v>
      </c>
    </row>
    <row r="204" spans="1:6">
      <c r="A204" s="57">
        <v>3.9499999999999602</v>
      </c>
      <c r="B204" s="53">
        <f t="shared" si="9"/>
        <v>0.98110903806296024</v>
      </c>
      <c r="C204" s="54">
        <f t="shared" si="10"/>
        <v>0.99903819087862056</v>
      </c>
      <c r="D204" s="54">
        <f t="shared" si="10"/>
        <v>0.99520938502183431</v>
      </c>
      <c r="E204" s="54">
        <f t="shared" si="10"/>
        <v>0.9121811225963451</v>
      </c>
      <c r="F204" s="54">
        <f t="shared" si="10"/>
        <v>0.77590322262647482</v>
      </c>
    </row>
    <row r="205" spans="1:6">
      <c r="A205" s="57">
        <v>3.99999999999996</v>
      </c>
      <c r="B205" s="53">
        <f t="shared" si="9"/>
        <v>0.98201379003790779</v>
      </c>
      <c r="C205" s="54">
        <f t="shared" si="10"/>
        <v>0.99908505594480912</v>
      </c>
      <c r="D205" s="54">
        <f t="shared" si="10"/>
        <v>0.99544196112632899</v>
      </c>
      <c r="E205" s="54">
        <f t="shared" si="10"/>
        <v>0.91610477846678895</v>
      </c>
      <c r="F205" s="54">
        <f t="shared" si="10"/>
        <v>0.78447703002368419</v>
      </c>
    </row>
    <row r="206" spans="1:6">
      <c r="A206" s="57">
        <v>4.05</v>
      </c>
      <c r="B206" s="53">
        <f t="shared" si="9"/>
        <v>0.98287596668427235</v>
      </c>
      <c r="C206" s="54">
        <f t="shared" si="10"/>
        <v>0.99912963945539923</v>
      </c>
      <c r="D206" s="54">
        <f t="shared" si="10"/>
        <v>0.9956632952637805</v>
      </c>
      <c r="E206" s="54">
        <f t="shared" si="10"/>
        <v>0.91986852931589291</v>
      </c>
      <c r="F206" s="54">
        <f t="shared" si="10"/>
        <v>0.79281040229653343</v>
      </c>
    </row>
    <row r="207" spans="1:6">
      <c r="A207" s="57">
        <v>4.0999999999999996</v>
      </c>
      <c r="B207" s="53">
        <f t="shared" si="9"/>
        <v>0.9836975006285591</v>
      </c>
      <c r="C207" s="54">
        <f t="shared" si="10"/>
        <v>0.9991720522953399</v>
      </c>
      <c r="D207" s="54">
        <f t="shared" si="10"/>
        <v>0.99587392617012627</v>
      </c>
      <c r="E207" s="54">
        <f t="shared" si="10"/>
        <v>0.92347753302203295</v>
      </c>
      <c r="F207" s="54">
        <f t="shared" si="10"/>
        <v>0.80090333501029487</v>
      </c>
    </row>
    <row r="208" spans="1:6">
      <c r="A208" s="57">
        <v>4.1500000000000004</v>
      </c>
      <c r="B208" s="53">
        <f t="shared" si="9"/>
        <v>0.98448024342159113</v>
      </c>
      <c r="C208" s="54">
        <f t="shared" si="10"/>
        <v>0.99921239997849542</v>
      </c>
      <c r="D208" s="54">
        <f t="shared" si="10"/>
        <v>0.99607436720636777</v>
      </c>
      <c r="E208" s="54">
        <f t="shared" si="10"/>
        <v>0.92693690302746901</v>
      </c>
      <c r="F208" s="54">
        <f t="shared" si="10"/>
        <v>0.80875640738728327</v>
      </c>
    </row>
    <row r="209" spans="1:6">
      <c r="A209" s="57">
        <v>4.2</v>
      </c>
      <c r="B209" s="53">
        <f t="shared" si="9"/>
        <v>0.98522596830672693</v>
      </c>
      <c r="C209" s="54">
        <f t="shared" si="10"/>
        <v>0.99925078290610059</v>
      </c>
      <c r="D209" s="54">
        <f t="shared" si="10"/>
        <v>0.99626510751168684</v>
      </c>
      <c r="E209" s="54">
        <f t="shared" si="10"/>
        <v>0.93025169614071146</v>
      </c>
      <c r="F209" s="54">
        <f t="shared" si="10"/>
        <v>0.81637074638001617</v>
      </c>
    </row>
    <row r="210" spans="1:6">
      <c r="A210" s="57">
        <v>4.25</v>
      </c>
      <c r="B210" s="53">
        <f t="shared" si="9"/>
        <v>0.9859363729567544</v>
      </c>
      <c r="C210" s="54">
        <f t="shared" si="10"/>
        <v>0.99928729661294102</v>
      </c>
      <c r="D210" s="54">
        <f t="shared" si="10"/>
        <v>0.9964466131081986</v>
      </c>
      <c r="E210" s="54">
        <f t="shared" si="10"/>
        <v>0.93342690168692621</v>
      </c>
      <c r="F210" s="54">
        <f t="shared" si="10"/>
        <v>0.82374798985879327</v>
      </c>
    </row>
    <row r="211" spans="1:6">
      <c r="A211" s="57">
        <v>4.3</v>
      </c>
      <c r="B211" s="53">
        <f t="shared" si="9"/>
        <v>0.98661308217233512</v>
      </c>
      <c r="C211" s="54">
        <f t="shared" si="10"/>
        <v>0.99932203200182956</v>
      </c>
      <c r="D211" s="54">
        <f t="shared" si="10"/>
        <v>0.99661932795897212</v>
      </c>
      <c r="E211" s="54">
        <f t="shared" si="10"/>
        <v>0.9364674319339964</v>
      </c>
      <c r="F211" s="54">
        <f t="shared" si="10"/>
        <v>0.8308902492963931</v>
      </c>
    </row>
    <row r="212" spans="1:6">
      <c r="A212" s="57">
        <v>4.3499999999999996</v>
      </c>
      <c r="B212" s="53">
        <f t="shared" si="9"/>
        <v>0.98725765053588843</v>
      </c>
      <c r="C212" s="54">
        <f t="shared" si="10"/>
        <v>0.99935507556691539</v>
      </c>
      <c r="D212" s="54">
        <f t="shared" si="10"/>
        <v>0.9967836749809349</v>
      </c>
      <c r="E212" s="54">
        <f t="shared" si="10"/>
        <v>0.93937811372005287</v>
      </c>
      <c r="F212" s="54">
        <f t="shared" si="10"/>
        <v>0.83780007230307574</v>
      </c>
    </row>
    <row r="213" spans="1:6">
      <c r="A213" s="57">
        <v>4.4000000000000004</v>
      </c>
      <c r="B213" s="53">
        <f t="shared" si="9"/>
        <v>0.98787156501572571</v>
      </c>
      <c r="C213" s="54">
        <f t="shared" si="10"/>
        <v>0.99938650960635111</v>
      </c>
      <c r="D213" s="54">
        <f t="shared" si="10"/>
        <v>0.99694005701426291</v>
      </c>
      <c r="E213" s="54">
        <f t="shared" si="10"/>
        <v>0.94216368120744953</v>
      </c>
      <c r="F213" s="54">
        <f t="shared" si="10"/>
        <v>0.8444804053335796</v>
      </c>
    </row>
    <row r="214" spans="1:6">
      <c r="A214" s="57">
        <v>4.45</v>
      </c>
      <c r="B214" s="53">
        <f t="shared" si="9"/>
        <v>0.98845624751607775</v>
      </c>
      <c r="C214" s="54">
        <f t="shared" si="10"/>
        <v>0.99941641242480916</v>
      </c>
      <c r="D214" s="54">
        <f t="shared" si="10"/>
        <v>0.99708885774983325</v>
      </c>
      <c r="E214" s="54">
        <f t="shared" si="10"/>
        <v>0.94482876968820007</v>
      </c>
      <c r="F214" s="54">
        <f t="shared" si="10"/>
        <v>0.8509345568551504</v>
      </c>
    </row>
    <row r="215" spans="1:6">
      <c r="A215" s="57">
        <v>4.5</v>
      </c>
      <c r="B215" s="53">
        <f t="shared" si="9"/>
        <v>0.98901305736940681</v>
      </c>
      <c r="C215" s="54">
        <f t="shared" si="10"/>
        <v>0.99944485852632348</v>
      </c>
      <c r="D215" s="54">
        <f t="shared" si="10"/>
        <v>0.99723044261628646</v>
      </c>
      <c r="E215" s="54">
        <f t="shared" si="10"/>
        <v>0.94737791036664831</v>
      </c>
      <c r="F215" s="54">
        <f t="shared" si="10"/>
        <v>0.85716616123253908</v>
      </c>
    </row>
    <row r="216" spans="1:6">
      <c r="A216" s="57">
        <v>4.55</v>
      </c>
      <c r="B216" s="53">
        <f t="shared" si="9"/>
        <v>0.98954329376808181</v>
      </c>
      <c r="C216" s="54">
        <f t="shared" si="10"/>
        <v>0.99947191879790709</v>
      </c>
      <c r="D216" s="54">
        <f t="shared" si="10"/>
        <v>0.99736515962821859</v>
      </c>
      <c r="E216" s="54">
        <f t="shared" si="10"/>
        <v>0.94981552604654806</v>
      </c>
      <c r="F216" s="54">
        <f t="shared" si="10"/>
        <v>0.86317914355295544</v>
      </c>
    </row>
    <row r="217" spans="1:6">
      <c r="A217" s="57">
        <v>4.5999999999999996</v>
      </c>
      <c r="B217" s="53">
        <f t="shared" si="9"/>
        <v>0.99004819813309575</v>
      </c>
      <c r="C217" s="54">
        <f t="shared" si="10"/>
        <v>0.99949766068438273</v>
      </c>
      <c r="D217" s="54">
        <f t="shared" si="10"/>
        <v>0.99749334019699354</v>
      </c>
      <c r="E217" s="54">
        <f t="shared" si="10"/>
        <v>0.95214592765162076</v>
      </c>
      <c r="F217" s="54">
        <f t="shared" si="10"/>
        <v>0.86897768558171173</v>
      </c>
    </row>
    <row r="218" spans="1:6">
      <c r="A218" s="57">
        <v>4.6500000000000004</v>
      </c>
      <c r="B218" s="53">
        <f t="shared" si="9"/>
        <v>0.99052895641805383</v>
      </c>
      <c r="C218" s="54">
        <f t="shared" si="10"/>
        <v>0.99952214835483344</v>
      </c>
      <c r="D218" s="54">
        <f t="shared" si="10"/>
        <v>0.9976152999056207</v>
      </c>
      <c r="E218" s="54">
        <f t="shared" si="10"/>
        <v>0.9543733115109867</v>
      </c>
      <c r="F218" s="54">
        <f t="shared" si="10"/>
        <v>0.8745661930081744</v>
      </c>
    </row>
    <row r="219" spans="1:6">
      <c r="A219" s="57">
        <v>4.7</v>
      </c>
      <c r="B219" s="53">
        <f t="shared" si="9"/>
        <v>0.99098670134715205</v>
      </c>
      <c r="C219" s="54">
        <f t="shared" si="10"/>
        <v>0.99954544286107216</v>
      </c>
      <c r="D219" s="54">
        <f t="shared" si="10"/>
        <v>0.99773133924912083</v>
      </c>
      <c r="E219" s="54">
        <f t="shared" si="10"/>
        <v>0.95650175734350895</v>
      </c>
      <c r="F219" s="54">
        <f t="shared" si="10"/>
        <v>0.87994926411201824</v>
      </c>
    </row>
    <row r="220" spans="1:6">
      <c r="A220" s="57">
        <v>4.75</v>
      </c>
      <c r="B220" s="53">
        <f t="shared" si="9"/>
        <v>0.99142251458628805</v>
      </c>
      <c r="C220" s="54">
        <f t="shared" si="10"/>
        <v>0.99956760228850428</v>
      </c>
      <c r="D220" s="54">
        <f t="shared" si="10"/>
        <v>0.99784174434175132</v>
      </c>
      <c r="E220" s="54">
        <f t="shared" si="10"/>
        <v>0.95853522687798787</v>
      </c>
      <c r="F220" s="54">
        <f t="shared" si="10"/>
        <v>0.88513165995195231</v>
      </c>
    </row>
    <row r="221" spans="1:6">
      <c r="A221" s="57">
        <v>4.8</v>
      </c>
      <c r="B221" s="53">
        <f t="shared" si="9"/>
        <v>0.99183742884684012</v>
      </c>
      <c r="C221" s="54">
        <f t="shared" si="10"/>
        <v>0.99958868189974504</v>
      </c>
      <c r="D221" s="54">
        <f t="shared" si="10"/>
        <v>0.99794678759243305</v>
      </c>
      <c r="E221" s="54">
        <f t="shared" si="10"/>
        <v>0.96047756304922838</v>
      </c>
      <c r="F221" s="54">
        <f t="shared" si="10"/>
        <v>0.89011827615323658</v>
      </c>
    </row>
    <row r="222" spans="1:6">
      <c r="A222" s="57">
        <v>4.8499999999999996</v>
      </c>
      <c r="B222" s="53">
        <f t="shared" si="9"/>
        <v>0.9922324299219849</v>
      </c>
      <c r="C222" s="54">
        <f t="shared" si="10"/>
        <v>0.99960873427133112</v>
      </c>
      <c r="D222" s="54">
        <f t="shared" si="10"/>
        <v>0.99804672834967734</v>
      </c>
      <c r="E222" s="54">
        <f t="shared" si="10"/>
        <v>0.96233248971319341</v>
      </c>
      <c r="F222" s="54">
        <f t="shared" si="10"/>
        <v>0.89491411634660523</v>
      </c>
    </row>
    <row r="223" spans="1:6">
      <c r="A223" s="57">
        <v>4.9000000000000004</v>
      </c>
      <c r="B223" s="53">
        <f t="shared" si="9"/>
        <v>0.99260845865571812</v>
      </c>
      <c r="C223" s="54">
        <f t="shared" si="10"/>
        <v>0.99962780942385598</v>
      </c>
      <c r="D223" s="54">
        <f t="shared" si="10"/>
        <v>0.99814181351727005</v>
      </c>
      <c r="E223" s="54">
        <f t="shared" si="10"/>
        <v>0.96410361182773308</v>
      </c>
      <c r="F223" s="54">
        <f t="shared" si="10"/>
        <v>0.89952426728972124</v>
      </c>
    </row>
    <row r="224" spans="1:6">
      <c r="A224" s="57">
        <v>4.95</v>
      </c>
      <c r="B224" s="53">
        <f t="shared" si="9"/>
        <v>0.99296641284500486</v>
      </c>
      <c r="C224" s="54">
        <f t="shared" si="10"/>
        <v>0.99964595494584219</v>
      </c>
      <c r="D224" s="54">
        <f t="shared" si="10"/>
        <v>0.99823227814193538</v>
      </c>
      <c r="E224" s="54">
        <f t="shared" si="10"/>
        <v>0.96579441604866112</v>
      </c>
      <c r="F224" s="54">
        <f t="shared" si="10"/>
        <v>0.90395387568303298</v>
      </c>
    </row>
    <row r="225" spans="1:6">
      <c r="A225" s="57">
        <v>5</v>
      </c>
      <c r="B225" s="53">
        <f t="shared" si="9"/>
        <v>0.99330714907571527</v>
      </c>
      <c r="C225" s="54">
        <f t="shared" si="10"/>
        <v>0.99966321611164521</v>
      </c>
      <c r="D225" s="54">
        <f t="shared" si="10"/>
        <v>0.99831834597415281</v>
      </c>
      <c r="E225" s="54">
        <f t="shared" si="10"/>
        <v>0.96740827169423682</v>
      </c>
      <c r="F225" s="54">
        <f t="shared" si="10"/>
        <v>0.90820812667488848</v>
      </c>
    </row>
    <row r="226" spans="1:6">
      <c r="A226" s="57">
        <v>5.05</v>
      </c>
      <c r="B226" s="53">
        <f t="shared" si="9"/>
        <v>0.99363148449318439</v>
      </c>
      <c r="C226" s="54">
        <f t="shared" si="10"/>
        <v>0.99967963599367415</v>
      </c>
      <c r="D226" s="54">
        <f t="shared" si="10"/>
        <v>0.9984002300032726</v>
      </c>
      <c r="E226" s="54">
        <f t="shared" si="10"/>
        <v>0.96894843203432357</v>
      </c>
      <c r="F226" s="54">
        <f t="shared" si="10"/>
        <v>0.9122922240359056</v>
      </c>
    </row>
    <row r="227" spans="1:6">
      <c r="A227" s="57">
        <v>5.0999999999999996</v>
      </c>
      <c r="B227" s="53">
        <f t="shared" si="9"/>
        <v>0.99394019850841575</v>
      </c>
      <c r="C227" s="54">
        <f t="shared" si="10"/>
        <v>0.99969525556920236</v>
      </c>
      <c r="D227" s="54">
        <f t="shared" si="10"/>
        <v>0.99847813296802124</v>
      </c>
      <c r="E227" s="54">
        <f t="shared" si="10"/>
        <v>0.9704180358636687</v>
      </c>
      <c r="F227" s="54">
        <f t="shared" si="10"/>
        <v>0.91621137196984692</v>
      </c>
    </row>
    <row r="228" spans="1:6">
      <c r="A228" s="57">
        <v>5.15</v>
      </c>
      <c r="B228" s="53">
        <f t="shared" si="9"/>
        <v>0.99423403444107505</v>
      </c>
      <c r="C228" s="54">
        <f t="shared" si="10"/>
        <v>0.99971011382202135</v>
      </c>
      <c r="D228" s="54">
        <f t="shared" si="10"/>
        <v>0.99855224784346452</v>
      </c>
      <c r="E228" s="54">
        <f t="shared" si="10"/>
        <v>0.97182010932179463</v>
      </c>
      <c r="F228" s="54">
        <f t="shared" si="10"/>
        <v>0.91997075851745946</v>
      </c>
    </row>
    <row r="229" spans="1:6">
      <c r="A229" s="57">
        <v>5.2</v>
      </c>
      <c r="B229" s="53">
        <f t="shared" si="9"/>
        <v>0.99451370110054949</v>
      </c>
      <c r="C229" s="54">
        <f t="shared" si="10"/>
        <v>0.99972424783919001</v>
      </c>
      <c r="D229" s="54">
        <f t="shared" si="10"/>
        <v>0.99862275830544256</v>
      </c>
      <c r="E229" s="54">
        <f t="shared" si="10"/>
        <v>0.97315756792495545</v>
      </c>
      <c r="F229" s="54">
        <f t="shared" si="10"/>
        <v>0.92357554050082391</v>
      </c>
    </row>
    <row r="230" spans="1:6">
      <c r="A230" s="57">
        <v>5.25</v>
      </c>
      <c r="B230" s="53">
        <f t="shared" si="9"/>
        <v>0.99477987430644166</v>
      </c>
      <c r="C230" s="54">
        <f t="shared" si="10"/>
        <v>0.99973769290310677</v>
      </c>
      <c r="D230" s="54">
        <f t="shared" si="10"/>
        <v>0.99868983917346554</v>
      </c>
      <c r="E230" s="54">
        <f t="shared" si="10"/>
        <v>0.97443321877843303</v>
      </c>
      <c r="F230" s="54">
        <f t="shared" si="10"/>
        <v>0.92703082994854891</v>
      </c>
    </row>
    <row r="231" spans="1:6">
      <c r="A231" s="57">
        <v>5.3</v>
      </c>
      <c r="B231" s="53">
        <f t="shared" si="9"/>
        <v>0.99503319834994297</v>
      </c>
      <c r="C231" s="54">
        <f t="shared" si="10"/>
        <v>0.99975048257913646</v>
      </c>
      <c r="D231" s="54">
        <f t="shared" si="10"/>
        <v>0.99875365683301209</v>
      </c>
      <c r="E231" s="54">
        <f t="shared" si="10"/>
        <v>0.97564976294014794</v>
      </c>
      <c r="F231" s="54">
        <f t="shared" si="10"/>
        <v>0.93034168193651634</v>
      </c>
    </row>
    <row r="232" spans="1:6">
      <c r="A232" s="57">
        <v>5.35</v>
      </c>
      <c r="B232" s="53">
        <f t="shared" si="9"/>
        <v>0.9952742873976046</v>
      </c>
      <c r="C232" s="54">
        <f t="shared" si="10"/>
        <v>0.99976264879899668</v>
      </c>
      <c r="D232" s="54">
        <f t="shared" si="10"/>
        <v>0.99881436963814407</v>
      </c>
      <c r="E232" s="54">
        <f t="shared" si="10"/>
        <v>0.9768097979091146</v>
      </c>
      <c r="F232" s="54">
        <f t="shared" si="10"/>
        <v>0.93351308377467379</v>
      </c>
    </row>
    <row r="233" spans="1:6">
      <c r="A233" s="57">
        <v>5.4</v>
      </c>
      <c r="B233" s="53">
        <f t="shared" si="9"/>
        <v>0.99550372683905886</v>
      </c>
      <c r="C233" s="54">
        <f t="shared" si="10"/>
        <v>0.99977422194011345</v>
      </c>
      <c r="D233" s="54">
        <f t="shared" si="10"/>
        <v>0.99887212829530858</v>
      </c>
      <c r="E233" s="54">
        <f t="shared" si="10"/>
        <v>0.97791582021469448</v>
      </c>
      <c r="F233" s="54">
        <f t="shared" si="10"/>
        <v>0.93654994546745174</v>
      </c>
    </row>
    <row r="234" spans="1:6">
      <c r="A234" s="57">
        <v>5.45</v>
      </c>
      <c r="B234" s="53">
        <f t="shared" si="9"/>
        <v>0.99572207458029516</v>
      </c>
      <c r="C234" s="54">
        <f t="shared" si="10"/>
        <v>0.9997852309011368</v>
      </c>
      <c r="D234" s="54">
        <f t="shared" si="10"/>
        <v>0.99892707622916921</v>
      </c>
      <c r="E234" s="54">
        <f t="shared" si="10"/>
        <v>0.97897022808486056</v>
      </c>
      <c r="F234" s="54">
        <f t="shared" si="10"/>
        <v>0.93945709137356792</v>
      </c>
    </row>
    <row r="235" spans="1:6">
      <c r="A235" s="57">
        <v>5.5</v>
      </c>
      <c r="B235" s="53">
        <f t="shared" si="9"/>
        <v>0.99592986228410396</v>
      </c>
      <c r="C235" s="54">
        <f t="shared" si="10"/>
        <v>0.99979570317379851</v>
      </c>
      <c r="D235" s="54">
        <f t="shared" si="10"/>
        <v>0.99897934993127135</v>
      </c>
      <c r="E235" s="54">
        <f t="shared" si="10"/>
        <v>0.97997532417383404</v>
      </c>
      <c r="F235" s="54">
        <f t="shared" si="10"/>
        <v>0.94223925299019917</v>
      </c>
    </row>
    <row r="236" spans="1:6">
      <c r="A236" s="57">
        <v>5.55</v>
      </c>
      <c r="B236" s="53">
        <f t="shared" si="9"/>
        <v>0.99612759655932892</v>
      </c>
      <c r="C236" s="54">
        <f t="shared" si="10"/>
        <v>0.99980566491129363</v>
      </c>
      <c r="D236" s="54">
        <f t="shared" si="10"/>
        <v>0.99902907929231555</v>
      </c>
      <c r="E236" s="54">
        <f t="shared" si="10"/>
        <v>0.98093331833142716</v>
      </c>
      <c r="F236" s="54">
        <f t="shared" si="10"/>
        <v>0.94490106278653285</v>
      </c>
    </row>
    <row r="237" spans="1:6">
      <c r="A237" s="57">
        <v>5.6</v>
      </c>
      <c r="B237" s="53">
        <f t="shared" si="9"/>
        <v>0.99631576010056411</v>
      </c>
      <c r="C237" s="54">
        <f t="shared" si="10"/>
        <v>0.99981514099334656</v>
      </c>
      <c r="D237" s="54">
        <f t="shared" si="10"/>
        <v>0.99907638791878006</v>
      </c>
      <c r="E237" s="54">
        <f t="shared" si="10"/>
        <v>0.98184633039829128</v>
      </c>
      <c r="F237" s="54">
        <f t="shared" si="10"/>
        <v>0.94744704901251686</v>
      </c>
    </row>
    <row r="238" spans="1:6">
      <c r="A238" s="57">
        <v>5.65</v>
      </c>
      <c r="B238" s="53">
        <f t="shared" si="9"/>
        <v>0.99649481277993357</v>
      </c>
      <c r="C238" s="54">
        <f t="shared" si="10"/>
        <v>0.99982415508812583</v>
      </c>
      <c r="D238" s="54">
        <f t="shared" si="10"/>
        <v>0.99912139343460504</v>
      </c>
      <c r="E238" s="54">
        <f t="shared" si="10"/>
        <v>0.98271639301297842</v>
      </c>
      <c r="F238" s="54">
        <f t="shared" si="10"/>
        <v>0.94988163141001558</v>
      </c>
    </row>
    <row r="239" spans="1:6">
      <c r="A239" s="57">
        <v>5.7</v>
      </c>
      <c r="B239" s="53">
        <f t="shared" si="9"/>
        <v>0.99666519269258669</v>
      </c>
      <c r="C239" s="54">
        <f t="shared" si="10"/>
        <v>0.99983272971115689</v>
      </c>
      <c r="D239" s="54">
        <f t="shared" si="10"/>
        <v>0.99916420776861603</v>
      </c>
      <c r="E239" s="54">
        <f t="shared" si="10"/>
        <v>0.98354545441831709</v>
      </c>
      <c r="F239" s="54">
        <f t="shared" si="10"/>
        <v>0.95220911775551276</v>
      </c>
    </row>
    <row r="240" spans="1:6">
      <c r="A240" s="57">
        <v>5.75</v>
      </c>
      <c r="B240" s="53">
        <f t="shared" si="9"/>
        <v>0.99682731715751483</v>
      </c>
      <c r="C240" s="54">
        <f t="shared" si="10"/>
        <v>0.9998408862813789</v>
      </c>
      <c r="D240" s="54">
        <f t="shared" si="10"/>
        <v>0.99920493742834382</v>
      </c>
      <c r="E240" s="54">
        <f t="shared" si="10"/>
        <v>0.98433538125606579</v>
      </c>
      <c r="F240" s="54">
        <f t="shared" si="10"/>
        <v>0.95443370116581683</v>
      </c>
    </row>
    <row r="241" spans="1:6">
      <c r="A241" s="57">
        <v>5.8</v>
      </c>
      <c r="B241" s="53">
        <f t="shared" si="9"/>
        <v>0.99698158367529166</v>
      </c>
      <c r="C241" s="54">
        <f t="shared" si="10"/>
        <v>0.99984864517448224</v>
      </c>
      <c r="D241" s="54">
        <f t="shared" si="10"/>
        <v>0.9992436837608607</v>
      </c>
      <c r="E241" s="54">
        <f t="shared" si="10"/>
        <v>0.98508796134016019</v>
      </c>
      <c r="F241" s="54">
        <f t="shared" si="10"/>
        <v>0.95655945810088816</v>
      </c>
    </row>
    <row r="242" spans="1:6">
      <c r="A242" s="57">
        <v>5.85</v>
      </c>
      <c r="B242" s="53">
        <f t="shared" si="9"/>
        <v>0.99712837084429951</v>
      </c>
      <c r="C242" s="54">
        <f t="shared" si="10"/>
        <v>0.99985602577365817</v>
      </c>
      <c r="D242" s="54">
        <f t="shared" si="10"/>
        <v>0.99928054320123516</v>
      </c>
      <c r="E242" s="54">
        <f t="shared" si="10"/>
        <v>0.98580490640009555</v>
      </c>
      <c r="F242" s="54">
        <f t="shared" si="10"/>
        <v>0.95859034700081269</v>
      </c>
    </row>
    <row r="243" spans="1:6">
      <c r="A243" s="57">
        <v>5.9</v>
      </c>
      <c r="B243" s="53">
        <f t="shared" si="9"/>
        <v>0.99726803923698903</v>
      </c>
      <c r="C243" s="54">
        <f t="shared" si="10"/>
        <v>0.99986304651788704</v>
      </c>
      <c r="D243" s="54">
        <f t="shared" si="10"/>
        <v>0.99931560750917359</v>
      </c>
      <c r="E243" s="54">
        <f t="shared" si="10"/>
        <v>0.98648785478712742</v>
      </c>
      <c r="F243" s="54">
        <f t="shared" si="10"/>
        <v>0.96053020749702644</v>
      </c>
    </row>
    <row r="244" spans="1:6">
      <c r="A244" s="57">
        <v>5.95</v>
      </c>
      <c r="B244" s="53">
        <f t="shared" si="9"/>
        <v>0.99740093223767678</v>
      </c>
      <c r="C244" s="54">
        <f t="shared" si="10"/>
        <v>0.99986972494787996</v>
      </c>
      <c r="D244" s="54">
        <f t="shared" si="10"/>
        <v>0.99934896399439843</v>
      </c>
      <c r="E244" s="54">
        <f t="shared" si="10"/>
        <v>0.98713837413698979</v>
      </c>
      <c r="F244" s="54">
        <f t="shared" si="10"/>
        <v>0.9623827601410978</v>
      </c>
    </row>
    <row r="245" spans="1:6" ht="13.5" thickBot="1">
      <c r="A245" s="47">
        <v>6</v>
      </c>
      <c r="B245" s="53">
        <f t="shared" si="9"/>
        <v>0.99752737684336534</v>
      </c>
      <c r="C245" s="54">
        <f t="shared" si="10"/>
        <v>0.99987607774979403</v>
      </c>
      <c r="D245" s="54">
        <f t="shared" si="10"/>
        <v>0.9993806957312843</v>
      </c>
      <c r="E245" s="54">
        <f t="shared" si="10"/>
        <v>0.98775796398377846</v>
      </c>
      <c r="F245" s="54">
        <f t="shared" si="10"/>
        <v>0.96415160659764587</v>
      </c>
    </row>
  </sheetData>
  <phoneticPr fontId="2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2:F245"/>
  <sheetViews>
    <sheetView workbookViewId="0"/>
  </sheetViews>
  <sheetFormatPr defaultRowHeight="12.75"/>
  <cols>
    <col min="1" max="1" width="5.140625" style="39" bestFit="1" customWidth="1"/>
    <col min="2" max="6" width="8.5703125" style="40" bestFit="1" customWidth="1"/>
  </cols>
  <sheetData>
    <row r="2" spans="1:6" ht="13.5" thickBot="1"/>
    <row r="3" spans="1:6" s="46" customFormat="1" ht="15.75">
      <c r="A3" s="41" t="s">
        <v>13</v>
      </c>
      <c r="B3" s="42" t="s">
        <v>14</v>
      </c>
      <c r="C3" s="79" t="s">
        <v>27</v>
      </c>
      <c r="D3" s="79" t="s">
        <v>27</v>
      </c>
      <c r="E3" s="79" t="s">
        <v>27</v>
      </c>
      <c r="F3" s="79" t="s">
        <v>27</v>
      </c>
    </row>
    <row r="4" spans="1:6" ht="13.5" thickBot="1">
      <c r="A4" s="47"/>
      <c r="B4" s="48"/>
      <c r="C4" s="76">
        <v>1.5</v>
      </c>
      <c r="D4" s="76">
        <v>2</v>
      </c>
      <c r="E4" s="77">
        <v>3</v>
      </c>
      <c r="F4" s="78">
        <v>0.75</v>
      </c>
    </row>
    <row r="5" spans="1:6">
      <c r="A5" s="52">
        <v>-6</v>
      </c>
      <c r="B5" s="53">
        <f t="shared" ref="B5:B68" si="0">1/(1+EXP(-A5))</f>
        <v>2.4726231566347743E-3</v>
      </c>
      <c r="C5" s="54">
        <f>1/(C$4+(EXP(-$A5)))</f>
        <v>2.4695699986519758E-3</v>
      </c>
      <c r="D5" s="54">
        <f t="shared" ref="D5:F20" si="1">1/(D$4+(EXP(-$A5)))</f>
        <v>2.4665243713577513E-3</v>
      </c>
      <c r="E5" s="54">
        <f t="shared" si="1"/>
        <v>2.4604555976614757E-3</v>
      </c>
      <c r="F5" s="54">
        <f t="shared" si="1"/>
        <v>2.4741525683681731E-3</v>
      </c>
    </row>
    <row r="6" spans="1:6">
      <c r="A6" s="57">
        <v>-5.95</v>
      </c>
      <c r="B6" s="53">
        <f t="shared" si="0"/>
        <v>2.5990677623233469E-3</v>
      </c>
      <c r="C6" s="54">
        <f t="shared" ref="C6:F69" si="2">1/(C$4+(EXP(-$A6)))</f>
        <v>2.595694569285413E-3</v>
      </c>
      <c r="D6" s="54">
        <f t="shared" si="1"/>
        <v>2.5923301206773942E-3</v>
      </c>
      <c r="E6" s="54">
        <f t="shared" si="1"/>
        <v>2.5856273210920809E-3</v>
      </c>
      <c r="F6" s="54">
        <f t="shared" si="1"/>
        <v>2.6007576486639112E-3</v>
      </c>
    </row>
    <row r="7" spans="1:6">
      <c r="A7" s="57">
        <v>-5.9</v>
      </c>
      <c r="B7" s="53">
        <f t="shared" si="0"/>
        <v>2.7319607630110591E-3</v>
      </c>
      <c r="C7" s="54">
        <f t="shared" si="2"/>
        <v>2.7282340488242098E-3</v>
      </c>
      <c r="D7" s="54">
        <f t="shared" si="1"/>
        <v>2.7245174881353361E-3</v>
      </c>
      <c r="E7" s="54">
        <f t="shared" si="1"/>
        <v>2.7171146617222049E-3</v>
      </c>
      <c r="F7" s="54">
        <f t="shared" si="1"/>
        <v>2.7338279406777478E-3</v>
      </c>
    </row>
    <row r="8" spans="1:6">
      <c r="A8" s="57">
        <v>-5.85</v>
      </c>
      <c r="B8" s="53">
        <f t="shared" si="0"/>
        <v>2.8716291557003997E-3</v>
      </c>
      <c r="C8" s="54">
        <f t="shared" si="2"/>
        <v>2.867511940254423E-3</v>
      </c>
      <c r="D8" s="54">
        <f t="shared" si="1"/>
        <v>2.8634065140699739E-3</v>
      </c>
      <c r="E8" s="54">
        <f t="shared" si="1"/>
        <v>2.8552308275192817E-3</v>
      </c>
      <c r="F8" s="54">
        <f t="shared" si="1"/>
        <v>2.8736922002771058E-3</v>
      </c>
    </row>
    <row r="9" spans="1:6">
      <c r="A9" s="57">
        <v>-5.8</v>
      </c>
      <c r="B9" s="53">
        <f t="shared" si="0"/>
        <v>3.0184163247084241E-3</v>
      </c>
      <c r="C9" s="54">
        <f t="shared" si="2"/>
        <v>3.0138677708683734E-3</v>
      </c>
      <c r="D9" s="54">
        <f t="shared" si="1"/>
        <v>3.0093329051410641E-3</v>
      </c>
      <c r="E9" s="54">
        <f t="shared" si="1"/>
        <v>3.000303991613675E-3</v>
      </c>
      <c r="F9" s="54">
        <f t="shared" si="1"/>
        <v>3.0206957540524267E-3</v>
      </c>
    </row>
    <row r="10" spans="1:6">
      <c r="A10" s="57">
        <v>-5.75</v>
      </c>
      <c r="B10" s="53">
        <f t="shared" si="0"/>
        <v>3.1726828424851893E-3</v>
      </c>
      <c r="C10" s="54">
        <f t="shared" si="2"/>
        <v>3.1676578556204941E-3</v>
      </c>
      <c r="D10" s="54">
        <f t="shared" si="1"/>
        <v>3.1626487610242806E-3</v>
      </c>
      <c r="E10" s="54">
        <f t="shared" si="1"/>
        <v>3.1526779480180729E-3</v>
      </c>
      <c r="F10" s="54">
        <f t="shared" si="1"/>
        <v>3.1752013191718828E-3</v>
      </c>
    </row>
    <row r="11" spans="1:6">
      <c r="A11" s="57">
        <v>-5.7</v>
      </c>
      <c r="B11" s="53">
        <f t="shared" si="0"/>
        <v>3.3348073074133443E-3</v>
      </c>
      <c r="C11" s="54">
        <f t="shared" si="2"/>
        <v>3.3292560936386858E-3</v>
      </c>
      <c r="D11" s="54">
        <f t="shared" si="1"/>
        <v>3.3237233305627631E-3</v>
      </c>
      <c r="E11" s="54">
        <f t="shared" si="1"/>
        <v>3.3127127897759315E-3</v>
      </c>
      <c r="F11" s="54">
        <f t="shared" si="1"/>
        <v>3.3375898621787301E-3</v>
      </c>
    </row>
    <row r="12" spans="1:6">
      <c r="A12" s="57">
        <v>-5.65</v>
      </c>
      <c r="B12" s="53">
        <f t="shared" si="0"/>
        <v>3.5051872200663379E-3</v>
      </c>
      <c r="C12" s="54">
        <f t="shared" si="2"/>
        <v>3.4990547989844816E-3</v>
      </c>
      <c r="D12" s="54">
        <f t="shared" si="1"/>
        <v>3.4929437981048106E-3</v>
      </c>
      <c r="E12" s="54">
        <f t="shared" si="1"/>
        <v>3.4807856095972357E-3</v>
      </c>
      <c r="F12" s="54">
        <f t="shared" si="1"/>
        <v>3.5082614984085557E-3</v>
      </c>
    </row>
    <row r="13" spans="1:6">
      <c r="A13" s="57">
        <v>-5.6</v>
      </c>
      <c r="B13" s="53">
        <f t="shared" si="0"/>
        <v>3.684239899435989E-3</v>
      </c>
      <c r="C13" s="54">
        <f t="shared" si="2"/>
        <v>3.6774655667510757E-3</v>
      </c>
      <c r="D13" s="54">
        <f t="shared" si="1"/>
        <v>3.6707161007182207E-3</v>
      </c>
      <c r="E13" s="54">
        <f t="shared" si="1"/>
        <v>3.6572912229411551E-3</v>
      </c>
      <c r="F13" s="54">
        <f t="shared" si="1"/>
        <v>3.6876364337569542E-3</v>
      </c>
    </row>
    <row r="14" spans="1:6">
      <c r="A14" s="57">
        <v>-5.55</v>
      </c>
      <c r="B14" s="53">
        <f t="shared" si="0"/>
        <v>3.8724034406710317E-3</v>
      </c>
      <c r="C14" s="54">
        <f t="shared" si="2"/>
        <v>3.864920175578118E-3</v>
      </c>
      <c r="D14" s="54">
        <f t="shared" si="1"/>
        <v>3.8574657769241995E-3</v>
      </c>
      <c r="E14" s="54">
        <f t="shared" si="1"/>
        <v>3.8426429133928464E-3</v>
      </c>
      <c r="F14" s="54">
        <f t="shared" si="1"/>
        <v>3.8761559505809335E-3</v>
      </c>
    </row>
    <row r="15" spans="1:6">
      <c r="A15" s="57">
        <v>-5.5</v>
      </c>
      <c r="B15" s="53">
        <f t="shared" si="0"/>
        <v>4.0701377158961277E-3</v>
      </c>
      <c r="C15" s="54">
        <f t="shared" si="2"/>
        <v>4.0618715276452303E-3</v>
      </c>
      <c r="D15" s="54">
        <f t="shared" si="1"/>
        <v>4.0536388475361489E-3</v>
      </c>
      <c r="E15" s="54">
        <f t="shared" si="1"/>
        <v>4.0372732000542918E-3</v>
      </c>
      <c r="F15" s="54">
        <f t="shared" si="1"/>
        <v>4.0742834395692878E-3</v>
      </c>
    </row>
    <row r="16" spans="1:6">
      <c r="A16" s="57">
        <v>-5.45</v>
      </c>
      <c r="B16" s="53">
        <f t="shared" si="0"/>
        <v>4.2779254197049732E-3</v>
      </c>
      <c r="C16" s="54">
        <f t="shared" si="2"/>
        <v>4.2687946271814129E-3</v>
      </c>
      <c r="D16" s="54">
        <f t="shared" si="1"/>
        <v>4.2597027291196854E-3</v>
      </c>
      <c r="E16" s="54">
        <f t="shared" si="1"/>
        <v>4.2416346265251471E-3</v>
      </c>
      <c r="F16" s="54">
        <f t="shared" si="1"/>
        <v>4.282505479467633E-3</v>
      </c>
    </row>
    <row r="17" spans="1:6">
      <c r="A17" s="57">
        <v>-5.4</v>
      </c>
      <c r="B17" s="53">
        <f t="shared" si="0"/>
        <v>4.4962731609411782E-3</v>
      </c>
      <c r="C17" s="54">
        <f t="shared" si="2"/>
        <v>4.4861875984941501E-3</v>
      </c>
      <c r="D17" s="54">
        <f t="shared" si="1"/>
        <v>4.4761471805090337E-3</v>
      </c>
      <c r="E17" s="54">
        <f t="shared" si="1"/>
        <v>4.4562005708878704E-3</v>
      </c>
      <c r="F17" s="54">
        <f t="shared" si="1"/>
        <v>4.5013329665927158E-3</v>
      </c>
    </row>
    <row r="18" spans="1:6">
      <c r="A18" s="57">
        <v>-5.35</v>
      </c>
      <c r="B18" s="53">
        <f t="shared" si="0"/>
        <v>4.7257126023954816E-3</v>
      </c>
      <c r="C18" s="54">
        <f t="shared" si="2"/>
        <v>4.7145727444787349E-3</v>
      </c>
      <c r="D18" s="54">
        <f t="shared" si="1"/>
        <v>4.7034852827197516E-3</v>
      </c>
      <c r="E18" s="54">
        <f t="shared" si="1"/>
        <v>4.6814660759300622E-3</v>
      </c>
      <c r="F18" s="54">
        <f t="shared" si="1"/>
        <v>4.7313022961171071E-3</v>
      </c>
    </row>
    <row r="19" spans="1:6">
      <c r="A19" s="57">
        <v>-5.3</v>
      </c>
      <c r="B19" s="53">
        <f t="shared" si="0"/>
        <v>4.9668016500569612E-3</v>
      </c>
      <c r="C19" s="54">
        <f t="shared" si="2"/>
        <v>4.9544976465140059E-3</v>
      </c>
      <c r="D19" s="54">
        <f t="shared" si="1"/>
        <v>4.9422544524873454E-3</v>
      </c>
      <c r="E19" s="54">
        <f t="shared" si="1"/>
        <v>4.9179486986344152E-3</v>
      </c>
      <c r="F19" s="54">
        <f t="shared" si="1"/>
        <v>4.9729765971490642E-3</v>
      </c>
    </row>
    <row r="20" spans="1:6">
      <c r="A20" s="57">
        <v>-5.25</v>
      </c>
      <c r="B20" s="53">
        <f t="shared" si="0"/>
        <v>5.2201256935583973E-3</v>
      </c>
      <c r="C20" s="54">
        <f t="shared" si="2"/>
        <v>5.206536306584175E-3</v>
      </c>
      <c r="D20" s="54">
        <f t="shared" si="1"/>
        <v>5.1930174895341817E-3</v>
      </c>
      <c r="E20" s="54">
        <f t="shared" si="1"/>
        <v>5.166189377741325E-3</v>
      </c>
      <c r="F20" s="54">
        <f t="shared" si="1"/>
        <v>5.2269470236726828E-3</v>
      </c>
    </row>
    <row r="21" spans="1:6">
      <c r="A21" s="57">
        <v>-5.2</v>
      </c>
      <c r="B21" s="53">
        <f t="shared" si="0"/>
        <v>5.4862988994504036E-3</v>
      </c>
      <c r="C21" s="54">
        <f t="shared" si="2"/>
        <v>5.4712903323858326E-3</v>
      </c>
      <c r="D21" s="54">
        <f t="shared" si="2"/>
        <v>5.4563636575211448E-3</v>
      </c>
      <c r="E21" s="54">
        <f t="shared" si="2"/>
        <v>5.426753317938811E-3</v>
      </c>
      <c r="F21" s="54">
        <f t="shared" si="2"/>
        <v>5.4938341034492834E-3</v>
      </c>
    </row>
    <row r="22" spans="1:6">
      <c r="A22" s="57">
        <v>-5.15</v>
      </c>
      <c r="B22" s="53">
        <f t="shared" si="0"/>
        <v>5.7659655589249034E-3</v>
      </c>
      <c r="C22" s="54">
        <f t="shared" si="2"/>
        <v>5.7493901660836738E-3</v>
      </c>
      <c r="D22" s="54">
        <f t="shared" si="2"/>
        <v>5.7329097984744762E-3</v>
      </c>
      <c r="E22" s="54">
        <f t="shared" si="2"/>
        <v>5.7002308889576043E-3</v>
      </c>
      <c r="F22" s="54">
        <f t="shared" si="2"/>
        <v>5.7742891470121396E-3</v>
      </c>
    </row>
    <row r="23" spans="1:6">
      <c r="A23" s="57">
        <v>-5.0999999999999996</v>
      </c>
      <c r="B23" s="53">
        <f t="shared" si="0"/>
        <v>6.0598014915841155E-3</v>
      </c>
      <c r="C23" s="54">
        <f t="shared" si="2"/>
        <v>6.041496357265537E-3</v>
      </c>
      <c r="D23" s="54">
        <f t="shared" si="2"/>
        <v>6.0233014802895963E-3</v>
      </c>
      <c r="E23" s="54">
        <f t="shared" si="2"/>
        <v>5.9872385375435632E-3</v>
      </c>
      <c r="F23" s="54">
        <f t="shared" si="2"/>
        <v>6.0689957189115854E-3</v>
      </c>
    </row>
    <row r="24" spans="1:6">
      <c r="A24" s="57">
        <v>-5.05</v>
      </c>
      <c r="B24" s="53">
        <f t="shared" si="0"/>
        <v>6.3685155068155478E-3</v>
      </c>
      <c r="C24" s="54">
        <f t="shared" si="2"/>
        <v>6.3483008805158003E-3</v>
      </c>
      <c r="D24" s="54">
        <f t="shared" si="2"/>
        <v>6.3282141767007785E-3</v>
      </c>
      <c r="E24" s="54">
        <f t="shared" si="2"/>
        <v>6.2884197099432717E-3</v>
      </c>
      <c r="F24" s="54">
        <f t="shared" si="2"/>
        <v>6.3786711733856936E-3</v>
      </c>
    </row>
    <row r="25" spans="1:6">
      <c r="A25" s="57">
        <v>-5</v>
      </c>
      <c r="B25" s="53">
        <f t="shared" si="0"/>
        <v>6.6928509242848554E-3</v>
      </c>
      <c r="C25" s="54">
        <f t="shared" si="2"/>
        <v>6.6705284978736245E-3</v>
      </c>
      <c r="D25" s="54">
        <f t="shared" si="2"/>
        <v>6.6483544788660037E-3</v>
      </c>
      <c r="E25" s="54">
        <f t="shared" si="2"/>
        <v>6.6044457821696888E-3</v>
      </c>
      <c r="F25" s="54">
        <f t="shared" si="2"/>
        <v>6.7040682566418394E-3</v>
      </c>
    </row>
    <row r="26" spans="1:6">
      <c r="A26" s="57">
        <v>-4.95</v>
      </c>
      <c r="B26" s="53">
        <f t="shared" si="0"/>
        <v>7.0335871549951608E-3</v>
      </c>
      <c r="C26" s="54">
        <f t="shared" si="2"/>
        <v>7.0089381662669552E-3</v>
      </c>
      <c r="D26" s="54">
        <f t="shared" si="2"/>
        <v>6.9844613374475291E-3</v>
      </c>
      <c r="E26" s="54">
        <f t="shared" si="2"/>
        <v>6.9360169949106961E-3</v>
      </c>
      <c r="F26" s="54">
        <f t="shared" si="2"/>
        <v>7.0459767779350799E-3</v>
      </c>
    </row>
    <row r="27" spans="1:6">
      <c r="A27" s="57">
        <v>-4.9000000000000004</v>
      </c>
      <c r="B27" s="53">
        <f t="shared" si="0"/>
        <v>7.3915413442819707E-3</v>
      </c>
      <c r="C27" s="54">
        <f t="shared" si="2"/>
        <v>7.3643244898123923E-3</v>
      </c>
      <c r="D27" s="54">
        <f t="shared" si="2"/>
        <v>7.3373073337687162E-3</v>
      </c>
      <c r="E27" s="54">
        <f t="shared" si="2"/>
        <v>7.2838633895027484E-3</v>
      </c>
      <c r="F27" s="54">
        <f t="shared" si="2"/>
        <v>7.4052253516195257E-3</v>
      </c>
    </row>
    <row r="28" spans="1:6">
      <c r="A28" s="57">
        <v>-4.8499999999999996</v>
      </c>
      <c r="B28" s="53">
        <f t="shared" si="0"/>
        <v>7.7675700780150047E-3</v>
      </c>
      <c r="C28" s="54">
        <f t="shared" si="2"/>
        <v>7.7375192166423759E-3</v>
      </c>
      <c r="D28" s="54">
        <f t="shared" si="2"/>
        <v>7.7076999782932972E-3</v>
      </c>
      <c r="E28" s="54">
        <f t="shared" si="2"/>
        <v>7.6487457409120975E-3</v>
      </c>
      <c r="F28" s="54">
        <f t="shared" si="2"/>
        <v>7.7826832123266895E-3</v>
      </c>
    </row>
    <row r="29" spans="1:6">
      <c r="A29" s="57">
        <v>-4.8</v>
      </c>
      <c r="B29" s="53">
        <f t="shared" si="0"/>
        <v>8.1625711531598966E-3</v>
      </c>
      <c r="C29" s="54">
        <f t="shared" si="2"/>
        <v>8.1293927796619089E-3</v>
      </c>
      <c r="D29" s="54">
        <f t="shared" si="2"/>
        <v>8.0964830343020541E-3</v>
      </c>
      <c r="E29" s="54">
        <f t="shared" si="2"/>
        <v>8.0314564831455316E-3</v>
      </c>
      <c r="F29" s="54">
        <f t="shared" si="2"/>
        <v>8.1792621053887928E-3</v>
      </c>
    </row>
    <row r="30" spans="1:6">
      <c r="A30" s="57">
        <v>-4.75</v>
      </c>
      <c r="B30" s="53">
        <f t="shared" si="0"/>
        <v>8.5774854137119841E-3</v>
      </c>
      <c r="C30" s="54">
        <f t="shared" si="2"/>
        <v>8.5408558803448473E-3</v>
      </c>
      <c r="D30" s="54">
        <f t="shared" si="2"/>
        <v>8.5045378642311809E-3</v>
      </c>
      <c r="E30" s="54">
        <f t="shared" si="2"/>
        <v>8.4328206219495411E-3</v>
      </c>
      <c r="F30" s="54">
        <f t="shared" si="2"/>
        <v>8.5959182545735004E-3</v>
      </c>
    </row>
    <row r="31" spans="1:6">
      <c r="A31" s="57">
        <v>-4.7</v>
      </c>
      <c r="B31" s="53">
        <f t="shared" si="0"/>
        <v>9.0132986528478221E-3</v>
      </c>
      <c r="C31" s="54">
        <f t="shared" si="2"/>
        <v>8.9728611143507376E-3</v>
      </c>
      <c r="D31" s="54">
        <f t="shared" si="2"/>
        <v>8.9327847956827151E-3</v>
      </c>
      <c r="E31" s="54">
        <f t="shared" si="2"/>
        <v>8.8536966290491577E-3</v>
      </c>
      <c r="F31" s="54">
        <f t="shared" si="2"/>
        <v>9.0336544091268421E-3</v>
      </c>
    </row>
    <row r="32" spans="1:6">
      <c r="A32" s="57">
        <v>-4.6500000000000004</v>
      </c>
      <c r="B32" s="53">
        <f t="shared" si="0"/>
        <v>9.4710435819461078E-3</v>
      </c>
      <c r="C32" s="54">
        <f t="shared" si="2"/>
        <v>9.4264046373752873E-3</v>
      </c>
      <c r="D32" s="54">
        <f t="shared" si="2"/>
        <v>9.3821845036184768E-3</v>
      </c>
      <c r="E32" s="54">
        <f t="shared" si="2"/>
        <v>9.2949773115248036E-3</v>
      </c>
      <c r="F32" s="54">
        <f t="shared" si="2"/>
        <v>9.4935219720319267E-3</v>
      </c>
    </row>
    <row r="33" spans="1:6">
      <c r="A33" s="57">
        <v>-4.5999999999999996</v>
      </c>
      <c r="B33" s="53">
        <f t="shared" si="0"/>
        <v>9.9518018669043241E-3</v>
      </c>
      <c r="C33" s="54">
        <f t="shared" si="2"/>
        <v>9.9025278692362554E-3</v>
      </c>
      <c r="D33" s="54">
        <f t="shared" si="2"/>
        <v>9.8537394047006361E-3</v>
      </c>
      <c r="E33" s="54">
        <f t="shared" si="2"/>
        <v>9.7575906492254252E-3</v>
      </c>
      <c r="F33" s="54">
        <f t="shared" si="2"/>
        <v>9.9766232112791769E-3</v>
      </c>
    </row>
    <row r="34" spans="1:6">
      <c r="A34" s="57">
        <v>-4.5500000000000096</v>
      </c>
      <c r="B34" s="53">
        <f t="shared" si="0"/>
        <v>1.0456706231917971E-2</v>
      </c>
      <c r="C34" s="54">
        <f t="shared" si="2"/>
        <v>1.0402319233739051E-2</v>
      </c>
      <c r="D34" s="54">
        <f t="shared" si="2"/>
        <v>1.0348495059142067E-2</v>
      </c>
      <c r="E34" s="54">
        <f t="shared" si="2"/>
        <v>1.024250059236868E-2</v>
      </c>
      <c r="F34" s="54">
        <f t="shared" si="2"/>
        <v>1.0484113555806755E-2</v>
      </c>
    </row>
    <row r="35" spans="1:6">
      <c r="A35" s="57">
        <v>-4.5000000000000098</v>
      </c>
      <c r="B35" s="53">
        <f t="shared" si="0"/>
        <v>1.0986942630593074E-2</v>
      </c>
      <c r="C35" s="54">
        <f t="shared" si="2"/>
        <v>1.0926915931359494E-2</v>
      </c>
      <c r="D35" s="54">
        <f t="shared" si="2"/>
        <v>1.0867541574775432E-2</v>
      </c>
      <c r="E35" s="54">
        <f t="shared" si="2"/>
        <v>1.0750707810684554E-2</v>
      </c>
      <c r="F35" s="54">
        <f t="shared" si="2"/>
        <v>1.1017203977605949E-2</v>
      </c>
    </row>
    <row r="36" spans="1:6">
      <c r="A36" s="57">
        <v>-4.4500000000000099</v>
      </c>
      <c r="B36" s="53">
        <f t="shared" si="0"/>
        <v>1.1543752483922176E-2</v>
      </c>
      <c r="C36" s="54">
        <f t="shared" si="2"/>
        <v>1.1477505741217472E-2</v>
      </c>
      <c r="D36" s="54">
        <f t="shared" si="2"/>
        <v>1.14120150073347E-2</v>
      </c>
      <c r="E36" s="54">
        <f t="shared" si="2"/>
        <v>1.1283250384613969E-2</v>
      </c>
      <c r="F36" s="54">
        <f t="shared" si="2"/>
        <v>1.1577163461287931E-2</v>
      </c>
    </row>
    <row r="37" spans="1:6">
      <c r="A37" s="57">
        <v>-4.4000000000000101</v>
      </c>
      <c r="B37" s="53">
        <f t="shared" si="0"/>
        <v>1.2128434984274119E-2</v>
      </c>
      <c r="C37" s="54">
        <f t="shared" si="2"/>
        <v>1.2055328848199404E-2</v>
      </c>
      <c r="D37" s="54">
        <f t="shared" si="2"/>
        <v>1.1983098750172515E-2</v>
      </c>
      <c r="E37" s="54">
        <f t="shared" si="2"/>
        <v>1.1841204428188552E-2</v>
      </c>
      <c r="F37" s="54">
        <f t="shared" si="2"/>
        <v>1.2165321562181546E-2</v>
      </c>
    </row>
    <row r="38" spans="1:6">
      <c r="A38" s="57">
        <v>-4.3500000000000103</v>
      </c>
      <c r="B38" s="53">
        <f t="shared" si="0"/>
        <v>1.2742349464111472E-2</v>
      </c>
      <c r="C38" s="54">
        <f t="shared" si="2"/>
        <v>1.2661679690402595E-2</v>
      </c>
      <c r="D38" s="54">
        <f t="shared" si="2"/>
        <v>1.2582024905795668E-2</v>
      </c>
      <c r="E38" s="54">
        <f t="shared" si="2"/>
        <v>1.242568463228075E-2</v>
      </c>
      <c r="F38" s="54">
        <f t="shared" si="2"/>
        <v>1.2783071053759363E-2</v>
      </c>
    </row>
    <row r="39" spans="1:6">
      <c r="A39" s="57">
        <v>-4.3000000000000096</v>
      </c>
      <c r="B39" s="53">
        <f t="shared" si="0"/>
        <v>1.3386917827664652E-2</v>
      </c>
      <c r="C39" s="54">
        <f t="shared" si="2"/>
        <v>1.3297908821329196E-2</v>
      </c>
      <c r="D39" s="54">
        <f t="shared" si="2"/>
        <v>1.3210075630699246E-2</v>
      </c>
      <c r="E39" s="54">
        <f t="shared" si="2"/>
        <v>1.3037844715940361E-2</v>
      </c>
      <c r="F39" s="54">
        <f t="shared" si="2"/>
        <v>1.3431870664880295E-2</v>
      </c>
    </row>
    <row r="40" spans="1:6">
      <c r="A40" s="57">
        <v>-4.2500000000000098</v>
      </c>
      <c r="B40" s="53">
        <f t="shared" si="0"/>
        <v>1.406362704324534E-2</v>
      </c>
      <c r="C40" s="54">
        <f t="shared" si="2"/>
        <v>1.3965424780439044E-2</v>
      </c>
      <c r="D40" s="54">
        <f t="shared" si="2"/>
        <v>1.386858444400707E-2</v>
      </c>
      <c r="E40" s="54">
        <f t="shared" si="2"/>
        <v>1.3678877772519631E-2</v>
      </c>
      <c r="F40" s="54">
        <f t="shared" si="2"/>
        <v>1.4113247906978491E-2</v>
      </c>
    </row>
    <row r="41" spans="1:6">
      <c r="A41" s="57">
        <v>-4.2000000000000099</v>
      </c>
      <c r="B41" s="53">
        <f t="shared" si="0"/>
        <v>1.4774031693272913E-2</v>
      </c>
      <c r="C41" s="54">
        <f t="shared" si="2"/>
        <v>1.4665695964779136E-2</v>
      </c>
      <c r="D41" s="54">
        <f t="shared" si="2"/>
        <v>1.4558937489384369E-2</v>
      </c>
      <c r="E41" s="54">
        <f t="shared" si="2"/>
        <v>1.4350016496243919E-2</v>
      </c>
      <c r="F41" s="54">
        <f t="shared" si="2"/>
        <v>1.4828801990919691E-2</v>
      </c>
    </row>
    <row r="42" spans="1:6">
      <c r="A42" s="57">
        <v>-4.1500000000000101</v>
      </c>
      <c r="B42" s="53">
        <f t="shared" si="0"/>
        <v>1.5519756578408738E-2</v>
      </c>
      <c r="C42" s="54">
        <f t="shared" si="2"/>
        <v>1.5400252493436654E-2</v>
      </c>
      <c r="D42" s="54">
        <f t="shared" si="2"/>
        <v>1.5282574738574721E-2</v>
      </c>
      <c r="E42" s="54">
        <f t="shared" si="2"/>
        <v>1.5052533273812794E-2</v>
      </c>
      <c r="F42" s="54">
        <f t="shared" si="2"/>
        <v>1.5580206832780242E-2</v>
      </c>
    </row>
    <row r="43" spans="1:6">
      <c r="A43" s="57">
        <v>-4.1000000000000103</v>
      </c>
      <c r="B43" s="53">
        <f t="shared" si="0"/>
        <v>1.6302499371440776E-2</v>
      </c>
      <c r="C43" s="54">
        <f t="shared" si="2"/>
        <v>1.6170688055510415E-2</v>
      </c>
      <c r="D43" s="54">
        <f t="shared" si="2"/>
        <v>1.6040991123728896E-2</v>
      </c>
      <c r="E43" s="54">
        <f t="shared" si="2"/>
        <v>1.5787740124527612E-2</v>
      </c>
      <c r="F43" s="54">
        <f t="shared" si="2"/>
        <v>1.6369214147277517E-2</v>
      </c>
    </row>
    <row r="44" spans="1:6">
      <c r="A44" s="57">
        <v>-4.0500000000000096</v>
      </c>
      <c r="B44" s="53">
        <f t="shared" si="0"/>
        <v>1.7124033315727573E-2</v>
      </c>
      <c r="C44" s="54">
        <f t="shared" si="2"/>
        <v>1.6978661731157172E-2</v>
      </c>
      <c r="D44" s="54">
        <f t="shared" si="2"/>
        <v>1.6835737584436829E-2</v>
      </c>
      <c r="E44" s="54">
        <f t="shared" si="2"/>
        <v>1.6556988471344725E-2</v>
      </c>
      <c r="F44" s="54">
        <f t="shared" si="2"/>
        <v>1.7197656626985809E-2</v>
      </c>
    </row>
    <row r="45" spans="1:6">
      <c r="A45" s="57">
        <v>-4.0000000000000098</v>
      </c>
      <c r="B45" s="53">
        <f t="shared" si="0"/>
        <v>1.7986209962091385E-2</v>
      </c>
      <c r="C45" s="54">
        <f t="shared" si="2"/>
        <v>1.782589977404183E-2</v>
      </c>
      <c r="D45" s="54">
        <f t="shared" si="2"/>
        <v>1.7668422014047884E-2</v>
      </c>
      <c r="E45" s="54">
        <f t="shared" si="2"/>
        <v>1.7361668724161304E-2</v>
      </c>
      <c r="F45" s="54">
        <f t="shared" si="2"/>
        <v>1.8067451204803745E-2</v>
      </c>
    </row>
    <row r="46" spans="1:6">
      <c r="A46" s="57">
        <v>-3.9500000000000099</v>
      </c>
      <c r="B46" s="53">
        <f t="shared" si="0"/>
        <v>1.8890961937038868E-2</v>
      </c>
      <c r="C46" s="54">
        <f t="shared" si="2"/>
        <v>1.871419734220198E-2</v>
      </c>
      <c r="D46" s="54">
        <f t="shared" si="2"/>
        <v>1.8540710088471871E-2</v>
      </c>
      <c r="E46" s="54">
        <f t="shared" si="2"/>
        <v>1.8203209655568309E-2</v>
      </c>
      <c r="F46" s="54">
        <f t="shared" si="2"/>
        <v>1.8980602396391943E-2</v>
      </c>
    </row>
    <row r="47" spans="1:6">
      <c r="A47" s="57">
        <v>-3.9000000000000101</v>
      </c>
      <c r="B47" s="53">
        <f t="shared" si="0"/>
        <v>1.9840305734077312E-2</v>
      </c>
      <c r="C47" s="54">
        <f t="shared" si="2"/>
        <v>1.9645420162923904E-2</v>
      </c>
      <c r="D47" s="54">
        <f t="shared" si="2"/>
        <v>1.9454325959196456E-2</v>
      </c>
      <c r="E47" s="54">
        <f t="shared" si="2"/>
        <v>1.9083077548267831E-2</v>
      </c>
      <c r="F47" s="54">
        <f t="shared" si="2"/>
        <v>1.993920571846456E-2</v>
      </c>
    </row>
    <row r="48" spans="1:6">
      <c r="A48" s="57">
        <v>-3.8500000000000099</v>
      </c>
      <c r="B48" s="53">
        <f t="shared" si="0"/>
        <v>2.0836344518680223E-2</v>
      </c>
      <c r="C48" s="54">
        <f t="shared" si="2"/>
        <v>2.0621506115719619E-2</v>
      </c>
      <c r="D48" s="54">
        <f t="shared" si="2"/>
        <v>2.0411052790743324E-2</v>
      </c>
      <c r="E48" s="54">
        <f t="shared" si="2"/>
        <v>2.0002775092371562E-2</v>
      </c>
      <c r="F48" s="54">
        <f t="shared" si="2"/>
        <v>2.0945451177890654E-2</v>
      </c>
    </row>
    <row r="49" spans="1:6">
      <c r="A49" s="57">
        <v>-3.80000000000001</v>
      </c>
      <c r="B49" s="53">
        <f t="shared" si="0"/>
        <v>2.1881270936130261E-2</v>
      </c>
      <c r="C49" s="54">
        <f t="shared" si="2"/>
        <v>2.1644466715891028E-2</v>
      </c>
      <c r="D49" s="54">
        <f t="shared" si="2"/>
        <v>2.1412733121221758E-2</v>
      </c>
      <c r="E49" s="54">
        <f t="shared" si="2"/>
        <v>2.0963840009893906E-2</v>
      </c>
      <c r="F49" s="54">
        <f t="shared" si="2"/>
        <v>2.2001626825531532E-2</v>
      </c>
    </row>
    <row r="50" spans="1:6">
      <c r="A50" s="57">
        <v>-3.7500000000000102</v>
      </c>
      <c r="B50" s="53">
        <f t="shared" si="0"/>
        <v>2.2977369910025386E-2</v>
      </c>
      <c r="C50" s="54">
        <f t="shared" si="2"/>
        <v>2.2716388479469087E-2</v>
      </c>
      <c r="D50" s="54">
        <f t="shared" si="2"/>
        <v>2.2461269023034528E-2</v>
      </c>
      <c r="E50" s="54">
        <f t="shared" si="2"/>
        <v>2.1967843382954107E-2</v>
      </c>
      <c r="F50" s="54">
        <f t="shared" si="2"/>
        <v>2.311012236760197E-2</v>
      </c>
    </row>
    <row r="51" spans="1:6">
      <c r="A51" s="57">
        <v>-3.7000000000000099</v>
      </c>
      <c r="B51" s="53">
        <f t="shared" si="0"/>
        <v>2.4127021417668967E-2</v>
      </c>
      <c r="C51" s="54">
        <f t="shared" si="2"/>
        <v>2.3839434148525674E-2</v>
      </c>
      <c r="D51" s="54">
        <f t="shared" si="2"/>
        <v>2.3558622039159403E-2</v>
      </c>
      <c r="E51" s="54">
        <f t="shared" si="2"/>
        <v>2.3016387661534538E-2</v>
      </c>
      <c r="F51" s="54">
        <f t="shared" si="2"/>
        <v>2.427343282608781E-2</v>
      </c>
    </row>
    <row r="52" spans="1:6">
      <c r="A52" s="57">
        <v>-3.6500000000000101</v>
      </c>
      <c r="B52" s="53">
        <f t="shared" si="0"/>
        <v>2.5332703226871478E-2</v>
      </c>
      <c r="C52" s="54">
        <f t="shared" si="2"/>
        <v>2.5015843753976839E-2</v>
      </c>
      <c r="D52" s="54">
        <f t="shared" si="2"/>
        <v>2.4706812868784706E-2</v>
      </c>
      <c r="E52" s="54">
        <f t="shared" si="2"/>
        <v>2.4111104326139044E-2</v>
      </c>
      <c r="F52" s="54">
        <f t="shared" si="2"/>
        <v>2.5494162238372076E-2</v>
      </c>
    </row>
    <row r="53" spans="1:6">
      <c r="A53" s="57">
        <v>-3.6000000000000099</v>
      </c>
      <c r="B53" s="53">
        <f t="shared" si="0"/>
        <v>2.65969935768656E-2</v>
      </c>
      <c r="C53" s="54">
        <f t="shared" si="2"/>
        <v>2.6247935491035077E-2</v>
      </c>
      <c r="D53" s="54">
        <f t="shared" si="2"/>
        <v>2.5907920774437931E-2</v>
      </c>
      <c r="E53" s="54">
        <f t="shared" si="2"/>
        <v>2.5253651180391069E-2</v>
      </c>
      <c r="F53" s="54">
        <f t="shared" si="2"/>
        <v>2.677502738470847E-2</v>
      </c>
    </row>
    <row r="54" spans="1:6">
      <c r="A54" s="57">
        <v>-3.55000000000001</v>
      </c>
      <c r="B54" s="53">
        <f t="shared" si="0"/>
        <v>2.7922573784072747E-2</v>
      </c>
      <c r="C54" s="54">
        <f t="shared" si="2"/>
        <v>2.753810638043212E-2</v>
      </c>
      <c r="D54" s="54">
        <f t="shared" si="2"/>
        <v>2.7164082681132181E-2</v>
      </c>
      <c r="E54" s="54">
        <f t="shared" si="2"/>
        <v>2.6445709248543562E-2</v>
      </c>
      <c r="F54" s="54">
        <f t="shared" si="2"/>
        <v>2.8118861530525303E-2</v>
      </c>
    </row>
    <row r="55" spans="1:6">
      <c r="A55" s="57">
        <v>-3.5000000000000102</v>
      </c>
      <c r="B55" s="53">
        <f t="shared" si="0"/>
        <v>2.9312230751356028E-2</v>
      </c>
      <c r="C55" s="54">
        <f t="shared" si="2"/>
        <v>2.8888832686434978E-2</v>
      </c>
      <c r="D55" s="54">
        <f t="shared" si="2"/>
        <v>2.8477491936493647E-2</v>
      </c>
      <c r="E55" s="54">
        <f t="shared" si="2"/>
        <v>2.7688979253084202E-2</v>
      </c>
      <c r="F55" s="54">
        <f t="shared" si="2"/>
        <v>2.9528618168738717E-2</v>
      </c>
    </row>
    <row r="56" spans="1:6">
      <c r="A56" s="57">
        <v>-3.4500000000000099</v>
      </c>
      <c r="B56" s="53">
        <f t="shared" si="0"/>
        <v>3.0768859357147713E-2</v>
      </c>
      <c r="C56" s="54">
        <f t="shared" si="2"/>
        <v>3.0302670060528485E-2</v>
      </c>
      <c r="D56" s="54">
        <f t="shared" si="2"/>
        <v>2.9850396699350336E-2</v>
      </c>
      <c r="E56" s="54">
        <f t="shared" si="2"/>
        <v>2.8985177648151859E-2</v>
      </c>
      <c r="F56" s="54">
        <f t="shared" si="2"/>
        <v>3.1007374745290767E-2</v>
      </c>
    </row>
    <row r="57" spans="1:6">
      <c r="A57" s="57">
        <v>-3.4000000000000101</v>
      </c>
      <c r="B57" s="53">
        <f t="shared" si="0"/>
        <v>3.2295464698450196E-2</v>
      </c>
      <c r="C57" s="54">
        <f t="shared" si="2"/>
        <v>3.1782253377455785E-2</v>
      </c>
      <c r="D57" s="54">
        <f t="shared" si="2"/>
        <v>3.1285097922893822E-2</v>
      </c>
      <c r="E57" s="54">
        <f t="shared" si="2"/>
        <v>3.033603218538208E-2</v>
      </c>
      <c r="F57" s="54">
        <f t="shared" si="2"/>
        <v>3.2558336349000044E-2</v>
      </c>
    </row>
    <row r="58" spans="1:6">
      <c r="A58" s="57">
        <v>-3.3500000000000099</v>
      </c>
      <c r="B58" s="53">
        <f t="shared" si="0"/>
        <v>3.3895164159177829E-2</v>
      </c>
      <c r="C58" s="54">
        <f t="shared" si="2"/>
        <v>3.3330296228114835E-2</v>
      </c>
      <c r="D58" s="54">
        <f t="shared" si="2"/>
        <v>3.2783946897307806E-2</v>
      </c>
      <c r="E58" s="54">
        <f t="shared" si="2"/>
        <v>3.1743276990117274E-2</v>
      </c>
      <c r="F58" s="54">
        <f t="shared" si="2"/>
        <v>3.4184839344512163E-2</v>
      </c>
    </row>
    <row r="59" spans="1:6">
      <c r="A59" s="57">
        <v>-3.30000000000001</v>
      </c>
      <c r="B59" s="53">
        <f t="shared" si="0"/>
        <v>3.5571189272635827E-2</v>
      </c>
      <c r="C59" s="54">
        <f t="shared" si="2"/>
        <v>3.49495900316278E-2</v>
      </c>
      <c r="D59" s="54">
        <f t="shared" si="2"/>
        <v>3.4349342315732355E-2</v>
      </c>
      <c r="E59" s="54">
        <f t="shared" si="2"/>
        <v>3.3208647127700601E-2</v>
      </c>
      <c r="F59" s="54">
        <f t="shared" si="2"/>
        <v>3.5890354924657593E-2</v>
      </c>
    </row>
    <row r="60" spans="1:6">
      <c r="A60" s="57">
        <v>-3.2500000000000102</v>
      </c>
      <c r="B60" s="53">
        <f t="shared" si="0"/>
        <v>3.7326887344129096E-2</v>
      </c>
      <c r="C60" s="54">
        <f t="shared" si="2"/>
        <v>3.6643002726762845E-2</v>
      </c>
      <c r="D60" s="54">
        <f t="shared" si="2"/>
        <v>3.5983726826648854E-2</v>
      </c>
      <c r="E60" s="54">
        <f t="shared" si="2"/>
        <v>3.4733872641872117E-2</v>
      </c>
      <c r="F60" s="54">
        <f t="shared" si="2"/>
        <v>3.7678492555861406E-2</v>
      </c>
    </row>
    <row r="61" spans="1:6">
      <c r="A61" s="57">
        <v>-3.2000000000000099</v>
      </c>
      <c r="B61" s="53">
        <f t="shared" si="0"/>
        <v>3.9165722796763981E-2</v>
      </c>
      <c r="C61" s="54">
        <f t="shared" si="2"/>
        <v>3.8413477000826854E-2</v>
      </c>
      <c r="D61" s="54">
        <f t="shared" si="2"/>
        <v>3.768958303527864E-2</v>
      </c>
      <c r="E61" s="54">
        <f t="shared" si="2"/>
        <v>3.6320672050147482E-2</v>
      </c>
      <c r="F61" s="54">
        <f t="shared" si="2"/>
        <v>3.9553003287397408E-2</v>
      </c>
    </row>
    <row r="62" spans="1:6">
      <c r="A62" s="57">
        <v>-3.1500000000000101</v>
      </c>
      <c r="B62" s="53">
        <f t="shared" si="0"/>
        <v>4.1091278200464612E-2</v>
      </c>
      <c r="C62" s="54">
        <f t="shared" si="2"/>
        <v>4.0264028012204224E-2</v>
      </c>
      <c r="D62" s="54">
        <f t="shared" si="2"/>
        <v>3.946942891644549E-2</v>
      </c>
      <c r="E62" s="54">
        <f t="shared" si="2"/>
        <v>3.7970745284533147E-2</v>
      </c>
      <c r="F62" s="54">
        <f t="shared" si="2"/>
        <v>4.1517782892237468E-2</v>
      </c>
    </row>
    <row r="63" spans="1:6">
      <c r="A63" s="57">
        <v>-3.1000000000000099</v>
      </c>
      <c r="B63" s="53">
        <f t="shared" si="0"/>
        <v>4.3107254941085714E-2</v>
      </c>
      <c r="C63" s="54">
        <f t="shared" si="2"/>
        <v>4.219774056093667E-2</v>
      </c>
      <c r="D63" s="54">
        <f t="shared" si="2"/>
        <v>4.1325812601620146E-2</v>
      </c>
      <c r="E63" s="54">
        <f t="shared" si="2"/>
        <v>3.9685766070057221E-2</v>
      </c>
      <c r="F63" s="54">
        <f t="shared" si="2"/>
        <v>4.3576874804013815E-2</v>
      </c>
    </row>
    <row r="64" spans="1:6">
      <c r="A64" s="57">
        <v>-3.05000000000001</v>
      </c>
      <c r="B64" s="53">
        <f t="shared" si="0"/>
        <v>4.5217473483287057E-2</v>
      </c>
      <c r="C64" s="54">
        <f t="shared" si="2"/>
        <v>4.4217765660172534E-2</v>
      </c>
      <c r="D64" s="54">
        <f t="shared" si="2"/>
        <v>4.3261306503607821E-2</v>
      </c>
      <c r="E64" s="54">
        <f t="shared" si="2"/>
        <v>4.1467373738410772E-2</v>
      </c>
      <c r="F64" s="54">
        <f t="shared" si="2"/>
        <v>4.5734472811190086E-2</v>
      </c>
    </row>
    <row r="65" spans="1:6">
      <c r="A65" s="57">
        <v>-3.0000000000000102</v>
      </c>
      <c r="B65" s="53">
        <f t="shared" si="0"/>
        <v>4.7425873177566316E-2</v>
      </c>
      <c r="C65" s="54">
        <f t="shared" si="2"/>
        <v>4.6327316460021341E-2</v>
      </c>
      <c r="D65" s="54">
        <f t="shared" si="2"/>
        <v>4.5278500743628644E-2</v>
      </c>
      <c r="E65" s="54">
        <f t="shared" si="2"/>
        <v>4.3317164479530344E-2</v>
      </c>
      <c r="F65" s="54">
        <f t="shared" si="2"/>
        <v>4.7994923465931892E-2</v>
      </c>
    </row>
    <row r="66" spans="1:6">
      <c r="A66" s="57">
        <v>-2.9500000000000099</v>
      </c>
      <c r="B66" s="53">
        <f t="shared" si="0"/>
        <v>4.9736511558556254E-2</v>
      </c>
      <c r="C66" s="54">
        <f t="shared" si="2"/>
        <v>4.8529663474392762E-2</v>
      </c>
      <c r="D66" s="54">
        <f t="shared" si="2"/>
        <v>4.7379995847445434E-2</v>
      </c>
      <c r="E66" s="54">
        <f t="shared" si="2"/>
        <v>4.5236682040227259E-2</v>
      </c>
      <c r="F66" s="54">
        <f t="shared" si="2"/>
        <v>5.0362728161386053E-2</v>
      </c>
    </row>
    <row r="67" spans="1:6">
      <c r="A67" s="57">
        <v>-2.9000000000000101</v>
      </c>
      <c r="B67" s="53">
        <f t="shared" si="0"/>
        <v>5.2153563078417231E-2</v>
      </c>
      <c r="C67" s="54">
        <f t="shared" si="2"/>
        <v>5.0828129060850727E-2</v>
      </c>
      <c r="D67" s="54">
        <f t="shared" si="2"/>
        <v>4.9568394679788977E-2</v>
      </c>
      <c r="E67" s="54">
        <f t="shared" si="2"/>
        <v>4.7227407885992716E-2</v>
      </c>
      <c r="F67" s="54">
        <f t="shared" si="2"/>
        <v>5.2842544827133735E-2</v>
      </c>
    </row>
    <row r="68" spans="1:6">
      <c r="A68" s="57">
        <v>-2.8500000000000099</v>
      </c>
      <c r="B68" s="53">
        <f t="shared" si="0"/>
        <v>5.4681317215940245E-2</v>
      </c>
      <c r="C68" s="54">
        <f t="shared" si="2"/>
        <v>5.3226081103450673E-2</v>
      </c>
      <c r="D68" s="54">
        <f t="shared" si="2"/>
        <v>5.1846293589691554E-2</v>
      </c>
      <c r="E68" s="54">
        <f t="shared" si="2"/>
        <v>4.9290750849872715E-2</v>
      </c>
      <c r="F68" s="54">
        <f t="shared" si="2"/>
        <v>5.5439189188492874E-2</v>
      </c>
    </row>
    <row r="69" spans="1:6">
      <c r="A69" s="57">
        <v>-2.80000000000001</v>
      </c>
      <c r="B69" s="53">
        <f t="shared" ref="B69:B132" si="3">1/(1+EXP(-A69))</f>
        <v>5.73241758988682E-2</v>
      </c>
      <c r="C69" s="54">
        <f t="shared" si="2"/>
        <v>5.5726925849031668E-2</v>
      </c>
      <c r="D69" s="54">
        <f t="shared" si="2"/>
        <v>5.4216272743536693E-2</v>
      </c>
      <c r="E69" s="54">
        <f t="shared" si="2"/>
        <v>5.1428036300788633E-2</v>
      </c>
      <c r="F69" s="54">
        <f t="shared" si="2"/>
        <v>5.8157635531130403E-2</v>
      </c>
    </row>
    <row r="70" spans="1:6">
      <c r="A70" s="57">
        <v>-2.7500000000000102</v>
      </c>
      <c r="B70" s="53">
        <f t="shared" si="3"/>
        <v>6.0086650174007036E-2</v>
      </c>
      <c r="C70" s="54">
        <f t="shared" ref="C70:F101" si="4">1/(C$4+(EXP(-$A70)))</f>
        <v>5.8334099848597894E-2</v>
      </c>
      <c r="D70" s="54">
        <f t="shared" si="4"/>
        <v>5.6680885627740117E-2</v>
      </c>
      <c r="E70" s="54">
        <f t="shared" si="4"/>
        <v>5.3640494872837438E-2</v>
      </c>
      <c r="F70" s="54">
        <f t="shared" si="4"/>
        <v>6.1003016908136601E-2</v>
      </c>
    </row>
    <row r="71" spans="1:6">
      <c r="A71" s="57">
        <v>-2.7000000000000099</v>
      </c>
      <c r="B71" s="53">
        <f t="shared" si="3"/>
        <v>6.2973356056995902E-2</v>
      </c>
      <c r="C71" s="54">
        <f t="shared" si="4"/>
        <v>6.1051060957334119E-2</v>
      </c>
      <c r="D71" s="54">
        <f t="shared" si="4"/>
        <v>5.9242647709054443E-2</v>
      </c>
      <c r="E71" s="54">
        <f t="shared" si="4"/>
        <v>5.5929250806871597E-2</v>
      </c>
      <c r="F71" s="54">
        <f t="shared" si="4"/>
        <v>6.3980624722343185E-2</v>
      </c>
    </row>
    <row r="72" spans="1:6">
      <c r="A72" s="57">
        <v>-2.6500000000000101</v>
      </c>
      <c r="B72" s="53">
        <f t="shared" si="3"/>
        <v>6.5989009491218151E-2</v>
      </c>
      <c r="C72" s="54">
        <f t="shared" si="4"/>
        <v>6.388127834955809E-2</v>
      </c>
      <c r="D72" s="54">
        <f t="shared" si="4"/>
        <v>6.1904024247598756E-2</v>
      </c>
      <c r="E72" s="54">
        <f t="shared" si="4"/>
        <v>5.829530996594557E-2</v>
      </c>
      <c r="F72" s="54">
        <f t="shared" si="4"/>
        <v>6.709590761228032E-2</v>
      </c>
    </row>
    <row r="73" spans="1:6">
      <c r="A73" s="57">
        <v>-2.6000000000000099</v>
      </c>
      <c r="B73" s="53">
        <f t="shared" si="3"/>
        <v>6.9138420343346191E-2</v>
      </c>
      <c r="C73" s="54">
        <f t="shared" si="4"/>
        <v>6.6828221508615726E-2</v>
      </c>
      <c r="D73" s="54">
        <f t="shared" si="4"/>
        <v>6.4667417265897961E-2</v>
      </c>
      <c r="E73" s="54">
        <f t="shared" si="4"/>
        <v>6.0739547596906911E-2</v>
      </c>
      <c r="F73" s="54">
        <f t="shared" si="4"/>
        <v>7.0354469565814801E-2</v>
      </c>
    </row>
    <row r="74" spans="1:6">
      <c r="A74" s="57">
        <v>-2.55000000000001</v>
      </c>
      <c r="B74" s="53">
        <f t="shared" si="3"/>
        <v>7.2426485361517037E-2</v>
      </c>
      <c r="C74" s="54">
        <f t="shared" si="4"/>
        <v>6.9895348156470666E-2</v>
      </c>
      <c r="D74" s="54">
        <f t="shared" si="4"/>
        <v>6.7535151686506451E-2</v>
      </c>
      <c r="E74" s="54">
        <f t="shared" si="4"/>
        <v>6.3262695921360065E-2</v>
      </c>
      <c r="F74" s="54">
        <f t="shared" si="4"/>
        <v>7.3762067181251584E-2</v>
      </c>
    </row>
    <row r="75" spans="1:6">
      <c r="A75" s="57">
        <v>-2.5000000000000102</v>
      </c>
      <c r="B75" s="53">
        <f t="shared" si="3"/>
        <v>7.5858180021242838E-2</v>
      </c>
      <c r="C75" s="54">
        <f t="shared" si="4"/>
        <v>7.3086091093628139E-2</v>
      </c>
      <c r="D75" s="54">
        <f t="shared" si="4"/>
        <v>7.0509460661204448E-2</v>
      </c>
      <c r="E75" s="54">
        <f t="shared" si="4"/>
        <v>6.5865331650272391E-2</v>
      </c>
      <c r="F75" s="54">
        <f t="shared" si="4"/>
        <v>7.7324605991588233E-2</v>
      </c>
    </row>
    <row r="76" spans="1:6">
      <c r="A76" s="57">
        <v>-2.4500000000000099</v>
      </c>
      <c r="B76" s="53">
        <f t="shared" si="3"/>
        <v>7.943854918397765E-2</v>
      </c>
      <c r="C76" s="54">
        <f t="shared" si="4"/>
        <v>7.640384392715166E-2</v>
      </c>
      <c r="D76" s="54">
        <f t="shared" si="4"/>
        <v>7.3592470126280701E-2</v>
      </c>
      <c r="E76" s="54">
        <f t="shared" si="4"/>
        <v>6.8547863527418762E-2</v>
      </c>
      <c r="F76" s="54">
        <f t="shared" si="4"/>
        <v>8.1048135763762491E-2</v>
      </c>
    </row>
    <row r="77" spans="1:6">
      <c r="A77" s="57">
        <v>-2.4000000000000101</v>
      </c>
      <c r="B77" s="53">
        <f t="shared" si="3"/>
        <v>8.3172696493921602E-2</v>
      </c>
      <c r="C77" s="54">
        <f t="shared" si="4"/>
        <v>7.9851945672968147E-2</v>
      </c>
      <c r="D77" s="54">
        <f t="shared" si="4"/>
        <v>7.678618263102456E-2</v>
      </c>
      <c r="E77" s="54">
        <f t="shared" si="4"/>
        <v>7.1310520017451223E-2</v>
      </c>
      <c r="F77" s="54">
        <f t="shared" si="4"/>
        <v>8.4938844681225575E-2</v>
      </c>
    </row>
    <row r="78" spans="1:6">
      <c r="A78" s="57">
        <v>-2.3500000000000099</v>
      </c>
      <c r="B78" s="53">
        <f t="shared" si="3"/>
        <v>8.7065772440270486E-2</v>
      </c>
      <c r="C78" s="54">
        <f t="shared" si="4"/>
        <v>8.3433664228482959E-2</v>
      </c>
      <c r="D78" s="54">
        <f t="shared" si="4"/>
        <v>8.0092460500180415E-2</v>
      </c>
      <c r="E78" s="54">
        <f t="shared" si="4"/>
        <v>7.415333726437677E-2</v>
      </c>
      <c r="F78" s="54">
        <f t="shared" si="4"/>
        <v>8.9003052315109688E-2</v>
      </c>
    </row>
    <row r="79" spans="1:6">
      <c r="A79" s="57">
        <v>-2.30000000000001</v>
      </c>
      <c r="B79" s="53">
        <f t="shared" si="3"/>
        <v>9.11229610148553E-2</v>
      </c>
      <c r="C79" s="54">
        <f t="shared" si="4"/>
        <v>8.715217872279675E-2</v>
      </c>
      <c r="D79" s="54">
        <f t="shared" si="4"/>
        <v>8.3513008405671968E-2</v>
      </c>
      <c r="E79" s="54">
        <f t="shared" si="4"/>
        <v>7.7076147455356014E-2</v>
      </c>
      <c r="F79" s="54">
        <f t="shared" si="4"/>
        <v>9.3247201286754622E-2</v>
      </c>
    </row>
    <row r="80" spans="1:6">
      <c r="A80" s="57">
        <v>-2.2500000000000102</v>
      </c>
      <c r="B80" s="53">
        <f t="shared" si="3"/>
        <v>9.5349464899108616E-2</v>
      </c>
      <c r="C80" s="54">
        <f t="shared" si="4"/>
        <v>9.1010560764573659E-2</v>
      </c>
      <c r="D80" s="54">
        <f t="shared" si="4"/>
        <v>8.7049355438258369E-2</v>
      </c>
      <c r="E80" s="54">
        <f t="shared" si="4"/>
        <v>8.0078567732707287E-2</v>
      </c>
      <c r="F80" s="54">
        <f t="shared" si="4"/>
        <v>9.7677847522551625E-2</v>
      </c>
    </row>
    <row r="81" spans="1:6">
      <c r="A81" s="57">
        <v>-2.2000000000000099</v>
      </c>
      <c r="B81" s="53">
        <f t="shared" si="3"/>
        <v>9.9750489119684246E-2</v>
      </c>
      <c r="C81" s="54">
        <f t="shared" si="4"/>
        <v>9.5011754621859304E-2</v>
      </c>
      <c r="D81" s="54">
        <f t="shared" si="4"/>
        <v>9.0702836785761645E-2</v>
      </c>
      <c r="E81" s="54">
        <f t="shared" si="4"/>
        <v>8.3159989803508416E-2</v>
      </c>
      <c r="F81" s="54">
        <f t="shared" si="4"/>
        <v>0.1023016490010864</v>
      </c>
    </row>
    <row r="82" spans="1:6">
      <c r="A82" s="57">
        <v>-2.1500000000000101</v>
      </c>
      <c r="B82" s="53">
        <f t="shared" si="3"/>
        <v>0.10433122311900037</v>
      </c>
      <c r="C82" s="54">
        <f t="shared" si="4"/>
        <v>9.9158556383878174E-2</v>
      </c>
      <c r="D82" s="54">
        <f t="shared" si="4"/>
        <v>9.4474575140902128E-2</v>
      </c>
      <c r="E82" s="54">
        <f t="shared" si="4"/>
        <v>8.6319570400929163E-2</v>
      </c>
      <c r="F82" s="54">
        <f t="shared" si="4"/>
        <v>0.10712535289258485</v>
      </c>
    </row>
    <row r="83" spans="1:6">
      <c r="A83" s="57">
        <v>-2.1000000000000099</v>
      </c>
      <c r="B83" s="53">
        <f t="shared" si="3"/>
        <v>0.109096821195612</v>
      </c>
      <c r="C83" s="54">
        <f t="shared" si="4"/>
        <v>0.10345359217199598</v>
      </c>
      <c r="D83" s="54">
        <f t="shared" si="4"/>
        <v>9.8365461978337523E-2</v>
      </c>
      <c r="E83" s="54">
        <f t="shared" si="4"/>
        <v>8.9556222754095971E-2</v>
      </c>
      <c r="F83" s="54">
        <f t="shared" si="4"/>
        <v>0.1121557809918423</v>
      </c>
    </row>
    <row r="84" spans="1:6">
      <c r="A84" s="57">
        <v>-2.05000000000001</v>
      </c>
      <c r="B84" s="53">
        <f t="shared" si="3"/>
        <v>0.11405238127978984</v>
      </c>
      <c r="C84" s="54">
        <f t="shared" si="4"/>
        <v>0.1078992954855221</v>
      </c>
      <c r="D84" s="54">
        <f t="shared" si="4"/>
        <v>0.10237613885692691</v>
      </c>
      <c r="E84" s="54">
        <f t="shared" si="4"/>
        <v>9.2868609223601767E-2</v>
      </c>
      <c r="F84" s="54">
        <f t="shared" si="4"/>
        <v>0.11739981334833496</v>
      </c>
    </row>
    <row r="85" spans="1:6">
      <c r="A85" s="57">
        <v>-2.0000000000000102</v>
      </c>
      <c r="B85" s="53">
        <f t="shared" si="3"/>
        <v>0.11920292202211646</v>
      </c>
      <c r="C85" s="54">
        <f t="shared" si="4"/>
        <v>0.11249788378771633</v>
      </c>
      <c r="D85" s="54">
        <f t="shared" si="4"/>
        <v>0.10650697891919989</v>
      </c>
      <c r="E85" s="54">
        <f t="shared" si="4"/>
        <v>9.6255135257468011E-2</v>
      </c>
      <c r="F85" s="54">
        <f t="shared" si="4"/>
        <v>0.1228643700012555</v>
      </c>
    </row>
    <row r="86" spans="1:6">
      <c r="A86" s="57">
        <v>-1.9500000000000099</v>
      </c>
      <c r="B86" s="53">
        <f t="shared" si="3"/>
        <v>0.12455335818741534</v>
      </c>
      <c r="C86" s="54">
        <f t="shared" si="4"/>
        <v>0.11725133445806164</v>
      </c>
      <c r="D86" s="54">
        <f t="shared" si="4"/>
        <v>0.11075806877512127</v>
      </c>
      <c r="E86" s="54">
        <f t="shared" si="4"/>
        <v>9.9713944817217279E-2</v>
      </c>
      <c r="F86" s="54">
        <f t="shared" si="4"/>
        <v>0.12855639073297678</v>
      </c>
    </row>
    <row r="87" spans="1:6">
      <c r="A87" s="57">
        <v>-1.9000000000000099</v>
      </c>
      <c r="B87" s="53">
        <f t="shared" si="3"/>
        <v>0.13010847436299672</v>
      </c>
      <c r="C87" s="54">
        <f t="shared" si="4"/>
        <v>0.12216136025833643</v>
      </c>
      <c r="D87" s="54">
        <f t="shared" si="4"/>
        <v>0.11512919097110072</v>
      </c>
      <c r="E87" s="54">
        <f t="shared" si="4"/>
        <v>0.10324291741555204</v>
      </c>
      <c r="F87" s="54">
        <f t="shared" si="4"/>
        <v>0.13448281276212798</v>
      </c>
    </row>
    <row r="88" spans="1:6">
      <c r="A88" s="57">
        <v>-1.8500000000000101</v>
      </c>
      <c r="B88" s="53">
        <f t="shared" si="3"/>
        <v>0.13587289700909308</v>
      </c>
      <c r="C88" s="54">
        <f t="shared" si="4"/>
        <v>0.12722938448196866</v>
      </c>
      <c r="D88" s="54">
        <f t="shared" si="4"/>
        <v>0.1196198072573655</v>
      </c>
      <c r="E88" s="54">
        <f t="shared" si="4"/>
        <v>0.10683966689584355</v>
      </c>
      <c r="F88" s="54">
        <f t="shared" si="4"/>
        <v>0.14065054630726292</v>
      </c>
    </row>
    <row r="89" spans="1:6">
      <c r="A89" s="57">
        <v>-1.80000000000001</v>
      </c>
      <c r="B89" s="53">
        <f t="shared" si="3"/>
        <v>0.14185106490048657</v>
      </c>
      <c r="C89" s="54">
        <f t="shared" si="4"/>
        <v>0.13245651597822669</v>
      </c>
      <c r="D89" s="54">
        <f t="shared" si="4"/>
        <v>0.12422904287683879</v>
      </c>
      <c r="E89" s="54">
        <f t="shared" si="4"/>
        <v>0.11050154206917095</v>
      </c>
      <c r="F89" s="54">
        <f t="shared" si="4"/>
        <v>0.14706644796420001</v>
      </c>
    </row>
    <row r="90" spans="1:6">
      <c r="A90" s="57">
        <v>-1.75000000000002</v>
      </c>
      <c r="B90" s="53">
        <f t="shared" si="3"/>
        <v>0.14804719803168695</v>
      </c>
      <c r="C90" s="54">
        <f t="shared" si="4"/>
        <v>0.13784352426459395</v>
      </c>
      <c r="D90" s="54">
        <f t="shared" si="4"/>
        <v>0.12895567210608769</v>
      </c>
      <c r="E90" s="54">
        <f t="shared" si="4"/>
        <v>0.11422562930705553</v>
      </c>
      <c r="F90" s="54">
        <f t="shared" si="4"/>
        <v>0.15373729185470411</v>
      </c>
    </row>
    <row r="91" spans="1:6">
      <c r="A91" s="57">
        <v>-1.7000000000000199</v>
      </c>
      <c r="B91" s="53">
        <f t="shared" si="3"/>
        <v>0.15446526508353209</v>
      </c>
      <c r="C91" s="54">
        <f t="shared" si="4"/>
        <v>0.14339081496172854</v>
      </c>
      <c r="D91" s="54">
        <f t="shared" si="4"/>
        <v>0.13379810528327646</v>
      </c>
      <c r="E91" s="54">
        <f t="shared" si="4"/>
        <v>0.11800875716743887</v>
      </c>
      <c r="F91" s="54">
        <f t="shared" si="4"/>
        <v>0.16066973852143593</v>
      </c>
    </row>
    <row r="92" spans="1:6">
      <c r="A92" s="57">
        <v>-1.6500000000000199</v>
      </c>
      <c r="B92" s="53">
        <f t="shared" si="3"/>
        <v>0.16110894957658253</v>
      </c>
      <c r="C92" s="54">
        <f t="shared" si="4"/>
        <v>0.14909840580517514</v>
      </c>
      <c r="D92" s="54">
        <f t="shared" si="4"/>
        <v>0.13875437755891346</v>
      </c>
      <c r="E92" s="54">
        <f t="shared" si="4"/>
        <v>0.12184750310804841</v>
      </c>
      <c r="F92" s="54">
        <f t="shared" si="4"/>
        <v>0.1678703015641069</v>
      </c>
    </row>
    <row r="93" spans="1:6">
      <c r="A93" s="57">
        <v>-1.6000000000000201</v>
      </c>
      <c r="B93" s="53">
        <f t="shared" si="3"/>
        <v>0.16798161486607271</v>
      </c>
      <c r="C93" s="54">
        <f t="shared" si="4"/>
        <v>0.15496590350601269</v>
      </c>
      <c r="D93" s="54">
        <f t="shared" si="4"/>
        <v>0.14382213960220119</v>
      </c>
      <c r="E93" s="54">
        <f t="shared" si="4"/>
        <v>0.12573820231545763</v>
      </c>
      <c r="F93" s="54">
        <f t="shared" si="4"/>
        <v>0.1753453120347718</v>
      </c>
    </row>
    <row r="94" spans="1:6">
      <c r="A94" s="57">
        <v>-1.55000000000002</v>
      </c>
      <c r="B94" s="53">
        <f t="shared" si="3"/>
        <v>0.17508626816403691</v>
      </c>
      <c r="C94" s="54">
        <f t="shared" si="4"/>
        <v>0.16099248174816078</v>
      </c>
      <c r="D94" s="54">
        <f t="shared" si="4"/>
        <v>0.14899865048852365</v>
      </c>
      <c r="E94" s="54">
        <f t="shared" si="4"/>
        <v>0.12967695865018936</v>
      </c>
      <c r="F94" s="54">
        <f t="shared" si="4"/>
        <v>0.18310088063606633</v>
      </c>
    </row>
    <row r="95" spans="1:6">
      <c r="A95" s="57">
        <v>-1.50000000000002</v>
      </c>
      <c r="B95" s="53">
        <f t="shared" si="3"/>
        <v>0.18242552380635338</v>
      </c>
      <c r="C95" s="54">
        <f t="shared" si="4"/>
        <v>0.16717686062265827</v>
      </c>
      <c r="D95" s="54">
        <f t="shared" si="4"/>
        <v>0.15428077298188408</v>
      </c>
      <c r="E95" s="54">
        <f t="shared" si="4"/>
        <v>0.13365965767871751</v>
      </c>
      <c r="F95" s="54">
        <f t="shared" si="4"/>
        <v>0.19114285779513351</v>
      </c>
    </row>
    <row r="96" spans="1:6">
      <c r="A96" s="57">
        <v>-1.4500000000000199</v>
      </c>
      <c r="B96" s="53">
        <f t="shared" si="3"/>
        <v>0.19000156601530993</v>
      </c>
      <c r="C96" s="54">
        <f t="shared" si="4"/>
        <v>0.17351728780816922</v>
      </c>
      <c r="D96" s="54">
        <f t="shared" si="4"/>
        <v>0.15966497140968086</v>
      </c>
      <c r="E96" s="54">
        <f t="shared" si="4"/>
        <v>0.13768198173270096</v>
      </c>
      <c r="F96" s="54">
        <f t="shared" si="4"/>
        <v>0.1994767917178345</v>
      </c>
    </row>
    <row r="97" spans="1:6">
      <c r="A97" s="57">
        <v>-1.4000000000000199</v>
      </c>
      <c r="B97" s="53">
        <f t="shared" si="3"/>
        <v>0.19781611144141509</v>
      </c>
      <c r="C97" s="54">
        <f t="shared" si="4"/>
        <v>0.18001152181169464</v>
      </c>
      <c r="D97" s="54">
        <f t="shared" si="4"/>
        <v>0.16514731230603441</v>
      </c>
      <c r="E97" s="54">
        <f t="shared" si="4"/>
        <v>0.14173942690489361</v>
      </c>
      <c r="F97" s="54">
        <f t="shared" si="4"/>
        <v>0.20810788456252971</v>
      </c>
    </row>
    <row r="98" spans="1:6">
      <c r="A98" s="57">
        <v>-1.3500000000000201</v>
      </c>
      <c r="B98" s="53">
        <f t="shared" si="3"/>
        <v>0.20587037180094406</v>
      </c>
      <c r="C98" s="54">
        <f t="shared" si="4"/>
        <v>0.18665681758340569</v>
      </c>
      <c r="D98" s="54">
        <f t="shared" si="4"/>
        <v>0.17072346797399179</v>
      </c>
      <c r="E98" s="54">
        <f t="shared" si="4"/>
        <v>0.14582732186059202</v>
      </c>
      <c r="F98" s="54">
        <f t="shared" si="4"/>
        <v>0.21704094691004397</v>
      </c>
    </row>
    <row r="99" spans="1:6">
      <c r="A99" s="57">
        <v>-1.30000000000002</v>
      </c>
      <c r="B99" s="53">
        <f t="shared" si="3"/>
        <v>0.21416501695743803</v>
      </c>
      <c r="C99" s="54">
        <f t="shared" si="4"/>
        <v>0.19344991481414489</v>
      </c>
      <c r="D99" s="54">
        <f t="shared" si="4"/>
        <v>0.17638872308651393</v>
      </c>
      <c r="E99" s="54">
        <f t="shared" si="4"/>
        <v>0.14994084831391397</v>
      </c>
      <c r="F99" s="54">
        <f t="shared" si="4"/>
        <v>0.22628035074610678</v>
      </c>
    </row>
    <row r="100" spans="1:6">
      <c r="A100" s="57">
        <v>-1.25000000000002</v>
      </c>
      <c r="B100" s="53">
        <f t="shared" si="3"/>
        <v>0.22270013882530543</v>
      </c>
      <c r="C100" s="54">
        <f t="shared" si="4"/>
        <v>0.20038702921303833</v>
      </c>
      <c r="D100" s="54">
        <f t="shared" si="4"/>
        <v>0.1821379844115025</v>
      </c>
      <c r="E100" s="54">
        <f t="shared" si="4"/>
        <v>0.15407506299036258</v>
      </c>
      <c r="F100" s="54">
        <f t="shared" si="4"/>
        <v>0.23582998121419818</v>
      </c>
    </row>
    <row r="101" spans="1:6">
      <c r="A101" s="57">
        <v>-1.2000000000000199</v>
      </c>
      <c r="B101" s="53">
        <f t="shared" si="3"/>
        <v>0.2314752165009788</v>
      </c>
      <c r="C101" s="54">
        <f t="shared" si="4"/>
        <v>0.20746384704548859</v>
      </c>
      <c r="D101" s="54">
        <f t="shared" si="4"/>
        <v>0.18796579370770863</v>
      </c>
      <c r="E101" s="54">
        <f t="shared" si="4"/>
        <v>0.15822492087171697</v>
      </c>
      <c r="F101" s="54">
        <f t="shared" si="4"/>
        <v>0.24569318743984206</v>
      </c>
    </row>
    <row r="102" spans="1:6">
      <c r="A102" s="57">
        <v>-1.1500000000000199</v>
      </c>
      <c r="B102" s="53">
        <f t="shared" si="3"/>
        <v>0.24048908305088529</v>
      </c>
      <c r="C102" s="54">
        <f t="shared" ref="C102:F133" si="5">1/(C$4+(EXP(-$A102)))</f>
        <v>0.21467552318836572</v>
      </c>
      <c r="D102" s="54">
        <f t="shared" si="5"/>
        <v>0.19386634379677192</v>
      </c>
      <c r="E102" s="54">
        <f t="shared" si="5"/>
        <v>0.16238529949695371</v>
      </c>
      <c r="F102" s="54">
        <f t="shared" si="5"/>
        <v>0.25587273277136263</v>
      </c>
    </row>
    <row r="103" spans="1:6">
      <c r="A103" s="57">
        <v>-1.1000000000000201</v>
      </c>
      <c r="B103" s="53">
        <f t="shared" si="3"/>
        <v>0.24973989440487865</v>
      </c>
      <c r="C103" s="54">
        <f t="shared" si="5"/>
        <v>0.22201668292942112</v>
      </c>
      <c r="D103" s="54">
        <f t="shared" si="5"/>
        <v>0.19983349777259357</v>
      </c>
      <c r="E103" s="54">
        <f t="shared" si="5"/>
        <v>0.16655102407423231</v>
      </c>
      <c r="F103" s="54">
        <f t="shared" si="5"/>
        <v>0.26637074482624229</v>
      </c>
    </row>
    <row r="104" spans="1:6">
      <c r="A104" s="57">
        <v>-1.05000000000002</v>
      </c>
      <c r="B104" s="53">
        <f t="shared" si="3"/>
        <v>0.25922510081784217</v>
      </c>
      <c r="C104" s="54">
        <f t="shared" si="5"/>
        <v>0.22948142770191635</v>
      </c>
      <c r="D104" s="54">
        <f t="shared" si="5"/>
        <v>0.20586081126359418</v>
      </c>
      <c r="E104" s="54">
        <f t="shared" si="5"/>
        <v>0.17071689314447272</v>
      </c>
      <c r="F104" s="54">
        <f t="shared" si="5"/>
        <v>0.2771886657756566</v>
      </c>
    </row>
    <row r="105" spans="1:6">
      <c r="A105" s="57">
        <v>-1.00000000000002</v>
      </c>
      <c r="B105" s="53">
        <f t="shared" si="3"/>
        <v>0.26894142136999116</v>
      </c>
      <c r="C105" s="54">
        <f t="shared" si="5"/>
        <v>0.23706334490346059</v>
      </c>
      <c r="D105" s="54">
        <f t="shared" si="5"/>
        <v>0.211941557617083</v>
      </c>
      <c r="E105" s="54">
        <f t="shared" si="5"/>
        <v>0.17487770452710777</v>
      </c>
      <c r="F105" s="54">
        <f t="shared" si="5"/>
        <v>0.28832720334157025</v>
      </c>
    </row>
    <row r="106" spans="1:6">
      <c r="A106" s="57">
        <v>-0.95000000000002005</v>
      </c>
      <c r="B106" s="53">
        <f t="shared" si="3"/>
        <v>0.27888482197713288</v>
      </c>
      <c r="C106" s="54">
        <f t="shared" si="5"/>
        <v>0.24475552190055469</v>
      </c>
      <c r="D106" s="54">
        <f t="shared" si="5"/>
        <v>0.21806875582899013</v>
      </c>
      <c r="E106" s="54">
        <f t="shared" si="5"/>
        <v>0.17902828127347989</v>
      </c>
      <c r="F106" s="54">
        <f t="shared" si="5"/>
        <v>0.29978628301993299</v>
      </c>
    </row>
    <row r="107" spans="1:6">
      <c r="A107" s="57">
        <v>-0.90000000000002001</v>
      </c>
      <c r="B107" s="53">
        <f t="shared" si="3"/>
        <v>0.28905049737499194</v>
      </c>
      <c r="C107" s="54">
        <f t="shared" si="5"/>
        <v>0.25255056426799283</v>
      </c>
      <c r="D107" s="54">
        <f t="shared" si="5"/>
        <v>0.22423520099764219</v>
      </c>
      <c r="E107" s="54">
        <f t="shared" si="5"/>
        <v>0.1831634973532133</v>
      </c>
      <c r="F107" s="54">
        <f t="shared" si="5"/>
        <v>0.31156500207887688</v>
      </c>
    </row>
    <row r="108" spans="1:6">
      <c r="A108" s="57">
        <v>-0.85000000000001996</v>
      </c>
      <c r="B108" s="53">
        <f t="shared" si="3"/>
        <v>0.29943285752602283</v>
      </c>
      <c r="C108" s="54">
        <f t="shared" si="5"/>
        <v>0.2604406182559163</v>
      </c>
      <c r="D108" s="54">
        <f t="shared" si="5"/>
        <v>0.23043349703816948</v>
      </c>
      <c r="E108" s="54">
        <f t="shared" si="5"/>
        <v>0.18727830280373223</v>
      </c>
      <c r="F108" s="54">
        <f t="shared" si="5"/>
        <v>0.32366158591122335</v>
      </c>
    </row>
    <row r="109" spans="1:6">
      <c r="A109" s="57">
        <v>-0.80000000000002003</v>
      </c>
      <c r="B109" s="53">
        <f t="shared" si="3"/>
        <v>0.31002551887238328</v>
      </c>
      <c r="C109" s="54">
        <f t="shared" si="5"/>
        <v>0.26841739741794646</v>
      </c>
      <c r="D109" s="54">
        <f t="shared" si="5"/>
        <v>0.23665609135556434</v>
      </c>
      <c r="E109" s="54">
        <f t="shared" si="5"/>
        <v>0.19136774808277784</v>
      </c>
      <c r="F109" s="54">
        <f t="shared" si="5"/>
        <v>0.33607334734482258</v>
      </c>
    </row>
    <row r="110" spans="1:6">
      <c r="A110" s="57">
        <v>-0.75000000000001998</v>
      </c>
      <c r="B110" s="53">
        <f t="shared" si="3"/>
        <v>0.3208213008246027</v>
      </c>
      <c r="C110" s="54">
        <f t="shared" si="5"/>
        <v>0.27647221327261412</v>
      </c>
      <c r="D110" s="54">
        <f t="shared" si="5"/>
        <v>0.24289531114035678</v>
      </c>
      <c r="E110" s="54">
        <f t="shared" si="5"/>
        <v>0.19542700737803914</v>
      </c>
      <c r="F110" s="54">
        <f t="shared" si="5"/>
        <v>0.34879664953105682</v>
      </c>
    </row>
    <row r="111" spans="1:6">
      <c r="A111" s="57">
        <v>-0.70000000000002005</v>
      </c>
      <c r="B111" s="53">
        <f t="shared" si="3"/>
        <v>0.33181222783182945</v>
      </c>
      <c r="C111" s="54">
        <f t="shared" si="5"/>
        <v>0.28459600980852201</v>
      </c>
      <c r="D111" s="54">
        <f t="shared" si="5"/>
        <v>0.24914340092222673</v>
      </c>
      <c r="E111" s="54">
        <f t="shared" si="5"/>
        <v>0.19945140064646485</v>
      </c>
      <c r="F111" s="54">
        <f t="shared" si="5"/>
        <v>0.36182687304003941</v>
      </c>
    </row>
    <row r="112" spans="1:6">
      <c r="A112" s="57">
        <v>-0.65000000000002001</v>
      </c>
      <c r="B112" s="53">
        <f t="shared" si="3"/>
        <v>0.34298953732649673</v>
      </c>
      <c r="C112" s="54">
        <f t="shared" si="5"/>
        <v>0.29277940158270621</v>
      </c>
      <c r="D112" s="54">
        <f t="shared" si="5"/>
        <v>0.25539256099439878</v>
      </c>
      <c r="E112" s="54">
        <f t="shared" si="5"/>
        <v>0.20343641417796982</v>
      </c>
      <c r="F112" s="54">
        <f t="shared" si="5"/>
        <v>0.37515838778951693</v>
      </c>
    </row>
    <row r="113" spans="1:6">
      <c r="A113" s="57">
        <v>-0.60000000000001996</v>
      </c>
      <c r="B113" s="53">
        <f t="shared" si="3"/>
        <v>0.35434369377419994</v>
      </c>
      <c r="C113" s="54">
        <f t="shared" si="5"/>
        <v>0.30101271510291588</v>
      </c>
      <c r="D113" s="54">
        <f t="shared" si="5"/>
        <v>0.26163498630597765</v>
      </c>
      <c r="E113" s="54">
        <f t="shared" si="5"/>
        <v>0.20737771950351153</v>
      </c>
      <c r="F113" s="54">
        <f t="shared" si="5"/>
        <v>0.38878453042221922</v>
      </c>
    </row>
    <row r="114" spans="1:6">
      <c r="A114" s="57">
        <v>-0.55000000000002003</v>
      </c>
      <c r="B114" s="53">
        <f t="shared" si="3"/>
        <v>0.3658644089891947</v>
      </c>
      <c r="C114" s="54">
        <f t="shared" si="5"/>
        <v>0.30928603312943759</v>
      </c>
      <c r="D114" s="54">
        <f t="shared" si="5"/>
        <v>0.26786290541090529</v>
      </c>
      <c r="E114" s="54">
        <f t="shared" si="5"/>
        <v>0.21127119049523169</v>
      </c>
      <c r="F114" s="54">
        <f t="shared" si="5"/>
        <v>0.40269758772256758</v>
      </c>
    </row>
    <row r="115" spans="1:6">
      <c r="A115" s="57">
        <v>-0.50000000000001998</v>
      </c>
      <c r="B115" s="53">
        <f t="shared" si="3"/>
        <v>0.37754066879814074</v>
      </c>
      <c r="C115" s="54">
        <f t="shared" si="5"/>
        <v>0.31758924148203072</v>
      </c>
      <c r="D115" s="54">
        <f t="shared" si="5"/>
        <v>0.27406861906119451</v>
      </c>
      <c r="E115" s="54">
        <f t="shared" si="5"/>
        <v>0.21511291853585068</v>
      </c>
      <c r="F115" s="54">
        <f t="shared" si="5"/>
        <v>0.41688878662759793</v>
      </c>
    </row>
    <row r="116" spans="1:6">
      <c r="A116" s="57">
        <v>-0.45000000000002</v>
      </c>
      <c r="B116" s="53">
        <f t="shared" si="3"/>
        <v>0.38936076605077324</v>
      </c>
      <c r="C116" s="54">
        <f t="shared" si="5"/>
        <v>0.32591207789380722</v>
      </c>
      <c r="D116" s="54">
        <f t="shared" si="5"/>
        <v>0.2802445380385416</v>
      </c>
      <c r="E116" s="54">
        <f t="shared" si="5"/>
        <v>0.21889922566504627</v>
      </c>
      <c r="F116" s="54">
        <f t="shared" si="5"/>
        <v>0.43134829133831815</v>
      </c>
    </row>
    <row r="117" spans="1:6">
      <c r="A117" s="57">
        <v>-0.40000000000002001</v>
      </c>
      <c r="B117" s="53">
        <f t="shared" si="3"/>
        <v>0.40131233988754322</v>
      </c>
      <c r="C117" s="54">
        <f t="shared" si="5"/>
        <v>0.33424418241763354</v>
      </c>
      <c r="D117" s="54">
        <f t="shared" si="5"/>
        <v>0.28638321983216741</v>
      </c>
      <c r="E117" s="54">
        <f t="shared" si="5"/>
        <v>0.2226266756414402</v>
      </c>
      <c r="F117" s="54">
        <f t="shared" si="5"/>
        <v>0.44606520797640153</v>
      </c>
    </row>
    <row r="118" spans="1:6">
      <c r="A118" s="57">
        <v>-0.35000000000002002</v>
      </c>
      <c r="B118" s="53">
        <f t="shared" si="3"/>
        <v>0.4133824210826651</v>
      </c>
      <c r="C118" s="54">
        <f t="shared" si="5"/>
        <v>0.34257514886282964</v>
      </c>
      <c r="D118" s="54">
        <f t="shared" si="5"/>
        <v>0.29247740379140275</v>
      </c>
      <c r="E118" s="54">
        <f t="shared" si="5"/>
        <v>0.22629208288937072</v>
      </c>
      <c r="F118" s="54">
        <f t="shared" si="5"/>
        <v>0.4610275971573749</v>
      </c>
    </row>
    <row r="119" spans="1:6">
      <c r="A119" s="57">
        <v>-0.30000000000001997</v>
      </c>
      <c r="B119" s="53">
        <f t="shared" si="3"/>
        <v>0.42555748318833608</v>
      </c>
      <c r="C119" s="54">
        <f t="shared" si="5"/>
        <v>0.35089457672134916</v>
      </c>
      <c r="D119" s="54">
        <f t="shared" si="5"/>
        <v>0.29852004440855928</v>
      </c>
      <c r="E119" s="54">
        <f t="shared" si="5"/>
        <v>0.2298925193292084</v>
      </c>
      <c r="F119" s="54">
        <f t="shared" si="5"/>
        <v>0.47622249476589756</v>
      </c>
    </row>
    <row r="120" spans="1:6">
      <c r="A120" s="57">
        <v>-0.25000000000001998</v>
      </c>
      <c r="B120" s="53">
        <f t="shared" si="3"/>
        <v>0.43782349911419699</v>
      </c>
      <c r="C120" s="54">
        <f t="shared" si="5"/>
        <v>0.35919212303375014</v>
      </c>
      <c r="D120" s="54">
        <f t="shared" si="5"/>
        <v>0.30450434242028168</v>
      </c>
      <c r="E120" s="54">
        <f t="shared" si="5"/>
        <v>0.23342531911800821</v>
      </c>
      <c r="F120" s="54">
        <f t="shared" si="5"/>
        <v>0.49163594112231535</v>
      </c>
    </row>
    <row r="121" spans="1:6">
      <c r="A121" s="57">
        <v>-0.20000000000002</v>
      </c>
      <c r="B121" s="53">
        <f t="shared" si="3"/>
        <v>0.45016600268751711</v>
      </c>
      <c r="C121" s="54">
        <f t="shared" si="5"/>
        <v>0.36745755364635935</v>
      </c>
      <c r="D121" s="54">
        <f t="shared" si="5"/>
        <v>0.31042377345300326</v>
      </c>
      <c r="E121" s="54">
        <f t="shared" si="5"/>
        <v>0.23688808135327699</v>
      </c>
      <c r="F121" s="54">
        <f t="shared" si="5"/>
        <v>0.50725301862377781</v>
      </c>
    </row>
    <row r="122" spans="1:6">
      <c r="A122" s="57">
        <v>-0.15000000000002001</v>
      </c>
      <c r="B122" s="53">
        <f t="shared" si="3"/>
        <v>0.4625701546562454</v>
      </c>
      <c r="C122" s="54">
        <f t="shared" si="5"/>
        <v>0.37568079332206189</v>
      </c>
      <c r="D122" s="54">
        <f t="shared" si="5"/>
        <v>0.31627211397935673</v>
      </c>
      <c r="E122" s="54">
        <f t="shared" si="5"/>
        <v>0.24027867081617507</v>
      </c>
      <c r="F122" s="54">
        <f t="shared" si="5"/>
        <v>0.52305789782954082</v>
      </c>
    </row>
    <row r="123" spans="1:6">
      <c r="A123" s="57">
        <v>-0.10000000000002</v>
      </c>
      <c r="B123" s="53">
        <f t="shared" si="3"/>
        <v>0.47502081252105499</v>
      </c>
      <c r="C123" s="54">
        <f t="shared" si="5"/>
        <v>0.38385197418780409</v>
      </c>
      <c r="D123" s="54">
        <f t="shared" si="5"/>
        <v>0.32204346439638754</v>
      </c>
      <c r="E123" s="54">
        <f t="shared" si="5"/>
        <v>0.24359521685122859</v>
      </c>
      <c r="F123" s="54">
        <f t="shared" si="5"/>
        <v>0.53903389184069317</v>
      </c>
    </row>
    <row r="124" spans="1:6">
      <c r="A124" s="57">
        <v>-5.0000000000020299E-2</v>
      </c>
      <c r="B124" s="53">
        <f t="shared" si="3"/>
        <v>0.48750260351578451</v>
      </c>
      <c r="C124" s="54">
        <f t="shared" si="5"/>
        <v>0.39196148203162356</v>
      </c>
      <c r="D124" s="54">
        <f t="shared" si="5"/>
        <v>0.32773226908211689</v>
      </c>
      <c r="E124" s="54">
        <f t="shared" si="5"/>
        <v>0.2468361104973999</v>
      </c>
      <c r="F124" s="54">
        <f t="shared" si="5"/>
        <v>0.55516351870181413</v>
      </c>
    </row>
    <row r="125" spans="1:6">
      <c r="A125" s="57">
        <v>-2.0428103653102899E-14</v>
      </c>
      <c r="B125" s="53">
        <f t="shared" si="3"/>
        <v>0.49999999999999489</v>
      </c>
      <c r="C125" s="54">
        <f t="shared" si="5"/>
        <v>0.39999999999999675</v>
      </c>
      <c r="D125" s="54">
        <f t="shared" si="5"/>
        <v>0.33333333333333104</v>
      </c>
      <c r="E125" s="54">
        <f t="shared" si="5"/>
        <v>0.24999999999999872</v>
      </c>
      <c r="F125" s="54">
        <f t="shared" si="5"/>
        <v>0.57142857142856474</v>
      </c>
    </row>
    <row r="126" spans="1:6">
      <c r="A126" s="57">
        <v>4.9999999999980303E-2</v>
      </c>
      <c r="B126" s="53">
        <f t="shared" si="3"/>
        <v>0.51249739648420534</v>
      </c>
      <c r="C126" s="54">
        <f t="shared" si="5"/>
        <v>0.40795854929151737</v>
      </c>
      <c r="D126" s="54">
        <f t="shared" si="5"/>
        <v>0.33884183713340843</v>
      </c>
      <c r="E126" s="54">
        <f t="shared" si="5"/>
        <v>0.2530857848443861</v>
      </c>
      <c r="F126" s="54">
        <f t="shared" si="5"/>
        <v>0.58781019514371158</v>
      </c>
    </row>
    <row r="127" spans="1:6">
      <c r="A127" s="57">
        <v>9.9999999999980105E-2</v>
      </c>
      <c r="B127" s="53">
        <f t="shared" si="3"/>
        <v>0.52497918747893502</v>
      </c>
      <c r="C127" s="54">
        <f t="shared" si="5"/>
        <v>0.41582852649419294</v>
      </c>
      <c r="D127" s="54">
        <f t="shared" si="5"/>
        <v>0.34425334574357053</v>
      </c>
      <c r="E127" s="54">
        <f t="shared" si="5"/>
        <v>0.25609260846075677</v>
      </c>
      <c r="F127" s="54">
        <f t="shared" si="5"/>
        <v>0.60428897068742693</v>
      </c>
    </row>
    <row r="128" spans="1:6">
      <c r="A128" s="57">
        <v>0.14999999999998001</v>
      </c>
      <c r="B128" s="53">
        <f t="shared" si="3"/>
        <v>0.53742984534374449</v>
      </c>
      <c r="C128" s="54">
        <f t="shared" si="5"/>
        <v>0.42360173726965772</v>
      </c>
      <c r="D128" s="54">
        <f t="shared" si="5"/>
        <v>0.34956381715328538</v>
      </c>
      <c r="E128" s="54">
        <f t="shared" si="5"/>
        <v>0.25901984975459774</v>
      </c>
      <c r="F128" s="54">
        <f t="shared" si="5"/>
        <v>0.62084500395874009</v>
      </c>
    </row>
    <row r="129" spans="1:6">
      <c r="A129" s="57">
        <v>0.19999999999998</v>
      </c>
      <c r="B129" s="53">
        <f t="shared" si="3"/>
        <v>0.54983399731247296</v>
      </c>
      <c r="C129" s="54">
        <f t="shared" si="5"/>
        <v>0.43127042614695582</v>
      </c>
      <c r="D129" s="54">
        <f t="shared" si="5"/>
        <v>0.35476960646490263</v>
      </c>
      <c r="E129" s="54">
        <f t="shared" si="5"/>
        <v>0.26186711361987841</v>
      </c>
      <c r="F129" s="54">
        <f t="shared" si="5"/>
        <v>0.63745802014648179</v>
      </c>
    </row>
    <row r="130" spans="1:6">
      <c r="A130" s="57">
        <v>0.24999999999997999</v>
      </c>
      <c r="B130" s="53">
        <f t="shared" si="3"/>
        <v>0.56217650088579318</v>
      </c>
      <c r="C130" s="54">
        <f t="shared" si="5"/>
        <v>0.43882730224981614</v>
      </c>
      <c r="D130" s="54">
        <f t="shared" si="5"/>
        <v>0.35986746732333064</v>
      </c>
      <c r="E130" s="54">
        <f t="shared" si="5"/>
        <v>0.26463422059185587</v>
      </c>
      <c r="F130" s="54">
        <f t="shared" si="5"/>
        <v>0.65410746192251479</v>
      </c>
    </row>
    <row r="131" spans="1:6">
      <c r="A131" s="57">
        <v>0.29999999999998</v>
      </c>
      <c r="B131" s="53">
        <f t="shared" si="3"/>
        <v>0.57444251681165415</v>
      </c>
      <c r="C131" s="54">
        <f t="shared" si="5"/>
        <v>0.44626556084311303</v>
      </c>
      <c r="D131" s="54">
        <f t="shared" si="5"/>
        <v>0.364854550533186</v>
      </c>
      <c r="E131" s="54">
        <f t="shared" si="5"/>
        <v>0.26732119579383318</v>
      </c>
      <c r="F131" s="54">
        <f t="shared" si="5"/>
        <v>0.67077259059975292</v>
      </c>
    </row>
    <row r="132" spans="1:6">
      <c r="A132" s="57">
        <v>0.34999999999997999</v>
      </c>
      <c r="B132" s="53">
        <f t="shared" si="3"/>
        <v>0.58661757891732524</v>
      </c>
      <c r="C132" s="54">
        <f t="shared" si="5"/>
        <v>0.45357890064511541</v>
      </c>
      <c r="D132" s="54">
        <f t="shared" si="5"/>
        <v>0.36972840003299395</v>
      </c>
      <c r="E132" s="54">
        <f t="shared" si="5"/>
        <v>0.2699282573275753</v>
      </c>
      <c r="F132" s="54">
        <f t="shared" si="5"/>
        <v>0.68743258920429873</v>
      </c>
    </row>
    <row r="133" spans="1:6">
      <c r="A133" s="57">
        <v>0.39999999999997998</v>
      </c>
      <c r="B133" s="53">
        <f t="shared" ref="B133:B196" si="6">1/(1+EXP(-A133))</f>
        <v>0.59868766011244712</v>
      </c>
      <c r="C133" s="54">
        <f t="shared" si="5"/>
        <v>0.46076153691093563</v>
      </c>
      <c r="D133" s="54">
        <f t="shared" si="5"/>
        <v>0.3744869464185</v>
      </c>
      <c r="E133" s="54">
        <f t="shared" si="5"/>
        <v>0.27245580425067001</v>
      </c>
      <c r="F133" s="54">
        <f t="shared" si="5"/>
        <v>0.70406666637647242</v>
      </c>
    </row>
    <row r="134" spans="1:6">
      <c r="A134" s="57">
        <v>0.44999999999998003</v>
      </c>
      <c r="B134" s="53">
        <f t="shared" si="6"/>
        <v>0.61063923394921726</v>
      </c>
      <c r="C134" s="54">
        <f t="shared" ref="C134:F165" si="7">1/(C$4+(EXP(-$A134)))</f>
        <v>0.46780821034814457</v>
      </c>
      <c r="D134" s="54">
        <f t="shared" si="7"/>
        <v>0.37912849822486716</v>
      </c>
      <c r="E134" s="54">
        <f t="shared" si="7"/>
        <v>0.27490440427622154</v>
      </c>
      <c r="F134" s="54">
        <f t="shared" si="7"/>
        <v>0.72065416000046778</v>
      </c>
    </row>
    <row r="135" spans="1:6">
      <c r="A135" s="57">
        <v>0.49999999999998002</v>
      </c>
      <c r="B135" s="53">
        <f t="shared" si="6"/>
        <v>0.62245933120184982</v>
      </c>
      <c r="C135" s="54">
        <f t="shared" si="7"/>
        <v>0.47471419197687403</v>
      </c>
      <c r="D135" s="54">
        <f t="shared" si="7"/>
        <v>0.38365173119054891</v>
      </c>
      <c r="E135" s="54">
        <f t="shared" si="7"/>
        <v>0.27727478132119254</v>
      </c>
      <c r="F135" s="54">
        <f t="shared" si="7"/>
        <v>0.737174639467294</v>
      </c>
    </row>
    <row r="136" spans="1:6">
      <c r="A136" s="57">
        <v>0.54999999999997995</v>
      </c>
      <c r="B136" s="53">
        <f t="shared" si="6"/>
        <v>0.63413559101079608</v>
      </c>
      <c r="C136" s="54">
        <f t="shared" si="7"/>
        <v>0.48147528409307083</v>
      </c>
      <c r="D136" s="54">
        <f t="shared" si="7"/>
        <v>0.38805567573407473</v>
      </c>
      <c r="E136" s="54">
        <f t="shared" si="7"/>
        <v>0.27956780301975359</v>
      </c>
      <c r="F136" s="54">
        <f t="shared" si="7"/>
        <v>0.75360800550041418</v>
      </c>
    </row>
    <row r="137" spans="1:6">
      <c r="A137" s="57">
        <v>0.59999999999997999</v>
      </c>
      <c r="B137" s="53">
        <f t="shared" si="6"/>
        <v>0.64565630622579084</v>
      </c>
      <c r="C137" s="54">
        <f t="shared" si="7"/>
        <v>0.48808781753429159</v>
      </c>
      <c r="D137" s="54">
        <f t="shared" si="7"/>
        <v>0.39233970287912845</v>
      </c>
      <c r="E137" s="54">
        <f t="shared" si="7"/>
        <v>0.28178446830743586</v>
      </c>
      <c r="F137" s="54">
        <f t="shared" si="7"/>
        <v>0.76993458651736113</v>
      </c>
    </row>
    <row r="138" spans="1:6">
      <c r="A138" s="57">
        <v>0.64999999999998004</v>
      </c>
      <c r="B138" s="53">
        <f t="shared" si="6"/>
        <v>0.65701046267349428</v>
      </c>
      <c r="C138" s="54">
        <f t="shared" si="7"/>
        <v>0.49454864548211663</v>
      </c>
      <c r="D138" s="54">
        <f t="shared" si="7"/>
        <v>0.39650350886345304</v>
      </c>
      <c r="E138" s="54">
        <f t="shared" si="7"/>
        <v>0.2839258951709675</v>
      </c>
      <c r="F138" s="54">
        <f t="shared" si="7"/>
        <v>0.78613523056243395</v>
      </c>
    </row>
    <row r="139" spans="1:6">
      <c r="A139" s="57">
        <v>0.69999999999997997</v>
      </c>
      <c r="B139" s="53">
        <f t="shared" si="6"/>
        <v>0.66818777216816172</v>
      </c>
      <c r="C139" s="54">
        <f t="shared" si="7"/>
        <v>0.50085513406366766</v>
      </c>
      <c r="D139" s="54">
        <f t="shared" si="7"/>
        <v>0.40054709866366589</v>
      </c>
      <c r="E139" s="54">
        <f t="shared" si="7"/>
        <v>0.28599330864763384</v>
      </c>
      <c r="F139" s="54">
        <f t="shared" si="7"/>
        <v>0.80219139192364608</v>
      </c>
    </row>
    <row r="140" spans="1:6">
      <c r="A140" s="57">
        <v>0.74999999999998002</v>
      </c>
      <c r="B140" s="53">
        <f t="shared" si="6"/>
        <v>0.67917869917538864</v>
      </c>
      <c r="C140" s="54">
        <f t="shared" si="7"/>
        <v>0.50700515003678537</v>
      </c>
      <c r="D140" s="54">
        <f t="shared" si="7"/>
        <v>0.40447076866144133</v>
      </c>
      <c r="E140" s="54">
        <f t="shared" si="7"/>
        <v>0.28798802914704319</v>
      </c>
      <c r="F140" s="54">
        <f t="shared" si="7"/>
        <v>0.81808521163934722</v>
      </c>
    </row>
    <row r="141" spans="1:6">
      <c r="A141" s="57">
        <v>0.79999999999997995</v>
      </c>
      <c r="B141" s="53">
        <f t="shared" si="6"/>
        <v>0.68997448112760817</v>
      </c>
      <c r="C141" s="54">
        <f t="shared" si="7"/>
        <v>0.51299704585924422</v>
      </c>
      <c r="D141" s="54">
        <f t="shared" si="7"/>
        <v>0.40827508866715778</v>
      </c>
      <c r="E141" s="54">
        <f t="shared" si="7"/>
        <v>0.28991146115746746</v>
      </c>
      <c r="F141" s="54">
        <f t="shared" si="7"/>
        <v>0.83379959120394687</v>
      </c>
    </row>
    <row r="142" spans="1:6">
      <c r="A142" s="57">
        <v>0.84999999999997999</v>
      </c>
      <c r="B142" s="53">
        <f t="shared" si="6"/>
        <v>0.70056714247396878</v>
      </c>
      <c r="C142" s="54">
        <f t="shared" si="7"/>
        <v>0.51882964245220331</v>
      </c>
      <c r="D142" s="54">
        <f t="shared" si="7"/>
        <v>0.41196088350548182</v>
      </c>
      <c r="E142" s="54">
        <f t="shared" si="7"/>
        <v>0.29176508238861731</v>
      </c>
      <c r="F142" s="54">
        <f t="shared" si="7"/>
        <v>0.84931825889527623</v>
      </c>
    </row>
    <row r="143" spans="1:6">
      <c r="A143" s="57">
        <v>0.89999999999998004</v>
      </c>
      <c r="B143" s="53">
        <f t="shared" si="6"/>
        <v>0.7109495026249999</v>
      </c>
      <c r="C143" s="54">
        <f t="shared" si="7"/>
        <v>0.52450220997225572</v>
      </c>
      <c r="D143" s="54">
        <f t="shared" si="7"/>
        <v>0.41552921435392204</v>
      </c>
      <c r="E143" s="54">
        <f t="shared" si="7"/>
        <v>0.29355043339291198</v>
      </c>
      <c r="F143" s="54">
        <f t="shared" si="7"/>
        <v>0.86462582826552592</v>
      </c>
    </row>
    <row r="144" spans="1:6">
      <c r="A144" s="57">
        <v>0.94999999999997997</v>
      </c>
      <c r="B144" s="53">
        <f t="shared" si="6"/>
        <v>0.72111517802285907</v>
      </c>
      <c r="C144" s="54">
        <f t="shared" si="7"/>
        <v>0.53001444690541599</v>
      </c>
      <c r="D144" s="54">
        <f t="shared" si="7"/>
        <v>0.41898136001057423</v>
      </c>
      <c r="E144" s="54">
        <f t="shared" si="7"/>
        <v>0.29526910769811099</v>
      </c>
      <c r="F144" s="54">
        <f t="shared" si="7"/>
        <v>0.8797078484605414</v>
      </c>
    </row>
    <row r="145" spans="1:6">
      <c r="A145" s="57">
        <v>0.99999999999998002</v>
      </c>
      <c r="B145" s="53">
        <f t="shared" si="6"/>
        <v>0.73105857863000101</v>
      </c>
      <c r="C145" s="54">
        <f t="shared" si="7"/>
        <v>0.53536645779068326</v>
      </c>
      <c r="D145" s="54">
        <f t="shared" si="7"/>
        <v>0.42231879825151686</v>
      </c>
      <c r="E145" s="54">
        <f t="shared" si="7"/>
        <v>0.29692274247565403</v>
      </c>
      <c r="F145" s="54">
        <f t="shared" si="7"/>
        <v>0.89455084615571667</v>
      </c>
    </row>
    <row r="146" spans="1:6">
      <c r="A146" s="57">
        <v>1.0499999999999701</v>
      </c>
      <c r="B146" s="53">
        <f t="shared" si="6"/>
        <v>0.74077489918214834</v>
      </c>
      <c r="C146" s="54">
        <f t="shared" si="7"/>
        <v>0.54055872987102793</v>
      </c>
      <c r="D146" s="54">
        <f t="shared" si="7"/>
        <v>0.42554318742198061</v>
      </c>
      <c r="E146" s="54">
        <f t="shared" si="7"/>
        <v>0.29851300976124961</v>
      </c>
      <c r="F146" s="54">
        <f t="shared" si="7"/>
        <v>0.90914235901811435</v>
      </c>
    </row>
    <row r="147" spans="1:6">
      <c r="A147" s="57">
        <v>1.0999999999999699</v>
      </c>
      <c r="B147" s="53">
        <f t="shared" si="6"/>
        <v>0.75026010559511191</v>
      </c>
      <c r="C147" s="54">
        <f t="shared" si="7"/>
        <v>0.54559210895637644</v>
      </c>
      <c r="D147" s="54">
        <f t="shared" si="7"/>
        <v>0.42865634838886613</v>
      </c>
      <c r="E147" s="54">
        <f t="shared" si="7"/>
        <v>0.30004160823718967</v>
      </c>
      <c r="F147" s="54">
        <f t="shared" si="7"/>
        <v>0.92347096072130908</v>
      </c>
    </row>
    <row r="148" spans="1:6">
      <c r="A148" s="57">
        <v>1.1499999999999699</v>
      </c>
      <c r="B148" s="53">
        <f t="shared" si="6"/>
        <v>0.75951091694910566</v>
      </c>
      <c r="C148" s="54">
        <f t="shared" si="7"/>
        <v>0.5504677747669976</v>
      </c>
      <c r="D148" s="54">
        <f t="shared" si="7"/>
        <v>0.43166024696570537</v>
      </c>
      <c r="E148" s="54">
        <f t="shared" si="7"/>
        <v>0.30151025557954569</v>
      </c>
      <c r="F148" s="54">
        <f t="shared" si="7"/>
        <v>0.93752627764946184</v>
      </c>
    </row>
    <row r="149" spans="1:6">
      <c r="A149" s="57">
        <v>1.19999999999997</v>
      </c>
      <c r="B149" s="53">
        <f t="shared" si="6"/>
        <v>0.76852478349901232</v>
      </c>
      <c r="C149" s="54">
        <f t="shared" si="7"/>
        <v>0.55518721600729826</v>
      </c>
      <c r="D149" s="54">
        <f t="shared" si="7"/>
        <v>0.43455697690506329</v>
      </c>
      <c r="E149" s="54">
        <f t="shared" si="7"/>
        <v>0.30292068136783495</v>
      </c>
      <c r="F149" s="54">
        <f t="shared" si="7"/>
        <v>0.95129899752864466</v>
      </c>
    </row>
    <row r="150" spans="1:6">
      <c r="A150" s="57">
        <v>1.24999999999997</v>
      </c>
      <c r="B150" s="53">
        <f t="shared" si="6"/>
        <v>0.77729986117468597</v>
      </c>
      <c r="C150" s="54">
        <f t="shared" si="7"/>
        <v>0.559752205399902</v>
      </c>
      <c r="D150" s="54">
        <f t="shared" si="7"/>
        <v>0.43734874353781727</v>
      </c>
      <c r="E150" s="54">
        <f t="shared" si="7"/>
        <v>0.3042746205498808</v>
      </c>
      <c r="F150" s="54">
        <f t="shared" si="7"/>
        <v>0.96478087031456139</v>
      </c>
    </row>
    <row r="151" spans="1:6">
      <c r="A151" s="57">
        <v>1.2999999999999701</v>
      </c>
      <c r="B151" s="53">
        <f t="shared" si="6"/>
        <v>0.78583498304255361</v>
      </c>
      <c r="C151" s="54">
        <f t="shared" si="7"/>
        <v>0.56416477488864236</v>
      </c>
      <c r="D151" s="54">
        <f t="shared" si="7"/>
        <v>0.44003784812397106</v>
      </c>
      <c r="E151" s="54">
        <f t="shared" si="7"/>
        <v>0.30557380745043361</v>
      </c>
      <c r="F151" s="54">
        <f t="shared" si="7"/>
        <v>0.97796470174568828</v>
      </c>
    </row>
    <row r="152" spans="1:6">
      <c r="A152" s="57">
        <v>1.3499999999999699</v>
      </c>
      <c r="B152" s="53">
        <f t="shared" si="6"/>
        <v>0.79412962819904775</v>
      </c>
      <c r="C152" s="54">
        <f t="shared" si="7"/>
        <v>0.56842719119721219</v>
      </c>
      <c r="D152" s="54">
        <f t="shared" si="7"/>
        <v>0.44262667296576408</v>
      </c>
      <c r="E152" s="54">
        <f t="shared" si="7"/>
        <v>0.30681997030860964</v>
      </c>
      <c r="F152" s="54">
        <f t="shared" si="7"/>
        <v>0.99084434003852995</v>
      </c>
    </row>
    <row r="153" spans="1:6">
      <c r="A153" s="57">
        <v>1.3999999999999699</v>
      </c>
      <c r="B153" s="53">
        <f t="shared" si="6"/>
        <v>0.80218388855857692</v>
      </c>
      <c r="C153" s="54">
        <f t="shared" si="7"/>
        <v>0.57254193190812652</v>
      </c>
      <c r="D153" s="54">
        <f t="shared" si="7"/>
        <v>0.44511766732094127</v>
      </c>
      <c r="E153" s="54">
        <f t="shared" si="7"/>
        <v>0.30801482632630955</v>
      </c>
      <c r="F153" s="54">
        <f t="shared" si="7"/>
        <v>1.0034146562567547</v>
      </c>
    </row>
    <row r="154" spans="1:6">
      <c r="A154" s="57">
        <v>1.44999999999997</v>
      </c>
      <c r="B154" s="53">
        <f t="shared" si="6"/>
        <v>0.80999843398468241</v>
      </c>
      <c r="C154" s="54">
        <f t="shared" si="7"/>
        <v>0.57651166220478955</v>
      </c>
      <c r="D154" s="54">
        <f t="shared" si="7"/>
        <v>0.44751333414222022</v>
      </c>
      <c r="E154" s="54">
        <f t="shared" si="7"/>
        <v>0.30916007720744865</v>
      </c>
      <c r="F154" s="54">
        <f t="shared" si="7"/>
        <v>1.0156715189283929</v>
      </c>
    </row>
    <row r="155" spans="1:6">
      <c r="A155" s="57">
        <v>1.49999999999997</v>
      </c>
      <c r="B155" s="53">
        <f t="shared" si="6"/>
        <v>0.81757447619363921</v>
      </c>
      <c r="C155" s="54">
        <f t="shared" si="7"/>
        <v>0.5803392123981258</v>
      </c>
      <c r="D155" s="54">
        <f t="shared" si="7"/>
        <v>0.44981621765827279</v>
      </c>
      <c r="E155" s="54">
        <f t="shared" si="7"/>
        <v>0.31025740516602235</v>
      </c>
      <c r="F155" s="54">
        <f t="shared" si="7"/>
        <v>1.0276117635152371</v>
      </c>
    </row>
    <row r="156" spans="1:6">
      <c r="A156" s="57">
        <v>1.5499999999999701</v>
      </c>
      <c r="B156" s="53">
        <f t="shared" si="6"/>
        <v>0.82491373183595595</v>
      </c>
      <c r="C156" s="54">
        <f t="shared" si="7"/>
        <v>0.58402755633874281</v>
      </c>
      <c r="D156" s="54">
        <f t="shared" si="7"/>
        <v>0.45202889180194328</v>
      </c>
      <c r="E156" s="54">
        <f t="shared" si="7"/>
        <v>0.31130846937968504</v>
      </c>
      <c r="F156" s="54">
        <f t="shared" si="7"/>
        <v>1.0392331573566376</v>
      </c>
    </row>
    <row r="157" spans="1:6">
      <c r="A157" s="57">
        <v>1.5999999999999699</v>
      </c>
      <c r="B157" s="53">
        <f t="shared" si="6"/>
        <v>0.83201838513392035</v>
      </c>
      <c r="C157" s="54">
        <f t="shared" si="7"/>
        <v>0.58757979079615041</v>
      </c>
      <c r="D157" s="54">
        <f t="shared" si="7"/>
        <v>0.45415394948293591</v>
      </c>
      <c r="E157" s="54">
        <f t="shared" si="7"/>
        <v>0.31231490286459884</v>
      </c>
      <c r="F157" s="54">
        <f t="shared" si="7"/>
        <v>1.0505343607167268</v>
      </c>
    </row>
    <row r="158" spans="1:6">
      <c r="A158" s="57">
        <v>1.6499999999999699</v>
      </c>
      <c r="B158" s="53">
        <f t="shared" si="6"/>
        <v>0.83889105042341072</v>
      </c>
      <c r="C158" s="54">
        <f t="shared" si="7"/>
        <v>0.59099911586835507</v>
      </c>
      <c r="D158" s="54">
        <f t="shared" si="7"/>
        <v>0.45619399269481098</v>
      </c>
      <c r="E158" s="54">
        <f t="shared" si="7"/>
        <v>0.31327830974675641</v>
      </c>
      <c r="F158" s="54">
        <f t="shared" si="7"/>
        <v>1.0615148845607172</v>
      </c>
    </row>
    <row r="159" spans="1:6">
      <c r="A159" s="57">
        <v>1.69999999999997</v>
      </c>
      <c r="B159" s="53">
        <f t="shared" si="6"/>
        <v>0.84553473491646125</v>
      </c>
      <c r="C159" s="54">
        <f t="shared" si="7"/>
        <v>0.59428881646829335</v>
      </c>
      <c r="D159" s="54">
        <f t="shared" si="7"/>
        <v>0.45815162343976945</v>
      </c>
      <c r="E159" s="54">
        <f t="shared" si="7"/>
        <v>0.314200262904754</v>
      </c>
      <c r="F159" s="54">
        <f t="shared" si="7"/>
        <v>1.0721750456733203</v>
      </c>
    </row>
    <row r="160" spans="1:6">
      <c r="A160" s="57">
        <v>1.74999999999997</v>
      </c>
      <c r="B160" s="53">
        <f t="shared" si="6"/>
        <v>0.85195280196830669</v>
      </c>
      <c r="C160" s="54">
        <f t="shared" si="7"/>
        <v>0.59745224491816418</v>
      </c>
      <c r="D160" s="54">
        <f t="shared" si="7"/>
        <v>0.46002943544934172</v>
      </c>
      <c r="E160" s="54">
        <f t="shared" si="7"/>
        <v>0.3150823019590438</v>
      </c>
      <c r="F160" s="54">
        <f t="shared" si="7"/>
        <v>1.0825159197117344</v>
      </c>
    </row>
    <row r="161" spans="1:6">
      <c r="A161" s="57">
        <v>1.7999999999999701</v>
      </c>
      <c r="B161" s="53">
        <f t="shared" si="6"/>
        <v>0.85814893509950851</v>
      </c>
      <c r="C161" s="54">
        <f t="shared" si="7"/>
        <v>0.60049280466878918</v>
      </c>
      <c r="D161" s="54">
        <f t="shared" si="7"/>
        <v>0.46183000667465474</v>
      </c>
      <c r="E161" s="54">
        <f t="shared" si="7"/>
        <v>0.31592593158298721</v>
      </c>
      <c r="F161" s="54">
        <f t="shared" si="7"/>
        <v>1.0925392927582172</v>
      </c>
    </row>
    <row r="162" spans="1:6">
      <c r="A162" s="57">
        <v>1.8499999999999699</v>
      </c>
      <c r="B162" s="53">
        <f t="shared" si="6"/>
        <v>0.86412710299090223</v>
      </c>
      <c r="C162" s="54">
        <f t="shared" si="7"/>
        <v>0.60341393514870634</v>
      </c>
      <c r="D162" s="54">
        <f t="shared" si="7"/>
        <v>0.46355589251636964</v>
      </c>
      <c r="E162" s="54">
        <f t="shared" si="7"/>
        <v>0.31673262011152392</v>
      </c>
      <c r="F162" s="54">
        <f t="shared" si="7"/>
        <v>1.1022476119042719</v>
      </c>
    </row>
    <row r="163" spans="1:6">
      <c r="A163" s="57">
        <v>1.8999999999999699</v>
      </c>
      <c r="B163" s="53">
        <f t="shared" si="6"/>
        <v>0.86989152563699879</v>
      </c>
      <c r="C163" s="54">
        <f t="shared" si="7"/>
        <v>0.60621909773674698</v>
      </c>
      <c r="D163" s="54">
        <f t="shared" si="7"/>
        <v>0.4652096197615852</v>
      </c>
      <c r="E163" s="54">
        <f t="shared" si="7"/>
        <v>0.31750379842392984</v>
      </c>
      <c r="F163" s="54">
        <f t="shared" si="7"/>
        <v>1.1116439353610934</v>
      </c>
    </row>
    <row r="164" spans="1:6">
      <c r="A164" s="57">
        <v>1.94999999999997</v>
      </c>
      <c r="B164" s="53">
        <f t="shared" si="6"/>
        <v>0.87544664181258036</v>
      </c>
      <c r="C164" s="54">
        <f t="shared" si="7"/>
        <v>0.60891176284233162</v>
      </c>
      <c r="D164" s="54">
        <f t="shared" si="7"/>
        <v>0.4667936811929127</v>
      </c>
      <c r="E164" s="54">
        <f t="shared" si="7"/>
        <v>0.31824085907793054</v>
      </c>
      <c r="F164" s="54">
        <f t="shared" si="7"/>
        <v>1.1207318825503232</v>
      </c>
    </row>
    <row r="165" spans="1:6">
      <c r="A165" s="57">
        <v>1.99999999999997</v>
      </c>
      <c r="B165" s="53">
        <f t="shared" si="6"/>
        <v>0.88079707797787921</v>
      </c>
      <c r="C165" s="54">
        <f t="shared" si="7"/>
        <v>0.61149539806957731</v>
      </c>
      <c r="D165" s="54">
        <f t="shared" si="7"/>
        <v>0.46831053083348029</v>
      </c>
      <c r="E165" s="54">
        <f t="shared" si="7"/>
        <v>0.31894515567333415</v>
      </c>
      <c r="F165" s="54">
        <f t="shared" si="7"/>
        <v>1.1295155845864302</v>
      </c>
    </row>
    <row r="166" spans="1:6">
      <c r="A166" s="57">
        <v>2.0499999999999701</v>
      </c>
      <c r="B166" s="53">
        <f t="shared" si="6"/>
        <v>0.88594761872020611</v>
      </c>
      <c r="C166" s="54">
        <f t="shared" ref="C166:F197" si="8">1/(C$4+(EXP(-$A166)))</f>
        <v>0.61397345743446718</v>
      </c>
      <c r="D166" s="54">
        <f t="shared" si="8"/>
        <v>0.46976257979073954</v>
      </c>
      <c r="E166" s="54">
        <f t="shared" si="8"/>
        <v>0.31961800242432553</v>
      </c>
      <c r="F166" s="54">
        <f t="shared" si="8"/>
        <v>1.1379996355181474</v>
      </c>
    </row>
    <row r="167" spans="1:6">
      <c r="A167" s="57">
        <v>2.0999999999999699</v>
      </c>
      <c r="B167" s="53">
        <f t="shared" si="6"/>
        <v>0.89090317880438408</v>
      </c>
      <c r="C167" s="54">
        <f t="shared" si="8"/>
        <v>0.61634937159870062</v>
      </c>
      <c r="D167" s="54">
        <f t="shared" si="8"/>
        <v>0.47115219266155189</v>
      </c>
      <c r="E167" s="54">
        <f t="shared" si="8"/>
        <v>0.32026067392059654</v>
      </c>
      <c r="F167" s="54">
        <f t="shared" si="8"/>
        <v>1.1461890446522456</v>
      </c>
    </row>
    <row r="168" spans="1:6">
      <c r="A168" s="57">
        <v>2.1499999999999702</v>
      </c>
      <c r="B168" s="53">
        <f t="shared" si="6"/>
        <v>0.89566877688099589</v>
      </c>
      <c r="C168" s="54">
        <f t="shared" si="8"/>
        <v>0.61862653907933851</v>
      </c>
      <c r="D168" s="54">
        <f t="shared" si="8"/>
        <v>0.47248168446107358</v>
      </c>
      <c r="E168" s="54">
        <f t="shared" si="8"/>
        <v>0.32087440505856019</v>
      </c>
      <c r="F168" s="54">
        <f t="shared" si="8"/>
        <v>1.1540891902392989</v>
      </c>
    </row>
    <row r="169" spans="1:6">
      <c r="A169" s="57">
        <v>2.19999999999997</v>
      </c>
      <c r="B169" s="53">
        <f t="shared" si="6"/>
        <v>0.90024951088031213</v>
      </c>
      <c r="C169" s="54">
        <f t="shared" si="8"/>
        <v>0.62080831838986128</v>
      </c>
      <c r="D169" s="54">
        <f t="shared" si="8"/>
        <v>0.47375331803835663</v>
      </c>
      <c r="E169" s="54">
        <f t="shared" si="8"/>
        <v>0.32146039112498642</v>
      </c>
      <c r="F169" s="54">
        <f t="shared" si="8"/>
        <v>1.1617057747586361</v>
      </c>
    </row>
    <row r="170" spans="1:6">
      <c r="A170" s="57">
        <v>2.2499999999999698</v>
      </c>
      <c r="B170" s="53">
        <f t="shared" si="6"/>
        <v>0.90465053510088789</v>
      </c>
      <c r="C170" s="54">
        <f t="shared" si="8"/>
        <v>0.62289802106570213</v>
      </c>
      <c r="D170" s="54">
        <f t="shared" si="8"/>
        <v>0.47496930194229525</v>
      </c>
      <c r="E170" s="54">
        <f t="shared" si="8"/>
        <v>0.32201978801649483</v>
      </c>
      <c r="F170" s="54">
        <f t="shared" si="8"/>
        <v>1.1690447819989507</v>
      </c>
    </row>
    <row r="171" spans="1:6">
      <c r="A171" s="57">
        <v>2.2999999999999701</v>
      </c>
      <c r="B171" s="53">
        <f t="shared" si="6"/>
        <v>0.90887703898514138</v>
      </c>
      <c r="C171" s="54">
        <f t="shared" si="8"/>
        <v>0.62489890552557248</v>
      </c>
      <c r="D171" s="54">
        <f t="shared" si="8"/>
        <v>0.47613178870250739</v>
      </c>
      <c r="E171" s="54">
        <f t="shared" si="8"/>
        <v>0.32255371257942927</v>
      </c>
      <c r="F171" s="54">
        <f t="shared" si="8"/>
        <v>1.1761124360924735</v>
      </c>
    </row>
    <row r="172" spans="1:6">
      <c r="A172" s="57">
        <v>2.3499999999999699</v>
      </c>
      <c r="B172" s="53">
        <f t="shared" si="6"/>
        <v>0.91293422755972631</v>
      </c>
      <c r="C172" s="54">
        <f t="shared" si="8"/>
        <v>0.62681417171888931</v>
      </c>
      <c r="D172" s="54">
        <f t="shared" si="8"/>
        <v>0.47724287349091432</v>
      </c>
      <c r="E172" s="54">
        <f t="shared" si="8"/>
        <v>0.32306324305571243</v>
      </c>
      <c r="F172" s="54">
        <f t="shared" si="8"/>
        <v>1.182915162624562</v>
      </c>
    </row>
    <row r="173" spans="1:6">
      <c r="A173" s="57">
        <v>2.3999999999999702</v>
      </c>
      <c r="B173" s="53">
        <f t="shared" si="6"/>
        <v>0.91682730350607544</v>
      </c>
      <c r="C173" s="54">
        <f t="shared" si="8"/>
        <v>0.62864695650924107</v>
      </c>
      <c r="D173" s="54">
        <f t="shared" si="8"/>
        <v>0.47830459313110962</v>
      </c>
      <c r="E173" s="54">
        <f t="shared" si="8"/>
        <v>0.32354941962132511</v>
      </c>
      <c r="F173" s="54">
        <f t="shared" si="8"/>
        <v>1.1894595519072402</v>
      </c>
    </row>
    <row r="174" spans="1:6">
      <c r="A174" s="57">
        <v>2.44999999999997</v>
      </c>
      <c r="B174" s="53">
        <f t="shared" si="6"/>
        <v>0.92056145081601948</v>
      </c>
      <c r="C174" s="54">
        <f t="shared" si="8"/>
        <v>0.63040032974400184</v>
      </c>
      <c r="D174" s="54">
        <f t="shared" si="8"/>
        <v>0.4793189254240659</v>
      </c>
      <c r="E174" s="54">
        <f t="shared" si="8"/>
        <v>0.32401324500507078</v>
      </c>
      <c r="F174" s="54">
        <f t="shared" si="8"/>
        <v>1.1957523244748087</v>
      </c>
    </row>
    <row r="175" spans="1:6">
      <c r="A175" s="57">
        <v>2.4999999999999698</v>
      </c>
      <c r="B175" s="53">
        <f t="shared" si="6"/>
        <v>0.92414181997875444</v>
      </c>
      <c r="C175" s="54">
        <f t="shared" si="8"/>
        <v>0.63207729096085286</v>
      </c>
      <c r="D175" s="54">
        <f t="shared" si="8"/>
        <v>0.48028778876026834</v>
      </c>
      <c r="E175" s="54">
        <f t="shared" si="8"/>
        <v>0.32445568517626316</v>
      </c>
      <c r="F175" s="54">
        <f t="shared" si="8"/>
        <v>1.2018002988322056</v>
      </c>
    </row>
    <row r="176" spans="1:6">
      <c r="A176" s="57">
        <v>2.5499999999999701</v>
      </c>
      <c r="B176" s="53">
        <f t="shared" si="6"/>
        <v>0.92757351463848037</v>
      </c>
      <c r="C176" s="54">
        <f t="shared" si="8"/>
        <v>0.63368076668300122</v>
      </c>
      <c r="D176" s="54">
        <f t="shared" si="8"/>
        <v>0.48121304198996956</v>
      </c>
      <c r="E176" s="54">
        <f t="shared" si="8"/>
        <v>0.32487767009090934</v>
      </c>
      <c r="F176" s="54">
        <f t="shared" si="8"/>
        <v>1.2076103614623495</v>
      </c>
    </row>
    <row r="177" spans="1:6">
      <c r="A177" s="57">
        <v>2.5999999999999699</v>
      </c>
      <c r="B177" s="53">
        <f t="shared" si="6"/>
        <v>0.93086157965665117</v>
      </c>
      <c r="C177" s="54">
        <f t="shared" si="8"/>
        <v>0.63521360825624595</v>
      </c>
      <c r="D177" s="54">
        <f t="shared" si="8"/>
        <v>0.48209648452489196</v>
      </c>
      <c r="E177" s="54">
        <f t="shared" si="8"/>
        <v>0.32528009448685463</v>
      </c>
      <c r="F177" s="54">
        <f t="shared" si="8"/>
        <v>1.2131894390771916</v>
      </c>
    </row>
    <row r="178" spans="1:6">
      <c r="A178" s="57">
        <v>2.6499999999999702</v>
      </c>
      <c r="B178" s="53">
        <f t="shared" si="6"/>
        <v>0.93401099050877934</v>
      </c>
      <c r="C178" s="54">
        <f t="shared" si="8"/>
        <v>0.63667859018265971</v>
      </c>
      <c r="D178" s="54">
        <f t="shared" si="8"/>
        <v>0.48293985664635208</v>
      </c>
      <c r="E178" s="54">
        <f t="shared" si="8"/>
        <v>0.32566381871919869</v>
      </c>
      <c r="F178" s="54">
        <f t="shared" si="8"/>
        <v>1.2185444730785542</v>
      </c>
    </row>
    <row r="179" spans="1:6">
      <c r="A179" s="57">
        <v>2.69999999999997</v>
      </c>
      <c r="B179" s="53">
        <f t="shared" si="6"/>
        <v>0.93702664394300184</v>
      </c>
      <c r="C179" s="54">
        <f t="shared" si="8"/>
        <v>0.63807840890747225</v>
      </c>
      <c r="D179" s="54">
        <f t="shared" si="8"/>
        <v>0.48374483999641582</v>
      </c>
      <c r="E179" s="54">
        <f t="shared" si="8"/>
        <v>0.32602966962809077</v>
      </c>
      <c r="F179" s="54">
        <f t="shared" si="8"/>
        <v>1.2236823961789172</v>
      </c>
    </row>
    <row r="180" spans="1:6">
      <c r="A180" s="57">
        <v>2.7499999999999698</v>
      </c>
      <c r="B180" s="53">
        <f t="shared" si="6"/>
        <v>0.93991334982599062</v>
      </c>
      <c r="C180" s="54">
        <f t="shared" si="8"/>
        <v>0.63941568201771848</v>
      </c>
      <c r="D180" s="54">
        <f t="shared" si="8"/>
        <v>0.48451305823030727</v>
      </c>
      <c r="E180" s="54">
        <f t="shared" si="8"/>
        <v>0.3263784414317627</v>
      </c>
      <c r="F180" s="54">
        <f t="shared" si="8"/>
        <v>1.2286101111189689</v>
      </c>
    </row>
    <row r="181" spans="1:6">
      <c r="A181" s="57">
        <v>2.7999999999999701</v>
      </c>
      <c r="B181" s="53">
        <f t="shared" si="6"/>
        <v>0.94267582410112971</v>
      </c>
      <c r="C181" s="54">
        <f t="shared" si="8"/>
        <v>0.64069294781329145</v>
      </c>
      <c r="D181" s="54">
        <f t="shared" si="8"/>
        <v>0.48524607780986978</v>
      </c>
      <c r="E181" s="54">
        <f t="shared" si="8"/>
        <v>0.32671089663835989</v>
      </c>
      <c r="F181" s="54">
        <f t="shared" si="8"/>
        <v>1.2333344714077992</v>
      </c>
    </row>
    <row r="182" spans="1:6">
      <c r="A182" s="57">
        <v>2.8499999999999699</v>
      </c>
      <c r="B182" s="53">
        <f t="shared" si="6"/>
        <v>0.94531868278405762</v>
      </c>
      <c r="C182" s="54">
        <f t="shared" si="8"/>
        <v>0.64191266521318957</v>
      </c>
      <c r="D182" s="54">
        <f t="shared" si="8"/>
        <v>0.48594540891940524</v>
      </c>
      <c r="E182" s="54">
        <f t="shared" si="8"/>
        <v>0.32702776697078645</v>
      </c>
      <c r="F182" s="54">
        <f t="shared" si="8"/>
        <v>1.2378622640028816</v>
      </c>
    </row>
    <row r="183" spans="1:6">
      <c r="A183" s="57">
        <v>2.8999999999999702</v>
      </c>
      <c r="B183" s="53">
        <f t="shared" si="6"/>
        <v>0.94784643692158077</v>
      </c>
      <c r="C183" s="54">
        <f t="shared" si="8"/>
        <v>0.64307721396193984</v>
      </c>
      <c r="D183" s="54">
        <f t="shared" si="8"/>
        <v>0.48661250648669102</v>
      </c>
      <c r="E183" s="54">
        <f t="shared" si="8"/>
        <v>0.32732975429939143</v>
      </c>
      <c r="F183" s="54">
        <f t="shared" si="8"/>
        <v>1.2422001938402831</v>
      </c>
    </row>
    <row r="184" spans="1:6">
      <c r="A184" s="57">
        <v>2.94999999999997</v>
      </c>
      <c r="B184" s="53">
        <f t="shared" si="6"/>
        <v>0.95026348844144182</v>
      </c>
      <c r="C184" s="54">
        <f t="shared" si="8"/>
        <v>0.6441888951033623</v>
      </c>
      <c r="D184" s="54">
        <f t="shared" si="8"/>
        <v>0.48724877129338429</v>
      </c>
      <c r="E184" s="54">
        <f t="shared" si="8"/>
        <v>0.3276175315778872</v>
      </c>
      <c r="F184" s="54">
        <f t="shared" si="8"/>
        <v>1.2463548701206488</v>
      </c>
    </row>
    <row r="185" spans="1:6">
      <c r="A185" s="57">
        <v>2.9999999999999698</v>
      </c>
      <c r="B185" s="53">
        <f t="shared" si="6"/>
        <v>0.95257412682243192</v>
      </c>
      <c r="C185" s="54">
        <f t="shared" si="8"/>
        <v>0.64524993169102562</v>
      </c>
      <c r="D185" s="54">
        <f t="shared" si="8"/>
        <v>0.48785555116036805</v>
      </c>
      <c r="E185" s="54">
        <f t="shared" si="8"/>
        <v>0.32789174377841512</v>
      </c>
      <c r="F185" s="54">
        <f t="shared" si="8"/>
        <v>1.2503327942532396</v>
      </c>
    </row>
    <row r="186" spans="1:6">
      <c r="A186" s="57">
        <v>3.0499999999999701</v>
      </c>
      <c r="B186" s="53">
        <f t="shared" si="6"/>
        <v>0.95478252651671125</v>
      </c>
      <c r="C186" s="54">
        <f t="shared" si="8"/>
        <v>0.64626246970687928</v>
      </c>
      <c r="D186" s="54">
        <f t="shared" si="8"/>
        <v>0.48843414219487036</v>
      </c>
      <c r="E186" s="54">
        <f t="shared" si="8"/>
        <v>0.32815300882215526</v>
      </c>
      <c r="F186" s="54">
        <f t="shared" si="8"/>
        <v>1.2541403493584686</v>
      </c>
    </row>
    <row r="187" spans="1:6">
      <c r="A187" s="57">
        <v>3.0999999999999699</v>
      </c>
      <c r="B187" s="53">
        <f t="shared" si="6"/>
        <v>0.95689274505891264</v>
      </c>
      <c r="C187" s="54">
        <f t="shared" si="8"/>
        <v>0.64722857916163457</v>
      </c>
      <c r="D187" s="54">
        <f t="shared" si="8"/>
        <v>0.48898579008738935</v>
      </c>
      <c r="E187" s="54">
        <f t="shared" si="8"/>
        <v>0.32840191850231865</v>
      </c>
      <c r="F187" s="54">
        <f t="shared" si="8"/>
        <v>1.2577837912287946</v>
      </c>
    </row>
    <row r="188" spans="1:6">
      <c r="A188" s="57">
        <v>3.1499999999999702</v>
      </c>
      <c r="B188" s="53">
        <f t="shared" si="6"/>
        <v>0.95890872179953379</v>
      </c>
      <c r="C188" s="54">
        <f t="shared" si="8"/>
        <v>0.6481502553524866</v>
      </c>
      <c r="D188" s="54">
        <f t="shared" si="8"/>
        <v>0.48951169144759377</v>
      </c>
      <c r="E188" s="54">
        <f t="shared" si="8"/>
        <v>0.32863903939676897</v>
      </c>
      <c r="F188" s="54">
        <f t="shared" si="8"/>
        <v>1.2612692406483215</v>
      </c>
    </row>
    <row r="189" spans="1:6">
      <c r="A189" s="57">
        <v>3.19999999999997</v>
      </c>
      <c r="B189" s="53">
        <f t="shared" si="6"/>
        <v>0.96083427720323444</v>
      </c>
      <c r="C189" s="54">
        <f t="shared" si="8"/>
        <v>0.64902942025571664</v>
      </c>
      <c r="D189" s="54">
        <f t="shared" si="8"/>
        <v>0.49001299516942654</v>
      </c>
      <c r="E189" s="54">
        <f t="shared" si="8"/>
        <v>0.32886491376788834</v>
      </c>
      <c r="F189" s="54">
        <f t="shared" si="8"/>
        <v>1.2646026769728571</v>
      </c>
    </row>
    <row r="190" spans="1:6">
      <c r="A190" s="57">
        <v>3.2499999999999698</v>
      </c>
      <c r="B190" s="53">
        <f t="shared" si="6"/>
        <v>0.96267311265586941</v>
      </c>
      <c r="C190" s="54">
        <f t="shared" si="8"/>
        <v>0.64986792403356797</v>
      </c>
      <c r="D190" s="54">
        <f t="shared" si="8"/>
        <v>0.49049080381663251</v>
      </c>
      <c r="E190" s="54">
        <f t="shared" si="8"/>
        <v>0.32908006044764238</v>
      </c>
      <c r="F190" s="54">
        <f t="shared" si="8"/>
        <v>1.2677899328743514</v>
      </c>
    </row>
    <row r="191" spans="1:6">
      <c r="A191" s="57">
        <v>3.2999999999999701</v>
      </c>
      <c r="B191" s="53">
        <f t="shared" si="6"/>
        <v>0.96442881072736286</v>
      </c>
      <c r="C191" s="54">
        <f t="shared" si="8"/>
        <v>0.65066754663656579</v>
      </c>
      <c r="D191" s="54">
        <f t="shared" si="8"/>
        <v>0.49094617502085336</v>
      </c>
      <c r="E191" s="54">
        <f t="shared" si="8"/>
        <v>0.32928497570610599</v>
      </c>
      <c r="F191" s="54">
        <f t="shared" si="8"/>
        <v>1.2708366901564283</v>
      </c>
    </row>
    <row r="192" spans="1:6">
      <c r="A192" s="57">
        <v>3.3499999999999699</v>
      </c>
      <c r="B192" s="53">
        <f t="shared" si="6"/>
        <v>0.96610483584082085</v>
      </c>
      <c r="C192" s="54">
        <f t="shared" si="8"/>
        <v>0.65142999948412339</v>
      </c>
      <c r="D192" s="54">
        <f t="shared" si="8"/>
        <v>0.49138012288528771</v>
      </c>
      <c r="E192" s="54">
        <f t="shared" si="8"/>
        <v>0.32948013410199051</v>
      </c>
      <c r="F192" s="54">
        <f t="shared" si="8"/>
        <v>1.2737484765510274</v>
      </c>
    </row>
    <row r="193" spans="1:6">
      <c r="A193" s="57">
        <v>3.3999999999999702</v>
      </c>
      <c r="B193" s="53">
        <f t="shared" si="6"/>
        <v>0.96770453530154854</v>
      </c>
      <c r="C193" s="54">
        <f t="shared" si="8"/>
        <v>0.65215692720786311</v>
      </c>
      <c r="D193" s="54">
        <f t="shared" si="8"/>
        <v>0.49179361938770388</v>
      </c>
      <c r="E193" s="54">
        <f t="shared" si="8"/>
        <v>0.32966598931396229</v>
      </c>
      <c r="F193" s="54">
        <f t="shared" si="8"/>
        <v>1.2765306634098501</v>
      </c>
    </row>
    <row r="194" spans="1:6">
      <c r="A194" s="57">
        <v>3.44999999999997</v>
      </c>
      <c r="B194" s="53">
        <f t="shared" si="6"/>
        <v>0.96923114064285121</v>
      </c>
      <c r="C194" s="54">
        <f t="shared" si="8"/>
        <v>0.65284990944356625</v>
      </c>
      <c r="D194" s="54">
        <f t="shared" si="8"/>
        <v>0.49218759577732851</v>
      </c>
      <c r="E194" s="54">
        <f t="shared" si="8"/>
        <v>0.3298429749517735</v>
      </c>
      <c r="F194" s="54">
        <f t="shared" si="8"/>
        <v>1.2791884642082973</v>
      </c>
    </row>
    <row r="195" spans="1:6">
      <c r="A195" s="57">
        <v>3.4999999999999698</v>
      </c>
      <c r="B195" s="53">
        <f t="shared" si="6"/>
        <v>0.97068776924864275</v>
      </c>
      <c r="C195" s="54">
        <f t="shared" si="8"/>
        <v>0.65351046265905799</v>
      </c>
      <c r="D195" s="54">
        <f t="shared" si="8"/>
        <v>0.4925629439607947</v>
      </c>
      <c r="E195" s="54">
        <f t="shared" si="8"/>
        <v>0.3300115053464257</v>
      </c>
      <c r="F195" s="54">
        <f t="shared" si="8"/>
        <v>1.2817269337837576</v>
      </c>
    </row>
    <row r="196" spans="1:6">
      <c r="A196" s="57">
        <v>3.5499999999999701</v>
      </c>
      <c r="B196" s="53">
        <f t="shared" si="6"/>
        <v>0.97207742621592619</v>
      </c>
      <c r="C196" s="54">
        <f t="shared" si="8"/>
        <v>0.65414004200663323</v>
      </c>
      <c r="D196" s="54">
        <f t="shared" si="8"/>
        <v>0.49292051787295887</v>
      </c>
      <c r="E196" s="54">
        <f t="shared" si="8"/>
        <v>0.33017197631877165</v>
      </c>
      <c r="F196" s="54">
        <f t="shared" si="8"/>
        <v>1.2841509682344296</v>
      </c>
    </row>
    <row r="197" spans="1:6">
      <c r="A197" s="57">
        <v>3.5999999999999699</v>
      </c>
      <c r="B197" s="53">
        <f t="shared" ref="B197:B245" si="9">1/(1+EXP(-A197))</f>
        <v>0.97340300642313349</v>
      </c>
      <c r="C197" s="54">
        <f t="shared" si="8"/>
        <v>0.6547400431898347</v>
      </c>
      <c r="D197" s="54">
        <f t="shared" si="8"/>
        <v>0.4932611348289484</v>
      </c>
      <c r="E197" s="54">
        <f t="shared" si="8"/>
        <v>0.33032476592612248</v>
      </c>
      <c r="F197" s="54">
        <f t="shared" si="8"/>
        <v>1.2864653054092341</v>
      </c>
    </row>
    <row r="198" spans="1:6">
      <c r="A198" s="57">
        <v>3.6499999999999702</v>
      </c>
      <c r="B198" s="53">
        <f t="shared" si="9"/>
        <v>0.97466729677312747</v>
      </c>
      <c r="C198" s="54">
        <f t="shared" ref="C198:F245" si="10">1/(C$4+(EXP(-$A198)))</f>
        <v>0.65531180433551761</v>
      </c>
      <c r="D198" s="54">
        <f t="shared" si="10"/>
        <v>0.49358557685432136</v>
      </c>
      <c r="E198" s="54">
        <f t="shared" si="10"/>
        <v>0.33047023518657331</v>
      </c>
      <c r="F198" s="54">
        <f t="shared" si="10"/>
        <v>1.2886745259237511</v>
      </c>
    </row>
    <row r="199" spans="1:6">
      <c r="A199" s="57">
        <v>3.69999999999997</v>
      </c>
      <c r="B199" s="53">
        <f t="shared" si="9"/>
        <v>0.97587297858233013</v>
      </c>
      <c r="C199" s="54">
        <f t="shared" si="10"/>
        <v>0.65585660786316502</v>
      </c>
      <c r="D199" s="54">
        <f t="shared" si="10"/>
        <v>0.49389459199068031</v>
      </c>
      <c r="E199" s="54">
        <f t="shared" si="10"/>
        <v>0.33060872878088676</v>
      </c>
      <c r="F199" s="54">
        <f t="shared" si="10"/>
        <v>1.2907830546414734</v>
      </c>
    </row>
    <row r="200" spans="1:6">
      <c r="A200" s="57">
        <v>3.74999999999996</v>
      </c>
      <c r="B200" s="53">
        <f t="shared" si="9"/>
        <v>0.97702263008997348</v>
      </c>
      <c r="C200" s="54">
        <f t="shared" si="10"/>
        <v>0.65637568234437327</v>
      </c>
      <c r="D200" s="54">
        <f t="shared" si="10"/>
        <v>0.49418889557450824</v>
      </c>
      <c r="E200" s="54">
        <f t="shared" si="10"/>
        <v>0.33074057573188903</v>
      </c>
      <c r="F200" s="54">
        <f t="shared" si="10"/>
        <v>1.2927951625639231</v>
      </c>
    </row>
    <row r="201" spans="1:6">
      <c r="A201" s="57">
        <v>3.7999999999999701</v>
      </c>
      <c r="B201" s="53">
        <f t="shared" si="9"/>
        <v>0.97811872906386887</v>
      </c>
      <c r="C201" s="54">
        <f t="shared" si="10"/>
        <v>0.65687020434630361</v>
      </c>
      <c r="D201" s="54">
        <f t="shared" si="10"/>
        <v>0.49446917148737424</v>
      </c>
      <c r="E201" s="54">
        <f t="shared" si="10"/>
        <v>0.33086609006143136</v>
      </c>
      <c r="F201" s="54">
        <f t="shared" si="10"/>
        <v>1.2947149690773432</v>
      </c>
    </row>
    <row r="202" spans="1:6">
      <c r="A202" s="57">
        <v>3.8499999999999699</v>
      </c>
      <c r="B202" s="53">
        <f t="shared" si="9"/>
        <v>0.9791636554813189</v>
      </c>
      <c r="C202" s="54">
        <f t="shared" si="10"/>
        <v>0.65734130025369386</v>
      </c>
      <c r="D202" s="54">
        <f t="shared" si="10"/>
        <v>0.4947360733760004</v>
      </c>
      <c r="E202" s="54">
        <f t="shared" si="10"/>
        <v>0.3309855714250563</v>
      </c>
      <c r="F202" s="54">
        <f t="shared" si="10"/>
        <v>1.2965464445076811</v>
      </c>
    </row>
    <row r="203" spans="1:6">
      <c r="A203" s="57">
        <v>3.8999999999999599</v>
      </c>
      <c r="B203" s="53">
        <f t="shared" si="9"/>
        <v>0.98015969426592164</v>
      </c>
      <c r="C203" s="54">
        <f t="shared" si="10"/>
        <v>0.65779004806476071</v>
      </c>
      <c r="D203" s="54">
        <f t="shared" si="10"/>
        <v>0.49499022584099378</v>
      </c>
      <c r="E203" s="54">
        <f t="shared" si="10"/>
        <v>0.33109930572458512</v>
      </c>
      <c r="F203" s="54">
        <f t="shared" si="10"/>
        <v>1.2982934129394759</v>
      </c>
    </row>
    <row r="204" spans="1:6">
      <c r="A204" s="57">
        <v>3.9499999999999602</v>
      </c>
      <c r="B204" s="53">
        <f t="shared" si="9"/>
        <v>0.98110903806296024</v>
      </c>
      <c r="C204" s="54">
        <f t="shared" si="10"/>
        <v>0.6582174791569898</v>
      </c>
      <c r="D204" s="54">
        <f t="shared" si="10"/>
        <v>0.49523222559331953</v>
      </c>
      <c r="E204" s="54">
        <f t="shared" si="10"/>
        <v>0.33120756569890514</v>
      </c>
      <c r="F204" s="54">
        <f t="shared" si="10"/>
        <v>1.2999595552579242</v>
      </c>
    </row>
    <row r="205" spans="1:6">
      <c r="A205" s="57">
        <v>3.99999999999996</v>
      </c>
      <c r="B205" s="53">
        <f t="shared" si="9"/>
        <v>0.98201379003790779</v>
      </c>
      <c r="C205" s="54">
        <f t="shared" si="10"/>
        <v>0.65862458001941315</v>
      </c>
      <c r="D205" s="54">
        <f t="shared" si="10"/>
        <v>0.49546264257784289</v>
      </c>
      <c r="E205" s="54">
        <f t="shared" si="10"/>
        <v>0.33131061149329427</v>
      </c>
      <c r="F205" s="54">
        <f t="shared" si="10"/>
        <v>1.3015484123769305</v>
      </c>
    </row>
    <row r="206" spans="1:6">
      <c r="A206" s="57">
        <v>4.05</v>
      </c>
      <c r="B206" s="53">
        <f t="shared" si="9"/>
        <v>0.98287596668427235</v>
      </c>
      <c r="C206" s="54">
        <f t="shared" si="10"/>
        <v>0.65901229394853111</v>
      </c>
      <c r="D206" s="54">
        <f t="shared" si="10"/>
        <v>0.49568202106348536</v>
      </c>
      <c r="E206" s="54">
        <f t="shared" si="10"/>
        <v>0.33140869120766531</v>
      </c>
      <c r="F206" s="54">
        <f t="shared" si="10"/>
        <v>1.3030633886192891</v>
      </c>
    </row>
    <row r="207" spans="1:6">
      <c r="A207" s="57">
        <v>4.0999999999999996</v>
      </c>
      <c r="B207" s="53">
        <f t="shared" si="9"/>
        <v>0.9836975006285591</v>
      </c>
      <c r="C207" s="54">
        <f t="shared" si="10"/>
        <v>0.65938152270552153</v>
      </c>
      <c r="D207" s="54">
        <f t="shared" si="10"/>
        <v>0.49589088069973492</v>
      </c>
      <c r="E207" s="54">
        <f t="shared" si="10"/>
        <v>0.33150204142415213</v>
      </c>
      <c r="F207" s="54">
        <f t="shared" si="10"/>
        <v>1.3045077552182502</v>
      </c>
    </row>
    <row r="208" spans="1:6">
      <c r="A208" s="57">
        <v>4.1500000000000004</v>
      </c>
      <c r="B208" s="53">
        <f t="shared" si="9"/>
        <v>0.98448024342159113</v>
      </c>
      <c r="C208" s="54">
        <f t="shared" si="10"/>
        <v>0.65973312813283869</v>
      </c>
      <c r="D208" s="54">
        <f t="shared" si="10"/>
        <v>0.49608971753942732</v>
      </c>
      <c r="E208" s="54">
        <f t="shared" si="10"/>
        <v>0.33159088771449535</v>
      </c>
      <c r="F208" s="54">
        <f t="shared" si="10"/>
        <v>1.3058846539127198</v>
      </c>
    </row>
    <row r="209" spans="1:6">
      <c r="A209" s="57">
        <v>4.2</v>
      </c>
      <c r="B209" s="53">
        <f t="shared" si="9"/>
        <v>0.98522596830672693</v>
      </c>
      <c r="C209" s="54">
        <f t="shared" si="10"/>
        <v>0.66006793372869166</v>
      </c>
      <c r="D209" s="54">
        <f t="shared" si="10"/>
        <v>0.49627900502785721</v>
      </c>
      <c r="E209" s="54">
        <f t="shared" si="10"/>
        <v>0.33167544512770708</v>
      </c>
      <c r="F209" s="54">
        <f t="shared" si="10"/>
        <v>1.3071971006110419</v>
      </c>
    </row>
    <row r="210" spans="1:6">
      <c r="A210" s="57">
        <v>4.25</v>
      </c>
      <c r="B210" s="53">
        <f t="shared" si="9"/>
        <v>0.9859363729567544</v>
      </c>
      <c r="C210" s="54">
        <f t="shared" si="10"/>
        <v>0.66038672617826333</v>
      </c>
      <c r="D210" s="54">
        <f t="shared" si="10"/>
        <v>0.49645919495841984</v>
      </c>
      <c r="E210" s="54">
        <f t="shared" si="10"/>
        <v>0.33175591865852</v>
      </c>
      <c r="F210" s="54">
        <f t="shared" si="10"/>
        <v>1.3084479891009393</v>
      </c>
    </row>
    <row r="211" spans="1:6">
      <c r="A211" s="57">
        <v>4.3</v>
      </c>
      <c r="B211" s="53">
        <f t="shared" si="9"/>
        <v>0.98661308217233512</v>
      </c>
      <c r="C211" s="54">
        <f t="shared" si="10"/>
        <v>0.66069025684084581</v>
      </c>
      <c r="D211" s="54">
        <f t="shared" si="10"/>
        <v>0.49663071839509226</v>
      </c>
      <c r="E211" s="54">
        <f t="shared" si="10"/>
        <v>0.33183250369713968</v>
      </c>
      <c r="F211" s="54">
        <f t="shared" si="10"/>
        <v>1.309640094785544</v>
      </c>
    </row>
    <row r="212" spans="1:6">
      <c r="A212" s="57">
        <v>4.3499999999999996</v>
      </c>
      <c r="B212" s="53">
        <f t="shared" si="9"/>
        <v>0.98725765053588843</v>
      </c>
      <c r="C212" s="54">
        <f t="shared" si="10"/>
        <v>0.66097924319235257</v>
      </c>
      <c r="D212" s="54">
        <f t="shared" si="10"/>
        <v>0.49679398656216633</v>
      </c>
      <c r="E212" s="54">
        <f t="shared" si="10"/>
        <v>0.33190538646083279</v>
      </c>
      <c r="F212" s="54">
        <f t="shared" si="10"/>
        <v>1.3107760784276767</v>
      </c>
    </row>
    <row r="213" spans="1:6">
      <c r="A213" s="57">
        <v>4.4000000000000004</v>
      </c>
      <c r="B213" s="53">
        <f t="shared" si="9"/>
        <v>0.98787156501572571</v>
      </c>
      <c r="C213" s="54">
        <f t="shared" si="10"/>
        <v>0.66125437022292244</v>
      </c>
      <c r="D213" s="54">
        <f t="shared" si="10"/>
        <v>0.49694939170172742</v>
      </c>
      <c r="E213" s="54">
        <f t="shared" si="10"/>
        <v>0.33197474440789004</v>
      </c>
      <c r="F213" s="54">
        <f t="shared" si="10"/>
        <v>1.3118584898865817</v>
      </c>
    </row>
    <row r="214" spans="1:6">
      <c r="A214" s="57">
        <v>4.45</v>
      </c>
      <c r="B214" s="53">
        <f t="shared" si="9"/>
        <v>0.98845624751607775</v>
      </c>
      <c r="C214" s="54">
        <f t="shared" si="10"/>
        <v>0.66151629178955207</v>
      </c>
      <c r="D214" s="54">
        <f t="shared" si="10"/>
        <v>0.49709730789944651</v>
      </c>
      <c r="E214" s="54">
        <f t="shared" si="10"/>
        <v>0.33204074663450961</v>
      </c>
      <c r="F214" s="54">
        <f t="shared" si="10"/>
        <v>1.3128897718331982</v>
      </c>
    </row>
    <row r="215" spans="1:6">
      <c r="A215" s="57">
        <v>4.5</v>
      </c>
      <c r="B215" s="53">
        <f t="shared" si="9"/>
        <v>0.98901305736940681</v>
      </c>
      <c r="C215" s="54">
        <f t="shared" si="10"/>
        <v>0.6617656319238866</v>
      </c>
      <c r="D215" s="54">
        <f t="shared" si="10"/>
        <v>0.49723809187931522</v>
      </c>
      <c r="E215" s="54">
        <f t="shared" si="10"/>
        <v>0.3321035542551472</v>
      </c>
      <c r="F215" s="54">
        <f t="shared" si="10"/>
        <v>1.3138722634317916</v>
      </c>
    </row>
    <row r="216" spans="1:6">
      <c r="A216" s="57">
        <v>4.55</v>
      </c>
      <c r="B216" s="53">
        <f t="shared" si="9"/>
        <v>0.98954329376808181</v>
      </c>
      <c r="C216" s="54">
        <f t="shared" si="10"/>
        <v>0.66200298609547226</v>
      </c>
      <c r="D216" s="54">
        <f t="shared" si="10"/>
        <v>0.49737208376800046</v>
      </c>
      <c r="E216" s="54">
        <f t="shared" si="10"/>
        <v>0.3321633207668791</v>
      </c>
      <c r="F216" s="54">
        <f t="shared" si="10"/>
        <v>1.3148082039773403</v>
      </c>
    </row>
    <row r="217" spans="1:6">
      <c r="A217" s="57">
        <v>4.5999999999999996</v>
      </c>
      <c r="B217" s="53">
        <f t="shared" si="9"/>
        <v>0.99004819813309575</v>
      </c>
      <c r="C217" s="54">
        <f t="shared" si="10"/>
        <v>0.66222892243091913</v>
      </c>
      <c r="D217" s="54">
        <f t="shared" si="10"/>
        <v>0.49749960782953889</v>
      </c>
      <c r="E217" s="54">
        <f t="shared" si="10"/>
        <v>0.33222019239832051</v>
      </c>
      <c r="F217" s="54">
        <f t="shared" si="10"/>
        <v>1.3156997364795335</v>
      </c>
    </row>
    <row r="218" spans="1:6">
      <c r="A218" s="57">
        <v>4.6500000000000004</v>
      </c>
      <c r="B218" s="53">
        <f t="shared" si="9"/>
        <v>0.99052895641805383</v>
      </c>
      <c r="C218" s="54">
        <f t="shared" si="10"/>
        <v>0.66244398288955086</v>
      </c>
      <c r="D218" s="54">
        <f t="shared" si="10"/>
        <v>0.49762097317112408</v>
      </c>
      <c r="E218" s="54">
        <f t="shared" si="10"/>
        <v>0.33227430844363848</v>
      </c>
      <c r="F218" s="54">
        <f t="shared" si="10"/>
        <v>1.316548911185538</v>
      </c>
    </row>
    <row r="219" spans="1:6">
      <c r="A219" s="57">
        <v>4.7</v>
      </c>
      <c r="B219" s="53">
        <f t="shared" si="9"/>
        <v>0.99098670134715205</v>
      </c>
      <c r="C219" s="54">
        <f t="shared" si="10"/>
        <v>0.66264868439622804</v>
      </c>
      <c r="D219" s="54">
        <f t="shared" si="10"/>
        <v>0.49773647442076108</v>
      </c>
      <c r="E219" s="54">
        <f t="shared" si="10"/>
        <v>0.33232580158218894</v>
      </c>
      <c r="F219" s="54">
        <f t="shared" si="10"/>
        <v>1.3173576890349039</v>
      </c>
    </row>
    <row r="220" spans="1:6">
      <c r="A220" s="57">
        <v>4.75</v>
      </c>
      <c r="B220" s="53">
        <f t="shared" si="9"/>
        <v>0.99142251458628805</v>
      </c>
      <c r="C220" s="54">
        <f t="shared" si="10"/>
        <v>0.66284351993212243</v>
      </c>
      <c r="D220" s="54">
        <f t="shared" si="10"/>
        <v>0.49784639237758793</v>
      </c>
      <c r="E220" s="54">
        <f t="shared" si="10"/>
        <v>0.33237479818430354</v>
      </c>
      <c r="F220" s="54">
        <f t="shared" si="10"/>
        <v>1.3181279450410521</v>
      </c>
    </row>
    <row r="221" spans="1:6">
      <c r="A221" s="57">
        <v>4.8</v>
      </c>
      <c r="B221" s="53">
        <f t="shared" si="9"/>
        <v>0.99183742884684012</v>
      </c>
      <c r="C221" s="54">
        <f t="shared" si="10"/>
        <v>0.66302895958429753</v>
      </c>
      <c r="D221" s="54">
        <f t="shared" si="10"/>
        <v>0.49795099463567027</v>
      </c>
      <c r="E221" s="54">
        <f t="shared" si="10"/>
        <v>0.33242141860373831</v>
      </c>
      <c r="F221" s="54">
        <f t="shared" si="10"/>
        <v>1.3188614715947691</v>
      </c>
    </row>
    <row r="222" spans="1:6">
      <c r="A222" s="57">
        <v>4.8499999999999996</v>
      </c>
      <c r="B222" s="53">
        <f t="shared" si="9"/>
        <v>0.9922324299219849</v>
      </c>
      <c r="C222" s="54">
        <f t="shared" si="10"/>
        <v>0.66320545155501498</v>
      </c>
      <c r="D222" s="54">
        <f t="shared" si="10"/>
        <v>0.49805053618208617</v>
      </c>
      <c r="E222" s="54">
        <f t="shared" si="10"/>
        <v>0.33246577745728917</v>
      </c>
      <c r="F222" s="54">
        <f t="shared" si="10"/>
        <v>1.3195599816860164</v>
      </c>
    </row>
    <row r="223" spans="1:6">
      <c r="A223" s="57">
        <v>4.9000000000000004</v>
      </c>
      <c r="B223" s="53">
        <f t="shared" si="9"/>
        <v>0.99260845865571812</v>
      </c>
      <c r="C223" s="54">
        <f t="shared" si="10"/>
        <v>0.66337342313173742</v>
      </c>
      <c r="D223" s="54">
        <f t="shared" si="10"/>
        <v>0.49814525997012266</v>
      </c>
      <c r="E223" s="54">
        <f t="shared" si="10"/>
        <v>0.33250798389206737</v>
      </c>
      <c r="F223" s="54">
        <f t="shared" si="10"/>
        <v>1.3202251120411534</v>
      </c>
    </row>
    <row r="224" spans="1:6">
      <c r="A224" s="57">
        <v>4.95</v>
      </c>
      <c r="B224" s="53">
        <f t="shared" si="9"/>
        <v>0.99296641284500486</v>
      </c>
      <c r="C224" s="54">
        <f t="shared" si="10"/>
        <v>0.66353328161883862</v>
      </c>
      <c r="D224" s="54">
        <f t="shared" si="10"/>
        <v>0.49823539746840123</v>
      </c>
      <c r="E224" s="54">
        <f t="shared" si="10"/>
        <v>0.3325481418409148</v>
      </c>
      <c r="F224" s="54">
        <f t="shared" si="10"/>
        <v>1.3208584261733731</v>
      </c>
    </row>
    <row r="225" spans="1:6">
      <c r="A225" s="57">
        <v>5</v>
      </c>
      <c r="B225" s="53">
        <f t="shared" si="9"/>
        <v>0.99330714907571527</v>
      </c>
      <c r="C225" s="54">
        <f t="shared" si="10"/>
        <v>0.66368541523206692</v>
      </c>
      <c r="D225" s="54">
        <f t="shared" si="10"/>
        <v>0.49832116918674868</v>
      </c>
      <c r="E225" s="54">
        <f t="shared" si="10"/>
        <v>0.33258635026642852</v>
      </c>
      <c r="F225" s="54">
        <f t="shared" si="10"/>
        <v>1.3214614173447925</v>
      </c>
    </row>
    <row r="226" spans="1:6">
      <c r="A226" s="57">
        <v>5.05</v>
      </c>
      <c r="B226" s="53">
        <f t="shared" si="9"/>
        <v>0.99363148449318439</v>
      </c>
      <c r="C226" s="54">
        <f t="shared" si="10"/>
        <v>0.66383019395682508</v>
      </c>
      <c r="D226" s="54">
        <f t="shared" si="10"/>
        <v>0.49840278517962044</v>
      </c>
      <c r="E226" s="54">
        <f t="shared" si="10"/>
        <v>0.33262270339405076</v>
      </c>
      <c r="F226" s="54">
        <f t="shared" si="10"/>
        <v>1.3220355114391922</v>
      </c>
    </row>
    <row r="227" spans="1:6">
      <c r="A227" s="57">
        <v>5.0999999999999996</v>
      </c>
      <c r="B227" s="53">
        <f t="shared" si="9"/>
        <v>0.99394019850841575</v>
      </c>
      <c r="C227" s="54">
        <f t="shared" si="10"/>
        <v>0.66396797037135069</v>
      </c>
      <c r="D227" s="54">
        <f t="shared" si="10"/>
        <v>0.49848044552787563</v>
      </c>
      <c r="E227" s="54">
        <f t="shared" si="10"/>
        <v>0.33265729093466678</v>
      </c>
      <c r="F227" s="54">
        <f t="shared" si="10"/>
        <v>1.3225820697448938</v>
      </c>
    </row>
    <row r="228" spans="1:6">
      <c r="A228" s="57">
        <v>5.15</v>
      </c>
      <c r="B228" s="53">
        <f t="shared" si="9"/>
        <v>0.99423403444107505</v>
      </c>
      <c r="C228" s="54">
        <f t="shared" si="10"/>
        <v>0.66409908043588572</v>
      </c>
      <c r="D228" s="54">
        <f t="shared" si="10"/>
        <v>0.49855434079968936</v>
      </c>
      <c r="E228" s="54">
        <f t="shared" si="10"/>
        <v>0.33269019829714053</v>
      </c>
      <c r="F228" s="54">
        <f t="shared" si="10"/>
        <v>1.3231023916477096</v>
      </c>
    </row>
    <row r="229" spans="1:6">
      <c r="A229" s="57">
        <v>5.2</v>
      </c>
      <c r="B229" s="53">
        <f t="shared" si="9"/>
        <v>0.99451370110054949</v>
      </c>
      <c r="C229" s="54">
        <f t="shared" si="10"/>
        <v>0.66422384424893022</v>
      </c>
      <c r="D229" s="54">
        <f t="shared" si="10"/>
        <v>0.49862465249137589</v>
      </c>
      <c r="E229" s="54">
        <f t="shared" si="10"/>
        <v>0.33272150679120455</v>
      </c>
      <c r="F229" s="54">
        <f t="shared" si="10"/>
        <v>1.3235977172342737</v>
      </c>
    </row>
    <row r="230" spans="1:6">
      <c r="A230" s="57">
        <v>5.25</v>
      </c>
      <c r="B230" s="53">
        <f t="shared" si="9"/>
        <v>0.99477987430644166</v>
      </c>
      <c r="C230" s="54">
        <f t="shared" si="10"/>
        <v>0.66434256677167081</v>
      </c>
      <c r="D230" s="54">
        <f t="shared" si="10"/>
        <v>0.49869155344888028</v>
      </c>
      <c r="E230" s="54">
        <f t="shared" si="10"/>
        <v>0.33275129382110741</v>
      </c>
      <c r="F230" s="54">
        <f t="shared" si="10"/>
        <v>1.3240692298064014</v>
      </c>
    </row>
    <row r="231" spans="1:6">
      <c r="A231" s="57">
        <v>5.3</v>
      </c>
      <c r="B231" s="53">
        <f t="shared" si="9"/>
        <v>0.99503319834994297</v>
      </c>
      <c r="C231" s="54">
        <f t="shared" si="10"/>
        <v>0.66445553852166828</v>
      </c>
      <c r="D231" s="54">
        <f t="shared" si="10"/>
        <v>0.49875520827067815</v>
      </c>
      <c r="E231" s="54">
        <f t="shared" si="10"/>
        <v>0.33277963307040731</v>
      </c>
      <c r="F231" s="54">
        <f t="shared" si="10"/>
        <v>1.3245180583074136</v>
      </c>
    </row>
    <row r="232" spans="1:6">
      <c r="A232" s="57">
        <v>5.35</v>
      </c>
      <c r="B232" s="53">
        <f t="shared" si="9"/>
        <v>0.9952742873976046</v>
      </c>
      <c r="C232" s="54">
        <f t="shared" si="10"/>
        <v>0.66456303623687996</v>
      </c>
      <c r="D232" s="54">
        <f t="shared" si="10"/>
        <v>0.49881577369280916</v>
      </c>
      <c r="E232" s="54">
        <f t="shared" si="10"/>
        <v>0.33280659467828921</v>
      </c>
      <c r="F232" s="54">
        <f t="shared" si="10"/>
        <v>1.3249452796616121</v>
      </c>
    </row>
    <row r="233" spans="1:6">
      <c r="A233" s="57">
        <v>5.4</v>
      </c>
      <c r="B233" s="53">
        <f t="shared" si="9"/>
        <v>0.99550372683905886</v>
      </c>
      <c r="C233" s="54">
        <f t="shared" si="10"/>
        <v>0.66466532351107632</v>
      </c>
      <c r="D233" s="54">
        <f t="shared" si="10"/>
        <v>0.4988733989567477</v>
      </c>
      <c r="E233" s="54">
        <f t="shared" si="10"/>
        <v>0.33283224540776807</v>
      </c>
      <c r="F233" s="54">
        <f t="shared" si="10"/>
        <v>1.3253519210283047</v>
      </c>
    </row>
    <row r="234" spans="1:6">
      <c r="A234" s="57">
        <v>5.45</v>
      </c>
      <c r="B234" s="53">
        <f t="shared" si="9"/>
        <v>0.99572207458029516</v>
      </c>
      <c r="C234" s="54">
        <f t="shared" si="10"/>
        <v>0.66476265140169732</v>
      </c>
      <c r="D234" s="54">
        <f t="shared" si="10"/>
        <v>0.49892822616079835</v>
      </c>
      <c r="E234" s="54">
        <f t="shared" si="10"/>
        <v>0.3328566488061287</v>
      </c>
      <c r="F234" s="54">
        <f t="shared" si="10"/>
        <v>1.3257389619719555</v>
      </c>
    </row>
    <row r="235" spans="1:6">
      <c r="A235" s="57">
        <v>5.5</v>
      </c>
      <c r="B235" s="53">
        <f t="shared" si="9"/>
        <v>0.99592986228410396</v>
      </c>
      <c r="C235" s="54">
        <f t="shared" si="10"/>
        <v>0.6648552590111737</v>
      </c>
      <c r="D235" s="54">
        <f t="shared" si="10"/>
        <v>0.49898039059567995</v>
      </c>
      <c r="E235" s="54">
        <f t="shared" si="10"/>
        <v>0.33287986535793845</v>
      </c>
      <c r="F235" s="54">
        <f t="shared" si="10"/>
        <v>1.3261073365501987</v>
      </c>
    </row>
    <row r="236" spans="1:6">
      <c r="A236" s="57">
        <v>5.55</v>
      </c>
      <c r="B236" s="53">
        <f t="shared" si="9"/>
        <v>0.99612759655932892</v>
      </c>
      <c r="C236" s="54">
        <f t="shared" si="10"/>
        <v>0.66494337404271742</v>
      </c>
      <c r="D236" s="54">
        <f t="shared" si="10"/>
        <v>0.49903002106494948</v>
      </c>
      <c r="E236" s="54">
        <f t="shared" si="10"/>
        <v>0.33290195263095912</v>
      </c>
      <c r="F236" s="54">
        <f t="shared" si="10"/>
        <v>1.3264579353215571</v>
      </c>
    </row>
    <row r="237" spans="1:6">
      <c r="A237" s="57">
        <v>5.6</v>
      </c>
      <c r="B237" s="53">
        <f t="shared" si="9"/>
        <v>0.99631576010056411</v>
      </c>
      <c r="C237" s="54">
        <f t="shared" si="10"/>
        <v>0.665027213331565</v>
      </c>
      <c r="D237" s="54">
        <f t="shared" si="10"/>
        <v>0.49907724019088778</v>
      </c>
      <c r="E237" s="54">
        <f t="shared" si="10"/>
        <v>0.332922965415269</v>
      </c>
      <c r="F237" s="54">
        <f t="shared" si="10"/>
        <v>1.3267916072748325</v>
      </c>
    </row>
    <row r="238" spans="1:6">
      <c r="A238" s="57">
        <v>5.65</v>
      </c>
      <c r="B238" s="53">
        <f t="shared" si="9"/>
        <v>0.99649481277993357</v>
      </c>
      <c r="C238" s="54">
        <f t="shared" si="10"/>
        <v>0.66510698335263063</v>
      </c>
      <c r="D238" s="54">
        <f t="shared" si="10"/>
        <v>0.49912216470645726</v>
      </c>
      <c r="E238" s="54">
        <f t="shared" si="10"/>
        <v>0.33294295585589601</v>
      </c>
      <c r="F238" s="54">
        <f t="shared" si="10"/>
        <v>1.3271091616821913</v>
      </c>
    </row>
    <row r="239" spans="1:6">
      <c r="A239" s="57">
        <v>5.7</v>
      </c>
      <c r="B239" s="53">
        <f t="shared" si="9"/>
        <v>0.99666519269258669</v>
      </c>
      <c r="C239" s="54">
        <f t="shared" si="10"/>
        <v>0.66518288070550546</v>
      </c>
      <c r="D239" s="54">
        <f t="shared" si="10"/>
        <v>0.4991649057339162</v>
      </c>
      <c r="E239" s="54">
        <f t="shared" si="10"/>
        <v>0.33296197357925078</v>
      </c>
      <c r="F239" s="54">
        <f t="shared" si="10"/>
        <v>1.3274113698780448</v>
      </c>
    </row>
    <row r="240" spans="1:6">
      <c r="A240" s="57">
        <v>5.75</v>
      </c>
      <c r="B240" s="53">
        <f t="shared" si="9"/>
        <v>0.99682731715751483</v>
      </c>
      <c r="C240" s="54">
        <f t="shared" si="10"/>
        <v>0.66525509257770898</v>
      </c>
      <c r="D240" s="54">
        <f t="shared" si="10"/>
        <v>0.49920556905065749</v>
      </c>
      <c r="E240" s="54">
        <f t="shared" si="10"/>
        <v>0.33298006581363598</v>
      </c>
      <c r="F240" s="54">
        <f t="shared" si="10"/>
        <v>1.3276989669658603</v>
      </c>
    </row>
    <row r="241" spans="1:6">
      <c r="A241" s="57">
        <v>5.8</v>
      </c>
      <c r="B241" s="53">
        <f t="shared" si="9"/>
        <v>0.99698158367529166</v>
      </c>
      <c r="C241" s="54">
        <f t="shared" si="10"/>
        <v>0.66532379718707657</v>
      </c>
      <c r="D241" s="54">
        <f t="shared" si="10"/>
        <v>0.49924425534281763</v>
      </c>
      <c r="E241" s="54">
        <f t="shared" si="10"/>
        <v>0.33299727750409841</v>
      </c>
      <c r="F241" s="54">
        <f t="shared" si="10"/>
        <v>1.3279726534550702</v>
      </c>
    </row>
    <row r="242" spans="1:6">
      <c r="A242" s="57">
        <v>5.85</v>
      </c>
      <c r="B242" s="53">
        <f t="shared" si="9"/>
        <v>0.99712837084429951</v>
      </c>
      <c r="C242" s="54">
        <f t="shared" si="10"/>
        <v>0.66538916420413829</v>
      </c>
      <c r="D242" s="54">
        <f t="shared" si="10"/>
        <v>0.4992810604471844</v>
      </c>
      <c r="E242" s="54">
        <f t="shared" si="10"/>
        <v>0.33301365142187944</v>
      </c>
      <c r="F242" s="54">
        <f t="shared" si="10"/>
        <v>1.328233096830258</v>
      </c>
    </row>
    <row r="243" spans="1:6">
      <c r="A243" s="57">
        <v>5.9</v>
      </c>
      <c r="B243" s="53">
        <f t="shared" si="9"/>
        <v>0.99726803923698903</v>
      </c>
      <c r="C243" s="54">
        <f t="shared" si="10"/>
        <v>0.66545135515531828</v>
      </c>
      <c r="D243" s="54">
        <f t="shared" si="10"/>
        <v>0.49931607558190966</v>
      </c>
      <c r="E243" s="54">
        <f t="shared" si="10"/>
        <v>0.33302922826870696</v>
      </c>
      <c r="F243" s="54">
        <f t="shared" si="10"/>
        <v>1.3284809330548137</v>
      </c>
    </row>
    <row r="244" spans="1:6">
      <c r="A244" s="57">
        <v>5.95</v>
      </c>
      <c r="B244" s="53">
        <f t="shared" si="9"/>
        <v>0.99740093223767678</v>
      </c>
      <c r="C244" s="54">
        <f t="shared" si="10"/>
        <v>0.66551052380775633</v>
      </c>
      <c r="D244" s="54">
        <f t="shared" si="10"/>
        <v>0.49934938756651831</v>
      </c>
      <c r="E244" s="54">
        <f t="shared" si="10"/>
        <v>0.33304404677616528</v>
      </c>
      <c r="F244" s="54">
        <f t="shared" si="10"/>
        <v>1.3287167680112366</v>
      </c>
    </row>
    <row r="245" spans="1:6" ht="13.5" thickBot="1">
      <c r="A245" s="47">
        <v>6</v>
      </c>
      <c r="B245" s="53">
        <f t="shared" si="9"/>
        <v>0.99752737684336534</v>
      </c>
      <c r="C245" s="54">
        <f t="shared" si="10"/>
        <v>0.66556681653652883</v>
      </c>
      <c r="D245" s="54">
        <f t="shared" si="10"/>
        <v>0.49938107903168216</v>
      </c>
      <c r="E245" s="54">
        <f t="shared" si="10"/>
        <v>0.33305814380036614</v>
      </c>
      <c r="F245" s="54">
        <f t="shared" si="10"/>
        <v>1.3289411788802521</v>
      </c>
    </row>
  </sheetData>
  <phoneticPr fontId="2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3:G33"/>
  <sheetViews>
    <sheetView workbookViewId="0"/>
  </sheetViews>
  <sheetFormatPr defaultRowHeight="12.75"/>
  <cols>
    <col min="1" max="1" width="5.5703125" style="39" bestFit="1" customWidth="1"/>
    <col min="2" max="2" width="8.5703125" style="40" bestFit="1" customWidth="1"/>
    <col min="3" max="3" width="4.140625" bestFit="1" customWidth="1"/>
    <col min="4" max="5" width="12.7109375" style="1" bestFit="1" customWidth="1"/>
    <col min="6" max="6" width="13.42578125" style="1" bestFit="1" customWidth="1"/>
    <col min="7" max="7" width="13.5703125" style="1" bestFit="1" customWidth="1"/>
    <col min="8" max="8" width="3" customWidth="1"/>
  </cols>
  <sheetData>
    <row r="3" spans="1:7" s="46" customFormat="1" ht="115.5">
      <c r="A3" s="64" t="s">
        <v>19</v>
      </c>
      <c r="B3" s="65" t="s">
        <v>20</v>
      </c>
      <c r="C3" s="66" t="s">
        <v>21</v>
      </c>
      <c r="D3" s="67" t="s">
        <v>22</v>
      </c>
      <c r="E3" s="67" t="s">
        <v>23</v>
      </c>
      <c r="F3" s="68" t="s">
        <v>24</v>
      </c>
      <c r="G3" s="69" t="s">
        <v>25</v>
      </c>
    </row>
    <row r="4" spans="1:7">
      <c r="A4" s="70"/>
      <c r="B4" s="71"/>
      <c r="C4" s="72"/>
      <c r="D4" s="73"/>
      <c r="E4" s="73" t="s">
        <v>26</v>
      </c>
    </row>
    <row r="5" spans="1:7">
      <c r="A5" s="70">
        <v>-6</v>
      </c>
      <c r="B5" s="71">
        <f>1/(0.945+(2*EXP((-0.6*$A5))))</f>
        <v>1.3487728460294097E-2</v>
      </c>
      <c r="C5" s="72">
        <v>0</v>
      </c>
      <c r="D5" s="73"/>
      <c r="E5" s="73"/>
    </row>
    <row r="6" spans="1:7">
      <c r="A6" s="70">
        <v>-5.5</v>
      </c>
      <c r="B6" s="71">
        <f t="shared" ref="B6:B29" si="0">1/(0.945+(2*EXP((-0.6*$A6))))</f>
        <v>1.8125701720703005E-2</v>
      </c>
      <c r="C6" s="72">
        <v>1</v>
      </c>
      <c r="D6" s="73">
        <f>B6*4000000</f>
        <v>72502.806882812016</v>
      </c>
      <c r="E6" s="73"/>
      <c r="F6" s="1">
        <f>E6-D6</f>
        <v>-72502.806882812016</v>
      </c>
      <c r="G6" s="1">
        <f>F6*(0.07/12)</f>
        <v>-422.93304014973677</v>
      </c>
    </row>
    <row r="7" spans="1:7">
      <c r="A7" s="70">
        <v>-5</v>
      </c>
      <c r="B7" s="71">
        <f t="shared" si="0"/>
        <v>2.4321388363499032E-2</v>
      </c>
      <c r="C7" s="72">
        <v>2</v>
      </c>
      <c r="D7" s="73">
        <f t="shared" ref="D7:D29" si="1">B7*4000000</f>
        <v>97285.553453996123</v>
      </c>
      <c r="E7" s="73">
        <f>D6*0.95</f>
        <v>68877.666538671416</v>
      </c>
      <c r="F7" s="1">
        <f t="shared" ref="F7:F29" si="2">E7-D7</f>
        <v>-28407.886915324707</v>
      </c>
      <c r="G7" s="1">
        <f t="shared" ref="G7:G29" si="3">F7*(0.07/12)</f>
        <v>-165.71267367272748</v>
      </c>
    </row>
    <row r="8" spans="1:7">
      <c r="A8" s="70">
        <v>-4.5</v>
      </c>
      <c r="B8" s="71">
        <f t="shared" si="0"/>
        <v>3.2568554784769686E-2</v>
      </c>
      <c r="C8" s="72">
        <v>3</v>
      </c>
      <c r="D8" s="73">
        <f t="shared" si="1"/>
        <v>130274.21913907875</v>
      </c>
      <c r="E8" s="73">
        <f t="shared" ref="E8:E29" si="4">D7*0.95</f>
        <v>92421.27578129631</v>
      </c>
      <c r="F8" s="1">
        <f t="shared" si="2"/>
        <v>-37852.943357782438</v>
      </c>
      <c r="G8" s="1">
        <f t="shared" si="3"/>
        <v>-220.8088362537309</v>
      </c>
    </row>
    <row r="9" spans="1:7">
      <c r="A9" s="70">
        <v>-4</v>
      </c>
      <c r="B9" s="71">
        <f t="shared" si="0"/>
        <v>4.3494613404565396E-2</v>
      </c>
      <c r="C9" s="72">
        <v>4</v>
      </c>
      <c r="D9" s="73">
        <f t="shared" si="1"/>
        <v>173978.45361826158</v>
      </c>
      <c r="E9" s="73">
        <f t="shared" si="4"/>
        <v>123760.5081821248</v>
      </c>
      <c r="F9" s="1">
        <f t="shared" si="2"/>
        <v>-50217.945436136783</v>
      </c>
      <c r="G9" s="1">
        <f t="shared" si="3"/>
        <v>-292.93801504413125</v>
      </c>
    </row>
    <row r="10" spans="1:7">
      <c r="A10" s="70">
        <v>-3.5</v>
      </c>
      <c r="B10" s="71">
        <f t="shared" si="0"/>
        <v>5.7879280613858546E-2</v>
      </c>
      <c r="C10" s="72">
        <v>5</v>
      </c>
      <c r="D10" s="73">
        <f t="shared" si="1"/>
        <v>231517.12245543418</v>
      </c>
      <c r="E10" s="73">
        <f t="shared" si="4"/>
        <v>165279.53093734849</v>
      </c>
      <c r="F10" s="1">
        <f t="shared" si="2"/>
        <v>-66237.591518085683</v>
      </c>
      <c r="G10" s="1">
        <f t="shared" si="3"/>
        <v>-386.38595052216652</v>
      </c>
    </row>
    <row r="11" spans="1:7">
      <c r="A11" s="70">
        <v>-3</v>
      </c>
      <c r="B11" s="71">
        <f t="shared" si="0"/>
        <v>7.6661866774428225E-2</v>
      </c>
      <c r="C11" s="72">
        <v>6</v>
      </c>
      <c r="D11" s="73">
        <f t="shared" si="1"/>
        <v>306647.46709771291</v>
      </c>
      <c r="E11" s="73">
        <f t="shared" si="4"/>
        <v>219941.26633266246</v>
      </c>
      <c r="F11" s="1">
        <f t="shared" si="2"/>
        <v>-86706.200765050453</v>
      </c>
      <c r="G11" s="1">
        <f t="shared" si="3"/>
        <v>-505.78617112946102</v>
      </c>
    </row>
    <row r="12" spans="1:7">
      <c r="A12" s="70">
        <v>-2.5</v>
      </c>
      <c r="B12" s="71">
        <f t="shared" si="0"/>
        <v>0.1009246907821144</v>
      </c>
      <c r="C12" s="72">
        <v>7</v>
      </c>
      <c r="D12" s="73">
        <f t="shared" si="1"/>
        <v>403698.76312845759</v>
      </c>
      <c r="E12" s="73">
        <f t="shared" si="4"/>
        <v>291315.09374282724</v>
      </c>
      <c r="F12" s="1">
        <f t="shared" si="2"/>
        <v>-112383.66938563035</v>
      </c>
      <c r="G12" s="1">
        <f t="shared" si="3"/>
        <v>-655.57140474951041</v>
      </c>
    </row>
    <row r="13" spans="1:7">
      <c r="A13" s="70">
        <v>-2</v>
      </c>
      <c r="B13" s="71">
        <f t="shared" si="0"/>
        <v>0.13183509175485802</v>
      </c>
      <c r="C13" s="72">
        <v>8</v>
      </c>
      <c r="D13" s="73">
        <f t="shared" si="1"/>
        <v>527340.36701943213</v>
      </c>
      <c r="E13" s="73">
        <f t="shared" si="4"/>
        <v>383513.82497203466</v>
      </c>
      <c r="F13" s="1">
        <f t="shared" si="2"/>
        <v>-143826.54204739747</v>
      </c>
      <c r="G13" s="1">
        <f t="shared" si="3"/>
        <v>-838.98816194315191</v>
      </c>
    </row>
    <row r="14" spans="1:7">
      <c r="A14" s="70">
        <v>-1.5</v>
      </c>
      <c r="B14" s="71">
        <f t="shared" si="0"/>
        <v>0.17052606304923223</v>
      </c>
      <c r="C14" s="72">
        <v>9</v>
      </c>
      <c r="D14" s="73">
        <f t="shared" si="1"/>
        <v>682104.25219692895</v>
      </c>
      <c r="E14" s="73">
        <f t="shared" si="4"/>
        <v>500973.3486684605</v>
      </c>
      <c r="F14" s="1">
        <f t="shared" si="2"/>
        <v>-181130.90352846845</v>
      </c>
      <c r="G14" s="1">
        <f t="shared" si="3"/>
        <v>-1056.5969372493994</v>
      </c>
    </row>
    <row r="15" spans="1:7">
      <c r="A15" s="70">
        <v>-1</v>
      </c>
      <c r="B15" s="71">
        <f t="shared" si="0"/>
        <v>0.21790111713322827</v>
      </c>
      <c r="C15" s="72">
        <v>10</v>
      </c>
      <c r="D15" s="73">
        <f t="shared" si="1"/>
        <v>871604.46853291302</v>
      </c>
      <c r="E15" s="73">
        <f t="shared" si="4"/>
        <v>647999.03958708246</v>
      </c>
      <c r="F15" s="1">
        <f t="shared" si="2"/>
        <v>-223605.42894583056</v>
      </c>
      <c r="G15" s="1">
        <f t="shared" si="3"/>
        <v>-1304.3650021840117</v>
      </c>
    </row>
    <row r="16" spans="1:7">
      <c r="A16" s="70">
        <v>-0.5</v>
      </c>
      <c r="B16" s="71">
        <f t="shared" si="0"/>
        <v>0.27436967841973514</v>
      </c>
      <c r="C16" s="72">
        <v>11</v>
      </c>
      <c r="D16" s="73">
        <f t="shared" si="1"/>
        <v>1097478.7136789407</v>
      </c>
      <c r="E16" s="73">
        <f t="shared" si="4"/>
        <v>828024.24510626728</v>
      </c>
      <c r="F16" s="1">
        <f t="shared" si="2"/>
        <v>-269454.46857267339</v>
      </c>
      <c r="G16" s="1">
        <f t="shared" si="3"/>
        <v>-1571.8177333405949</v>
      </c>
    </row>
    <row r="17" spans="1:7">
      <c r="A17" s="70">
        <v>0</v>
      </c>
      <c r="B17" s="71">
        <f t="shared" si="0"/>
        <v>0.33955857385398985</v>
      </c>
      <c r="C17" s="72">
        <v>12</v>
      </c>
      <c r="D17" s="73">
        <f t="shared" si="1"/>
        <v>1358234.2954159593</v>
      </c>
      <c r="E17" s="73">
        <f t="shared" si="4"/>
        <v>1042604.7779949936</v>
      </c>
      <c r="F17" s="1">
        <f t="shared" si="2"/>
        <v>-315629.51742096571</v>
      </c>
      <c r="G17" s="1">
        <f t="shared" si="3"/>
        <v>-1841.1721849556334</v>
      </c>
    </row>
    <row r="18" spans="1:7">
      <c r="A18" s="70">
        <v>0.5</v>
      </c>
      <c r="B18" s="71">
        <f t="shared" si="0"/>
        <v>0.41209304490545667</v>
      </c>
      <c r="C18" s="72">
        <v>13</v>
      </c>
      <c r="D18" s="73">
        <f t="shared" si="1"/>
        <v>1648372.1796218266</v>
      </c>
      <c r="E18" s="73">
        <f t="shared" si="4"/>
        <v>1290322.5806451612</v>
      </c>
      <c r="F18" s="1">
        <f t="shared" si="2"/>
        <v>-358049.59897666541</v>
      </c>
      <c r="G18" s="1">
        <f t="shared" si="3"/>
        <v>-2088.622660697215</v>
      </c>
    </row>
    <row r="19" spans="1:7">
      <c r="A19" s="70">
        <v>1</v>
      </c>
      <c r="B19" s="71">
        <f t="shared" si="0"/>
        <v>0.4895665361380136</v>
      </c>
      <c r="C19" s="72">
        <v>14</v>
      </c>
      <c r="D19" s="73">
        <f t="shared" si="1"/>
        <v>1958266.1445520543</v>
      </c>
      <c r="E19" s="73">
        <f t="shared" si="4"/>
        <v>1565953.5706407353</v>
      </c>
      <c r="F19" s="1">
        <f t="shared" si="2"/>
        <v>-392312.57391131902</v>
      </c>
      <c r="G19" s="1">
        <f t="shared" si="3"/>
        <v>-2288.4900144826943</v>
      </c>
    </row>
    <row r="20" spans="1:7">
      <c r="A20" s="70">
        <v>1.5</v>
      </c>
      <c r="B20" s="71">
        <f t="shared" si="0"/>
        <v>0.56878313846884765</v>
      </c>
      <c r="C20" s="72">
        <v>15</v>
      </c>
      <c r="D20" s="73">
        <f t="shared" si="1"/>
        <v>2275132.5538753904</v>
      </c>
      <c r="E20" s="73">
        <f t="shared" si="4"/>
        <v>1860352.8373244517</v>
      </c>
      <c r="F20" s="1">
        <f t="shared" si="2"/>
        <v>-414779.71655093879</v>
      </c>
      <c r="G20" s="1">
        <f t="shared" si="3"/>
        <v>-2419.548346547143</v>
      </c>
    </row>
    <row r="21" spans="1:7">
      <c r="A21" s="70">
        <v>2</v>
      </c>
      <c r="B21" s="71">
        <f t="shared" si="0"/>
        <v>0.64625014935065772</v>
      </c>
      <c r="C21" s="72">
        <v>16</v>
      </c>
      <c r="D21" s="73">
        <f t="shared" si="1"/>
        <v>2585000.5974026308</v>
      </c>
      <c r="E21" s="73">
        <f t="shared" si="4"/>
        <v>2161375.9261816209</v>
      </c>
      <c r="F21" s="1">
        <f t="shared" si="2"/>
        <v>-423624.67122100992</v>
      </c>
      <c r="G21" s="1">
        <f t="shared" si="3"/>
        <v>-2471.1439154558911</v>
      </c>
    </row>
    <row r="22" spans="1:7">
      <c r="A22" s="70">
        <v>2.5</v>
      </c>
      <c r="B22" s="71">
        <f t="shared" si="0"/>
        <v>0.71877274541016545</v>
      </c>
      <c r="C22" s="72">
        <v>17</v>
      </c>
      <c r="D22" s="73">
        <f t="shared" si="1"/>
        <v>2875090.9816406616</v>
      </c>
      <c r="E22" s="73">
        <f t="shared" si="4"/>
        <v>2455750.5675324993</v>
      </c>
      <c r="F22" s="1">
        <f t="shared" si="2"/>
        <v>-419340.41410816228</v>
      </c>
      <c r="G22" s="1">
        <f t="shared" si="3"/>
        <v>-2446.152415630947</v>
      </c>
    </row>
    <row r="23" spans="1:7">
      <c r="A23" s="70">
        <v>3</v>
      </c>
      <c r="B23" s="71">
        <f t="shared" si="0"/>
        <v>0.78394617681786871</v>
      </c>
      <c r="C23" s="72">
        <v>18</v>
      </c>
      <c r="D23" s="73">
        <f t="shared" si="1"/>
        <v>3135784.7072714749</v>
      </c>
      <c r="E23" s="73">
        <f t="shared" si="4"/>
        <v>2731336.4325586283</v>
      </c>
      <c r="F23" s="1">
        <f t="shared" si="2"/>
        <v>-404448.27471284661</v>
      </c>
      <c r="G23" s="1">
        <f t="shared" si="3"/>
        <v>-2359.2816024916056</v>
      </c>
    </row>
    <row r="24" spans="1:7">
      <c r="A24" s="70">
        <v>3.5</v>
      </c>
      <c r="B24" s="71">
        <f t="shared" si="0"/>
        <v>0.84039767663018605</v>
      </c>
      <c r="C24" s="72">
        <v>19</v>
      </c>
      <c r="D24" s="73">
        <f t="shared" si="1"/>
        <v>3361590.7065207441</v>
      </c>
      <c r="E24" s="73">
        <f t="shared" si="4"/>
        <v>2978995.4719079011</v>
      </c>
      <c r="F24" s="1">
        <f t="shared" si="2"/>
        <v>-382595.23461284302</v>
      </c>
      <c r="G24" s="1">
        <f t="shared" si="3"/>
        <v>-2231.8055352415845</v>
      </c>
    </row>
    <row r="25" spans="1:7">
      <c r="A25" s="70">
        <v>4</v>
      </c>
      <c r="B25" s="71">
        <f t="shared" si="0"/>
        <v>0.88775579166076835</v>
      </c>
      <c r="C25" s="72">
        <v>20</v>
      </c>
      <c r="D25" s="73">
        <f t="shared" si="1"/>
        <v>3551023.1666430733</v>
      </c>
      <c r="E25" s="73">
        <f t="shared" si="4"/>
        <v>3193511.1711947066</v>
      </c>
      <c r="F25" s="1">
        <f t="shared" si="2"/>
        <v>-357511.99544836674</v>
      </c>
      <c r="G25" s="1">
        <f t="shared" si="3"/>
        <v>-2085.4866401154727</v>
      </c>
    </row>
    <row r="26" spans="1:7">
      <c r="A26" s="70">
        <v>4.5</v>
      </c>
      <c r="B26" s="71">
        <f t="shared" si="0"/>
        <v>0.92643115217002414</v>
      </c>
      <c r="C26" s="72">
        <v>21</v>
      </c>
      <c r="D26" s="73">
        <f t="shared" si="1"/>
        <v>3705724.6086800965</v>
      </c>
      <c r="E26" s="73">
        <f t="shared" si="4"/>
        <v>3373472.0083109196</v>
      </c>
      <c r="F26" s="1">
        <f t="shared" si="2"/>
        <v>-332252.60036917683</v>
      </c>
      <c r="G26" s="1">
        <f t="shared" si="3"/>
        <v>-1938.1401688201981</v>
      </c>
    </row>
    <row r="27" spans="1:7">
      <c r="A27" s="70">
        <v>5</v>
      </c>
      <c r="B27" s="71">
        <f t="shared" si="0"/>
        <v>0.95732793377881154</v>
      </c>
      <c r="C27" s="72">
        <v>22</v>
      </c>
      <c r="D27" s="73">
        <f t="shared" si="1"/>
        <v>3829311.7351152459</v>
      </c>
      <c r="E27" s="73">
        <f t="shared" si="4"/>
        <v>3520438.3782460913</v>
      </c>
      <c r="F27" s="1">
        <f t="shared" si="2"/>
        <v>-308873.35686915461</v>
      </c>
      <c r="G27" s="1">
        <f t="shared" si="3"/>
        <v>-1801.7612484034021</v>
      </c>
    </row>
    <row r="28" spans="1:7">
      <c r="A28" s="70">
        <v>5.5</v>
      </c>
      <c r="B28" s="71">
        <f t="shared" si="0"/>
        <v>0.98157935322222989</v>
      </c>
      <c r="C28" s="72">
        <v>23</v>
      </c>
      <c r="D28" s="73">
        <f t="shared" si="1"/>
        <v>3926317.4128889195</v>
      </c>
      <c r="E28" s="73">
        <f t="shared" si="4"/>
        <v>3637846.1483594836</v>
      </c>
      <c r="F28" s="1">
        <f t="shared" si="2"/>
        <v>-288471.2645294359</v>
      </c>
      <c r="G28" s="1">
        <f t="shared" si="3"/>
        <v>-1682.7490430883761</v>
      </c>
    </row>
    <row r="29" spans="1:7">
      <c r="A29" s="70">
        <v>6</v>
      </c>
      <c r="B29" s="71">
        <f t="shared" si="0"/>
        <v>1.0003526794443536</v>
      </c>
      <c r="C29" s="72">
        <v>24</v>
      </c>
      <c r="D29" s="73">
        <f t="shared" si="1"/>
        <v>4001410.7177774142</v>
      </c>
      <c r="E29" s="73">
        <f t="shared" si="4"/>
        <v>3730001.5422444735</v>
      </c>
      <c r="F29" s="1">
        <f t="shared" si="2"/>
        <v>-271409.17553294078</v>
      </c>
      <c r="G29" s="1">
        <f t="shared" si="3"/>
        <v>-1583.2201906088212</v>
      </c>
    </row>
    <row r="30" spans="1:7" ht="15.75">
      <c r="G30" s="74">
        <f>SUM(G6:G29)</f>
        <v>-34659.477892777606</v>
      </c>
    </row>
    <row r="31" spans="1:7" ht="15.75">
      <c r="G31" s="74">
        <f>F29*0.07</f>
        <v>-18998.642287305855</v>
      </c>
    </row>
    <row r="33" spans="7:7" ht="15.75">
      <c r="G33" s="74">
        <f>G30+G31</f>
        <v>-53658.120180083461</v>
      </c>
    </row>
  </sheetData>
  <phoneticPr fontId="2" type="noConversion"/>
  <pageMargins left="0.75" right="0.75" top="1" bottom="1" header="0.5" footer="0.5"/>
  <pageSetup paperSize="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Planned</vt:lpstr>
      <vt:lpstr>Actual</vt:lpstr>
      <vt:lpstr>S-Curves</vt:lpstr>
      <vt:lpstr>S-Curves Alpha</vt:lpstr>
      <vt:lpstr>S-Curves Beta</vt:lpstr>
      <vt:lpstr>S-Curves Lambda</vt:lpstr>
      <vt:lpstr>S-Curve Cash Flow</vt:lpstr>
    </vt:vector>
  </TitlesOfParts>
  <Company>Limerick Institute of Technology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Lecture 19 Support Material</dc:title>
  <dc:subject>Project Management</dc:subject>
  <dc:creator>Paul Vesey</dc:creator>
  <cp:lastModifiedBy>paul.vesey</cp:lastModifiedBy>
  <dcterms:created xsi:type="dcterms:W3CDTF">2007-12-07T22:16:06Z</dcterms:created>
  <dcterms:modified xsi:type="dcterms:W3CDTF">2009-12-01T15:19:30Z</dcterms:modified>
</cp:coreProperties>
</file>