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15" yWindow="0" windowWidth="11970" windowHeight="10050" activeTab="2"/>
  </bookViews>
  <sheets>
    <sheet name="Janeiro -2019" sheetId="4" r:id="rId1"/>
    <sheet name="Fevereiro -2019 " sheetId="8" r:id="rId2"/>
    <sheet name="Março -2019 " sheetId="6" r:id="rId3"/>
    <sheet name="Plan1" sheetId="7" r:id="rId4"/>
  </sheets>
  <definedNames>
    <definedName name="_xlnm._FilterDatabase" localSheetId="1" hidden="1">'Fevereiro -2019 '!$A$2:$K$349</definedName>
    <definedName name="_xlnm._FilterDatabase" localSheetId="0" hidden="1">'Janeiro -2019'!$A$2:$K$172</definedName>
    <definedName name="_xlnm._FilterDatabase" localSheetId="2" hidden="1">'Março -2019 '!$A$2:$K$338</definedName>
  </definedNames>
  <calcPr calcId="125725"/>
</workbook>
</file>

<file path=xl/calcChain.xml><?xml version="1.0" encoding="utf-8"?>
<calcChain xmlns="http://schemas.openxmlformats.org/spreadsheetml/2006/main">
  <c r="J130" i="6"/>
  <c r="K130" s="1"/>
  <c r="J86"/>
  <c r="K86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K8"/>
  <c r="J8"/>
  <c r="H279"/>
  <c r="H182"/>
  <c r="I358" i="8"/>
  <c r="H358"/>
  <c r="J357"/>
  <c r="K357" s="1"/>
  <c r="J356"/>
  <c r="K356" s="1"/>
  <c r="J355"/>
  <c r="K355" s="1"/>
  <c r="J354"/>
  <c r="K354" s="1"/>
  <c r="J353"/>
  <c r="K353" s="1"/>
  <c r="J352"/>
  <c r="J358" s="1"/>
  <c r="I348"/>
  <c r="I349" s="1"/>
  <c r="H348"/>
  <c r="K347"/>
  <c r="J347"/>
  <c r="K346"/>
  <c r="J346"/>
  <c r="K345"/>
  <c r="J345"/>
  <c r="K344"/>
  <c r="J344"/>
  <c r="K343"/>
  <c r="J343"/>
  <c r="K342"/>
  <c r="J342"/>
  <c r="K341"/>
  <c r="J341"/>
  <c r="K340"/>
  <c r="J340"/>
  <c r="K339"/>
  <c r="J339"/>
  <c r="K338"/>
  <c r="J338"/>
  <c r="K337"/>
  <c r="J337"/>
  <c r="K336"/>
  <c r="J336"/>
  <c r="K335"/>
  <c r="J335"/>
  <c r="K334"/>
  <c r="J334"/>
  <c r="K333"/>
  <c r="J333"/>
  <c r="K332"/>
  <c r="J332"/>
  <c r="K331"/>
  <c r="J331"/>
  <c r="K330"/>
  <c r="J330"/>
  <c r="K329"/>
  <c r="J329"/>
  <c r="K328"/>
  <c r="J328"/>
  <c r="K327"/>
  <c r="J327"/>
  <c r="K326"/>
  <c r="J326"/>
  <c r="K325"/>
  <c r="J325"/>
  <c r="K324"/>
  <c r="J324"/>
  <c r="K323"/>
  <c r="J323"/>
  <c r="K322"/>
  <c r="J322"/>
  <c r="K321"/>
  <c r="J321"/>
  <c r="K320"/>
  <c r="J320"/>
  <c r="K319"/>
  <c r="J319"/>
  <c r="K318"/>
  <c r="J318"/>
  <c r="K317"/>
  <c r="J317"/>
  <c r="K316"/>
  <c r="J316"/>
  <c r="K315"/>
  <c r="J315"/>
  <c r="K314"/>
  <c r="J314"/>
  <c r="K313"/>
  <c r="J313"/>
  <c r="K312"/>
  <c r="J312"/>
  <c r="K311"/>
  <c r="J311"/>
  <c r="K310"/>
  <c r="J310"/>
  <c r="K309"/>
  <c r="J309"/>
  <c r="K308"/>
  <c r="J308"/>
  <c r="K307"/>
  <c r="J307"/>
  <c r="K306"/>
  <c r="J306"/>
  <c r="K305"/>
  <c r="J305"/>
  <c r="K304"/>
  <c r="J304"/>
  <c r="K303"/>
  <c r="J303"/>
  <c r="K302"/>
  <c r="J302"/>
  <c r="K301"/>
  <c r="J301"/>
  <c r="K300"/>
  <c r="J300"/>
  <c r="K299"/>
  <c r="J299"/>
  <c r="K298"/>
  <c r="J298"/>
  <c r="K297"/>
  <c r="J297"/>
  <c r="K296"/>
  <c r="J296"/>
  <c r="K295"/>
  <c r="J295"/>
  <c r="K294"/>
  <c r="J294"/>
  <c r="K293"/>
  <c r="J293"/>
  <c r="K292"/>
  <c r="J292"/>
  <c r="J348" s="1"/>
  <c r="I290"/>
  <c r="H290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J279"/>
  <c r="K279" s="1"/>
  <c r="J278"/>
  <c r="K278" s="1"/>
  <c r="J277"/>
  <c r="K277" s="1"/>
  <c r="J276"/>
  <c r="K276" s="1"/>
  <c r="J275"/>
  <c r="K275" s="1"/>
  <c r="J274"/>
  <c r="K274" s="1"/>
  <c r="J273"/>
  <c r="K273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J290" s="1"/>
  <c r="I250"/>
  <c r="H250"/>
  <c r="K249"/>
  <c r="J249"/>
  <c r="K248"/>
  <c r="J248"/>
  <c r="K247"/>
  <c r="J247"/>
  <c r="K246"/>
  <c r="J246"/>
  <c r="K245"/>
  <c r="J245"/>
  <c r="K244"/>
  <c r="J244"/>
  <c r="K243"/>
  <c r="J243"/>
  <c r="K242"/>
  <c r="J242"/>
  <c r="K241"/>
  <c r="J241"/>
  <c r="K240"/>
  <c r="J240"/>
  <c r="K239"/>
  <c r="J239"/>
  <c r="K238"/>
  <c r="J238"/>
  <c r="K237"/>
  <c r="J237"/>
  <c r="K236"/>
  <c r="J236"/>
  <c r="K235"/>
  <c r="J235"/>
  <c r="K234"/>
  <c r="J234"/>
  <c r="K233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K216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J250" s="1"/>
  <c r="I203"/>
  <c r="H203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J203" s="1"/>
  <c r="I193"/>
  <c r="H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J193" s="1"/>
  <c r="I145"/>
  <c r="H145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J145" s="1"/>
  <c r="I54"/>
  <c r="H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J54" s="1"/>
  <c r="I9"/>
  <c r="H9"/>
  <c r="J9" s="1"/>
  <c r="J8"/>
  <c r="K8" s="1"/>
  <c r="J7"/>
  <c r="K7" s="1"/>
  <c r="J6"/>
  <c r="K6" s="1"/>
  <c r="J5"/>
  <c r="K5" s="1"/>
  <c r="J4"/>
  <c r="K4" s="1"/>
  <c r="J3"/>
  <c r="K3" s="1"/>
  <c r="H347" i="6"/>
  <c r="I347"/>
  <c r="J346"/>
  <c r="K346" s="1"/>
  <c r="J345"/>
  <c r="K345" s="1"/>
  <c r="J344"/>
  <c r="K344" s="1"/>
  <c r="J343"/>
  <c r="K343" s="1"/>
  <c r="J342"/>
  <c r="K342" s="1"/>
  <c r="J341"/>
  <c r="K341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I134"/>
  <c r="H134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334"/>
  <c r="K334" s="1"/>
  <c r="J333"/>
  <c r="K333" s="1"/>
  <c r="J332"/>
  <c r="K332" s="1"/>
  <c r="J331"/>
  <c r="K331" s="1"/>
  <c r="J330"/>
  <c r="K330" s="1"/>
  <c r="J336"/>
  <c r="K336" s="1"/>
  <c r="J329"/>
  <c r="K329" s="1"/>
  <c r="J328"/>
  <c r="K328" s="1"/>
  <c r="J325"/>
  <c r="K325" s="1"/>
  <c r="J324"/>
  <c r="K324" s="1"/>
  <c r="J323"/>
  <c r="K323" s="1"/>
  <c r="J322"/>
  <c r="K322" s="1"/>
  <c r="J321"/>
  <c r="K321" s="1"/>
  <c r="J320"/>
  <c r="K320" s="1"/>
  <c r="J319"/>
  <c r="K319" s="1"/>
  <c r="J318"/>
  <c r="K318" s="1"/>
  <c r="J317"/>
  <c r="K317" s="1"/>
  <c r="J316"/>
  <c r="K316" s="1"/>
  <c r="J315"/>
  <c r="K315" s="1"/>
  <c r="J314"/>
  <c r="K314" s="1"/>
  <c r="J313"/>
  <c r="K313" s="1"/>
  <c r="J312"/>
  <c r="K312" s="1"/>
  <c r="J311"/>
  <c r="K311" s="1"/>
  <c r="J278"/>
  <c r="K278" s="1"/>
  <c r="J277"/>
  <c r="K277" s="1"/>
  <c r="J276"/>
  <c r="K276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K252" s="1"/>
  <c r="J251"/>
  <c r="K251" s="1"/>
  <c r="J250"/>
  <c r="K250" s="1"/>
  <c r="J249"/>
  <c r="K249" s="1"/>
  <c r="J349" i="8" l="1"/>
  <c r="K56"/>
  <c r="K195"/>
  <c r="K252"/>
  <c r="H349"/>
  <c r="K352"/>
  <c r="J347" i="6"/>
  <c r="J238"/>
  <c r="K238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8"/>
  <c r="K208" s="1"/>
  <c r="J207"/>
  <c r="K207" s="1"/>
  <c r="J206"/>
  <c r="K206" s="1"/>
  <c r="J205"/>
  <c r="K205" s="1"/>
  <c r="J204"/>
  <c r="K204" s="1"/>
  <c r="J203"/>
  <c r="K203" s="1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1"/>
  <c r="K181" s="1"/>
  <c r="J180"/>
  <c r="K180" s="1"/>
  <c r="J179"/>
  <c r="K179" s="1"/>
  <c r="J178"/>
  <c r="K178" s="1"/>
  <c r="J177"/>
  <c r="K177" s="1"/>
  <c r="J176"/>
  <c r="K176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33"/>
  <c r="K133" s="1"/>
  <c r="J132"/>
  <c r="K132" s="1"/>
  <c r="J131"/>
  <c r="K131" s="1"/>
  <c r="J129"/>
  <c r="K129" s="1"/>
  <c r="J128"/>
  <c r="K128" s="1"/>
  <c r="J127"/>
  <c r="K127" s="1"/>
  <c r="J126"/>
  <c r="K126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36"/>
  <c r="K136" s="1"/>
  <c r="J125"/>
  <c r="K125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0"/>
  <c r="K90" s="1"/>
  <c r="J91"/>
  <c r="K91" s="1"/>
  <c r="J92"/>
  <c r="K92" s="1"/>
  <c r="J93"/>
  <c r="K93" s="1"/>
  <c r="J94"/>
  <c r="K94" s="1"/>
  <c r="J89"/>
  <c r="K89" s="1"/>
  <c r="J88"/>
  <c r="K88" s="1"/>
  <c r="J87"/>
  <c r="K87" s="1"/>
  <c r="J85"/>
  <c r="K85" s="1"/>
  <c r="J84"/>
  <c r="K84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78"/>
  <c r="K78" s="1"/>
  <c r="J7"/>
  <c r="K7" s="1"/>
  <c r="J6"/>
  <c r="K6" s="1"/>
  <c r="J5"/>
  <c r="K5" s="1"/>
  <c r="J4"/>
  <c r="K4" s="1"/>
  <c r="J83"/>
  <c r="K83" s="1"/>
  <c r="J82"/>
  <c r="K82" s="1"/>
  <c r="J81"/>
  <c r="K81" s="1"/>
  <c r="J80"/>
  <c r="K80" s="1"/>
  <c r="J79"/>
  <c r="K79" s="1"/>
  <c r="J56"/>
  <c r="J137"/>
  <c r="K137" s="1"/>
  <c r="J138"/>
  <c r="K138" s="1"/>
  <c r="J139"/>
  <c r="K139" s="1"/>
  <c r="J140"/>
  <c r="K140" s="1"/>
  <c r="J141"/>
  <c r="K141" s="1"/>
  <c r="J142"/>
  <c r="K142" s="1"/>
  <c r="J143"/>
  <c r="K143" s="1"/>
  <c r="J335"/>
  <c r="K335" s="1"/>
  <c r="J327"/>
  <c r="K327" s="1"/>
  <c r="J326"/>
  <c r="K326" s="1"/>
  <c r="J310"/>
  <c r="K310" s="1"/>
  <c r="J309"/>
  <c r="K309" s="1"/>
  <c r="J308"/>
  <c r="K308" s="1"/>
  <c r="J307"/>
  <c r="K307" s="1"/>
  <c r="J306"/>
  <c r="K306" s="1"/>
  <c r="J305"/>
  <c r="K305" s="1"/>
  <c r="J304"/>
  <c r="K304" s="1"/>
  <c r="J303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I279"/>
  <c r="J275"/>
  <c r="K275" s="1"/>
  <c r="J274"/>
  <c r="K274" s="1"/>
  <c r="J273"/>
  <c r="K273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I239"/>
  <c r="H239"/>
  <c r="J237"/>
  <c r="K237" s="1"/>
  <c r="J236"/>
  <c r="K236" s="1"/>
  <c r="J235"/>
  <c r="K235" s="1"/>
  <c r="J234"/>
  <c r="K234" s="1"/>
  <c r="J233"/>
  <c r="K233" s="1"/>
  <c r="J232"/>
  <c r="K232" s="1"/>
  <c r="J231"/>
  <c r="K231" s="1"/>
  <c r="J230"/>
  <c r="K230" s="1"/>
  <c r="J229"/>
  <c r="K229" s="1"/>
  <c r="J228"/>
  <c r="K228" s="1"/>
  <c r="J227"/>
  <c r="K227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I192"/>
  <c r="H192"/>
  <c r="J184"/>
  <c r="I182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I54"/>
  <c r="H54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I9"/>
  <c r="H9"/>
  <c r="J3"/>
  <c r="K3" s="1"/>
  <c r="K171" i="4"/>
  <c r="H172"/>
  <c r="I171"/>
  <c r="H17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K156"/>
  <c r="J156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K348" i="8" l="1"/>
  <c r="J361"/>
  <c r="J54" i="6"/>
  <c r="K56"/>
  <c r="J134"/>
  <c r="J192"/>
  <c r="J182"/>
  <c r="K184"/>
  <c r="J279"/>
  <c r="J239"/>
  <c r="K241"/>
  <c r="K11"/>
  <c r="J9"/>
  <c r="K194"/>
  <c r="K281"/>
  <c r="J171" i="4"/>
  <c r="I134" l="1"/>
  <c r="H134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34" l="1"/>
  <c r="I114" l="1"/>
  <c r="H114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114" l="1"/>
  <c r="I91"/>
  <c r="H91"/>
  <c r="J90"/>
  <c r="K90" s="1"/>
  <c r="J89"/>
  <c r="J91" s="1"/>
  <c r="I87"/>
  <c r="H87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K89" l="1"/>
  <c r="J87"/>
  <c r="J60"/>
  <c r="I60"/>
  <c r="H60"/>
  <c r="I18" l="1"/>
  <c r="H18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J18" s="1"/>
  <c r="K7" l="1"/>
  <c r="I5"/>
  <c r="H5"/>
  <c r="J4" l="1"/>
  <c r="K4" s="1"/>
  <c r="J3"/>
  <c r="J5"/>
  <c r="I172" l="1"/>
  <c r="K3"/>
  <c r="I337" i="6"/>
  <c r="I338" s="1"/>
  <c r="J337"/>
  <c r="J338" s="1"/>
  <c r="J350" s="1"/>
  <c r="H337"/>
  <c r="H338" s="1"/>
  <c r="K337" l="1"/>
</calcChain>
</file>

<file path=xl/sharedStrings.xml><?xml version="1.0" encoding="utf-8"?>
<sst xmlns="http://schemas.openxmlformats.org/spreadsheetml/2006/main" count="2966" uniqueCount="587">
  <si>
    <t>N°</t>
  </si>
  <si>
    <t>OC</t>
  </si>
  <si>
    <t>Descrição</t>
  </si>
  <si>
    <t>Valor pago</t>
  </si>
  <si>
    <t>Data envio</t>
  </si>
  <si>
    <t>Filial</t>
  </si>
  <si>
    <t>Responsavel</t>
  </si>
  <si>
    <t>Interferencia</t>
  </si>
  <si>
    <t>Economizado</t>
  </si>
  <si>
    <t>Valor Inicial</t>
  </si>
  <si>
    <t xml:space="preserve">NÃO </t>
  </si>
  <si>
    <t>CONCERTO -  MONTANA BCI-6305 - KM 32.449</t>
  </si>
  <si>
    <t>CASCAVEL</t>
  </si>
  <si>
    <t>ANDRE</t>
  </si>
  <si>
    <t>Nitrogenio 10 M3</t>
  </si>
  <si>
    <t xml:space="preserve">FILIAL CASCAVEL </t>
  </si>
  <si>
    <t>Valores Finais:</t>
  </si>
  <si>
    <t>MGÁ</t>
  </si>
  <si>
    <t>20 - MURO 150 / 20 GFRELHA 150</t>
  </si>
  <si>
    <t>ROBERTO</t>
  </si>
  <si>
    <t>SEALTUBO 3/4  ( ROLO 100MTS) 1''</t>
  </si>
  <si>
    <t>SPLIT TETO 24.000 INVERTER QUENTE/FRIO FUJITSU</t>
  </si>
  <si>
    <t>1600 kg - CHAPA #26</t>
  </si>
  <si>
    <t>VENTILADORES ACI 400 / MAX/ MEGA ETC..</t>
  </si>
  <si>
    <t>8.</t>
  </si>
  <si>
    <t>VENTILADOR BBT250 BERLINER</t>
  </si>
  <si>
    <t>SIM</t>
  </si>
  <si>
    <t>FRETE - TAUBATE SP   X MANDAGUAÇU ( SPLIT HITACHI)</t>
  </si>
  <si>
    <t>9.</t>
  </si>
  <si>
    <t>TUBO DE COBRE -  1/2  - 5/8 - 7/8 - 1. 1/8</t>
  </si>
  <si>
    <t xml:space="preserve">CORTINA DE AR </t>
  </si>
  <si>
    <t>QUANDRO ELÉTRICO - ANCA</t>
  </si>
  <si>
    <t xml:space="preserve">FILIAL CURITIBA </t>
  </si>
  <si>
    <t xml:space="preserve">CAMINHÃO MUNCK </t>
  </si>
  <si>
    <t>CTBA</t>
  </si>
  <si>
    <t>EDSON</t>
  </si>
  <si>
    <t>INVERSOR MICRO DRIVE FC51 1,5KW 2CV 3X200-240 6,8A FILTRO / DISPLEY</t>
  </si>
  <si>
    <t>DIFUSOR DVKR Ø 125MM - CÓD.:  12089 EXAUSTOR AXC 200B - 220V -</t>
  </si>
  <si>
    <t xml:space="preserve">DIFUSÃO </t>
  </si>
  <si>
    <t xml:space="preserve">COBRE RIGIDO </t>
  </si>
  <si>
    <t>FELTRO LÃ DE VIDRO RT 1.0 38 1,20M ISOVER - CÓD.: 3863</t>
  </si>
  <si>
    <t>FILBOX RED / MAXX 125 220V</t>
  </si>
  <si>
    <t>2 - SPLIT EVAP. K7 18000 Q/F CARRIER + PAINEL K7 18000 CARRIER</t>
  </si>
  <si>
    <t xml:space="preserve">MULTIKIT REFINET E302 ( SIMILAR 73T) </t>
  </si>
  <si>
    <t>TROCA DE ÓLEO - BAL 4774</t>
  </si>
  <si>
    <t>ELETROCALHA DIVERSOS</t>
  </si>
  <si>
    <t>MEIA LUVA,  BUCHA RED. ETC..</t>
  </si>
  <si>
    <t>5 KG COBRE FLEX PANQUECA Ø 5/8" (15M) - CÓD.:  356</t>
  </si>
  <si>
    <t>DISJUNTOR 2P 10A C 5KA MDW - WEG - CÓD.: 7346</t>
  </si>
  <si>
    <t>3809 kg TUBO AC SCH40 Ø 5" BIS NBR 5590 - CÓD.: 1901</t>
  </si>
  <si>
    <t>JUNTA EXPANSÃO FLANGEADA 5" - / REDUÇÃO ETC...</t>
  </si>
  <si>
    <t>FLANGE AC ESPECIAL P/ BOMBA 2 E 3"</t>
  </si>
  <si>
    <t>GÁS R22 - CÓD.: 860</t>
  </si>
  <si>
    <t xml:space="preserve">ELETRODUTO / DISCO DE CORTE </t>
  </si>
  <si>
    <t>PARAFUSO SEX / ARRUELA / BARRA ROSCADA</t>
  </si>
  <si>
    <t>344 KG PERFIL U DOBRADO SIMPLES 75X40X3MMX6M (17BR) - CÓD.:  13987</t>
  </si>
  <si>
    <t xml:space="preserve">69 PÇ  CHAPA CORTADA NA MEDIDA # 1/4"X 150X150X150 NO FORMATO </t>
  </si>
  <si>
    <t xml:space="preserve">12 PÇ  CX TERMINAL / FILTRO ABSOLUTO </t>
  </si>
  <si>
    <t>BARRA ROSCADA 5/8" X 1M ZB - CÓD.: 2355</t>
  </si>
  <si>
    <t>DUTO FLEX 8 10 14"</t>
  </si>
  <si>
    <t>LOCAÇAO GUINDASTE / MUNCK</t>
  </si>
  <si>
    <t>LOCAÇÃO  - ANDAIMES / GUARDA CORPO /  PLATAFORMA METÁLICA ETC.</t>
  </si>
  <si>
    <t xml:space="preserve">BRAÇADEIRA ISOLADA - diversos </t>
  </si>
  <si>
    <t>VENTILADOR BBT 250 - CÓD.: 1824</t>
  </si>
  <si>
    <t xml:space="preserve">8 - ACOPLAMENTO RÍGIDO MOD. RC03 Ø 6" EPDM </t>
  </si>
  <si>
    <t>FLANGE LISO AC 300 LBS 08 FUROS P/ BOMBA 2'' e 3''</t>
  </si>
  <si>
    <t>COBRE RÍGIDO Ø 7/8" P. 1/16 e FLEX</t>
  </si>
  <si>
    <t>4000 KG- CHAPA GALV #24 / #26</t>
  </si>
  <si>
    <t xml:space="preserve">MATERIAL PINTURA </t>
  </si>
  <si>
    <t>18 - CAIXA PLENUM AK6-ADQ/T5 P/DIFUSOR ADK Ø COL. 248MM</t>
  </si>
  <si>
    <t>PAINEL ELÉTRICO QD 6°PAV. - CÓD.: 9168</t>
  </si>
  <si>
    <t>TRILHO MS 41/21/2,0 3 M /  KIT GRIPPLE TZ2 45KG LAÇO 3M</t>
  </si>
  <si>
    <t xml:space="preserve">ESCADA ALUMÍNIO PLATAFORMA DOBRÁVEL 2M </t>
  </si>
  <si>
    <t xml:space="preserve">GÁS R410 CHEMOURS ( DUPONT ) - 03 CIL </t>
  </si>
  <si>
    <t>CANTONEIRA DE ALUMÍNIO  1/8" X 1½"X1½"X6M - (04 BR</t>
  </si>
  <si>
    <t>FILIAL RS</t>
  </si>
  <si>
    <t>TUBO COBRE RIGIDO / CURVA</t>
  </si>
  <si>
    <t>RS</t>
  </si>
  <si>
    <t xml:space="preserve">Cláudia </t>
  </si>
  <si>
    <t xml:space="preserve">CONECTOR PARA CONDULETE / TAMPA SEGA </t>
  </si>
  <si>
    <t>8 - CAMISA SARJA CINZA MANGA LONGA COM FAIXA REFLETIVA</t>
  </si>
  <si>
    <t xml:space="preserve">DIVERSOS </t>
  </si>
  <si>
    <t xml:space="preserve">MATERIAIS PARA PINTURA </t>
  </si>
  <si>
    <t>ELETRODUTO</t>
  </si>
  <si>
    <t>PERFILADO 38X38M.M GALVANIZDO À FOGO</t>
  </si>
  <si>
    <t>BOMBA TRIFASICA 4P - VAZÃO 11M³/H 10MC A IP55</t>
  </si>
  <si>
    <t xml:space="preserve">ARRUELA /  REBITE </t>
  </si>
  <si>
    <t>GAS R410 - 22,68 KG</t>
  </si>
  <si>
    <t xml:space="preserve">ABRAÇADEIRA / BOX RETO </t>
  </si>
  <si>
    <t>LONA FLEXIVEL 70MMX100MMX70MM</t>
  </si>
  <si>
    <t>20 - FITA TAPE PRETA 48MMX50MT</t>
  </si>
  <si>
    <t xml:space="preserve">COBRE + ISOLAMENTO </t>
  </si>
  <si>
    <t xml:space="preserve">CABOS + DIJUNTOS + ELETRODUTOS </t>
  </si>
  <si>
    <t>COBRE FLEX 1/4 - 1/2</t>
  </si>
  <si>
    <t>CONJUNTO SUPORTE CONDENSADORA (500)</t>
  </si>
  <si>
    <t>SEALTUBE 3/4 - FIO 4MM ETC</t>
  </si>
  <si>
    <t>GÁS DE R-410A CHEMOURS</t>
  </si>
  <si>
    <t>DIFUSÃO</t>
  </si>
  <si>
    <t>LÁ DE VIDRO  - FELTRO ISOFLEX</t>
  </si>
  <si>
    <t>SUPORTE BARRIL 60.000</t>
  </si>
  <si>
    <t xml:space="preserve">MATERIAIS PARA ESCRITORIO E LIMPEZA </t>
  </si>
  <si>
    <t>LUVA GALVANIZADA DE 1P SEM ROSCA /  DE 3/4 SEM ROSCA</t>
  </si>
  <si>
    <t xml:space="preserve">Material HIDRAULICO </t>
  </si>
  <si>
    <t>SC</t>
  </si>
  <si>
    <t>LUAN</t>
  </si>
  <si>
    <t>FRETE FANCOIL 7,5 TR PARA PRAÇA XV</t>
  </si>
  <si>
    <t>FILIAL SC</t>
  </si>
  <si>
    <t xml:space="preserve">FILIAL SP </t>
  </si>
  <si>
    <t>2 - GRELHA COM REGISTRO  200X400</t>
  </si>
  <si>
    <t>SP</t>
  </si>
  <si>
    <t>JOANDERSON</t>
  </si>
  <si>
    <t xml:space="preserve">1 - CX DE COPO AGUA </t>
  </si>
  <si>
    <t>CHAPEU PROTETOR SOL CAMUFLADO</t>
  </si>
  <si>
    <t>40- MACACÃO TAIVEK TAMANHO GG - CERTIFICADO ISSO</t>
  </si>
  <si>
    <t xml:space="preserve">10 M3 NITROGENIO GASOSO </t>
  </si>
  <si>
    <t>4 - LUVA RED 2.12x.12 S ROSCA C VEDACAO</t>
  </si>
  <si>
    <t xml:space="preserve">CONECTOR POLIETILENO P/FIO ATÉ 6MM - DIVERSOS </t>
  </si>
  <si>
    <t xml:space="preserve">SERRA COPO + BROCAS </t>
  </si>
  <si>
    <t>2 - ALICATE AMPERIMETRO - MINIPA ET-3200A</t>
  </si>
  <si>
    <t xml:space="preserve">MATERIAIS ELÉTRICOS </t>
  </si>
  <si>
    <t>FLANGEADOR DE TUBO EXCÊNTRICO 3/4</t>
  </si>
  <si>
    <t>17 L - ÓLEO PARA BOMBA DE VÁCUO</t>
  </si>
  <si>
    <t>PLACAS DE FORRO - 68cm x 38,5cm (10 PÇS) / TRILHO DE FORRO - 3,15m</t>
  </si>
  <si>
    <t>36 L ALCOOL ( INSTITUTO BUTANTÃ)</t>
  </si>
  <si>
    <t>TUBO ELASTOMERICO 5/8 - 3/8 - 1/2</t>
  </si>
  <si>
    <t>SERRA COPO DIAMANTADA 45mm</t>
  </si>
  <si>
    <t>4M - LENÇOL DE BORRACHA - 6mm</t>
  </si>
  <si>
    <t>DISJUNTOR CAIXA MOLDADA 125A - WEG</t>
  </si>
  <si>
    <t xml:space="preserve">MATERIAIS PINTURA </t>
  </si>
  <si>
    <t>FILIAL GO</t>
  </si>
  <si>
    <t>452 KG - FLUIDO REF R410A ONU3163/2/2 11,35KG CHEMOURS</t>
  </si>
  <si>
    <t>GO</t>
  </si>
  <si>
    <t>JESSE</t>
  </si>
  <si>
    <t xml:space="preserve">MATERIAS ELETRICOS </t>
  </si>
  <si>
    <t>CHAPA DOBRADA U / L 1/4</t>
  </si>
  <si>
    <t xml:space="preserve">MATERIAS ELETRICOS  DIVERSOS </t>
  </si>
  <si>
    <t>2 - LENÇOL 1.00X 3,2 M X1/8 S/LONA</t>
  </si>
  <si>
    <t>50- ELETRODUTO ZINCADO 3/4"X0,6MM LEVE /  1''</t>
  </si>
  <si>
    <t>CHAPA GALVANIZADA #26</t>
  </si>
  <si>
    <t>100 BR PERFILADO " PERFURADO " 19X38X3000MM</t>
  </si>
  <si>
    <t xml:space="preserve">TERMINAL / DISJ. / TRILHO </t>
  </si>
  <si>
    <t xml:space="preserve">3 - BOMBA DE DRENO </t>
  </si>
  <si>
    <t xml:space="preserve">MATERIAIS ELETRICOS - DIVERSOS </t>
  </si>
  <si>
    <t xml:space="preserve">CABO FLEX DIVERSOS BITOLAS </t>
  </si>
  <si>
    <t>TUBO COBRE / FITA / ISOLAMENTO ETC..</t>
  </si>
  <si>
    <t>VERGALHAO / PORCAS / ARRUELA ETC</t>
  </si>
  <si>
    <t>200 - CHUMBADOR CBA 1/4X2"</t>
  </si>
  <si>
    <t xml:space="preserve">ARRUELA LISA ZI 1/4 / BROCANTE 4,2X13MM C / BUCHA DE GESSO 6MM </t>
  </si>
  <si>
    <t xml:space="preserve">Material CIVIL </t>
  </si>
  <si>
    <t xml:space="preserve">FILIAL DF </t>
  </si>
  <si>
    <t>CHAPA EXPANDIDA 4,75 3/16 / DISCO DE CORTE ETC...</t>
  </si>
  <si>
    <t>DF</t>
  </si>
  <si>
    <t>MARLON</t>
  </si>
  <si>
    <t xml:space="preserve">PRODUTOS LIMPEZA ESCRITÓRIO </t>
  </si>
  <si>
    <t>MANUTENÇÃO CARRO - BALANCEAMENTO  AWX:6023 - BBU - 1580</t>
  </si>
  <si>
    <t xml:space="preserve">MATERIAS PARA PINTURA </t>
  </si>
  <si>
    <t>COBRE  / ISOLAMENTO ETC</t>
  </si>
  <si>
    <t>PARAFUSOS /  CAPO PP / ABRAÇADERIRAS / ARRUELA / BUCHA</t>
  </si>
  <si>
    <t xml:space="preserve">TUBO COBRE / CURVAS </t>
  </si>
  <si>
    <t xml:space="preserve">CAPO PP / COPEX </t>
  </si>
  <si>
    <t>5 - PERFIL ''F'' EM ALUMINIO 20MM BARRA C/3MTS</t>
  </si>
  <si>
    <t>CALAFETADOR CZA 0,357KG</t>
  </si>
  <si>
    <t>130 - PARABOLT C/ CONE 1/4X2''</t>
  </si>
  <si>
    <t xml:space="preserve">CURVA / REDUÇÃO / MEIA LUVA </t>
  </si>
  <si>
    <t>ELETRODO OK 2,5MM</t>
  </si>
  <si>
    <t xml:space="preserve">MATERIAS PARA CONSTRUÇÃO CIVIL </t>
  </si>
  <si>
    <t>TUBO COBRE / ISOLAMENTO ETC.</t>
  </si>
  <si>
    <t xml:space="preserve">MATERIAL HIDRAULICO - PVC </t>
  </si>
  <si>
    <t>OXIGENIO 7M³ /  NITROGENIO 10M³</t>
  </si>
  <si>
    <t xml:space="preserve">MATERIAS CIVIL </t>
  </si>
  <si>
    <t>TUBOS DE COBRE / ISOLAMENTOS / CURVAS</t>
  </si>
  <si>
    <t>50 - BR ISOLAMENTO TERMICO CINZA C/2MT 22MM</t>
  </si>
  <si>
    <t>CAIXA PASSAGEM SPLIT 29X16X5 PEQUENA S/TAMPA</t>
  </si>
  <si>
    <t xml:space="preserve">TUBO DE COBRE / ISOLAMENTO </t>
  </si>
  <si>
    <t xml:space="preserve">MATERIAS PARA ESCRITÓRIO </t>
  </si>
  <si>
    <t xml:space="preserve">MATERIAS FERRAMENTAS DIVERSAS </t>
  </si>
  <si>
    <t>ALUGUEL DE CONTAINERS</t>
  </si>
  <si>
    <t xml:space="preserve">MATERIAL CIVIL </t>
  </si>
  <si>
    <t xml:space="preserve">VALVULA / BUCHA DE REDUÇÃO </t>
  </si>
  <si>
    <t xml:space="preserve">VALVULAS ESFERA DIVERAS BITOLAS </t>
  </si>
  <si>
    <t>TUBO COBRE ISOLAMET/ FITA / GAS</t>
  </si>
  <si>
    <t>BUCHA / CONDULETE / DISJUNTOR / CABO FLEX ETC...</t>
  </si>
  <si>
    <t xml:space="preserve">PORCA / VERGALHAO / ARUELA </t>
  </si>
  <si>
    <t>20 PERFILADO 38X38 #16</t>
  </si>
  <si>
    <t>CAIXA PASSAGEM 10X10X5 ANT/DERRAP</t>
  </si>
  <si>
    <t>MATERIAIS PINTURA</t>
  </si>
  <si>
    <t xml:space="preserve">150 PC - Painel 20mm MPU 2,0x1,2m (2,4 m2 e Acessórios </t>
  </si>
  <si>
    <t xml:space="preserve">TOTAL: </t>
  </si>
  <si>
    <t>Lona preta 4x50 mts linear</t>
  </si>
  <si>
    <t>NÃO</t>
  </si>
  <si>
    <t>1 KG  Vareta foscoper</t>
  </si>
  <si>
    <t>KIT SERVIÇOS / TORNO DE RODAS DE FERRO</t>
  </si>
  <si>
    <t>40 - Fita Isolante 3M 20 metros IMPERIAL</t>
  </si>
  <si>
    <t>30 kg  FOSCOPER</t>
  </si>
  <si>
    <t>CARRETA  ---  FRETE HITACHI X PALMAS TOCANTINS</t>
  </si>
  <si>
    <t xml:space="preserve">VALVULA SOLONOIDE 5/8 - 7/8 + BOBINA </t>
  </si>
  <si>
    <t>TD 1000/200 SILENT ( 127 V 60 )</t>
  </si>
  <si>
    <t>COBRE FLEXIVEL 3/8 - 1/2 - 5/8 - 3/4</t>
  </si>
  <si>
    <t>100 MTS - ALUMINIO CORRUGADO 0, 15MM</t>
  </si>
  <si>
    <t xml:space="preserve">GAS R22 - 410 - 407 - 410  ORIGINAL </t>
  </si>
  <si>
    <t>2 HW 12.000</t>
  </si>
  <si>
    <t>50 kg - COBRE FLEX PANQUECA Ø 1/4" - 3/8 - 1/2 - 5/8 - 3/4</t>
  </si>
  <si>
    <t>30 KG GÁS 141B</t>
  </si>
  <si>
    <t xml:space="preserve">MATERIAL LIMPEZA /  ESCRITÓRIO </t>
  </si>
  <si>
    <t>GÁS R410 HONEYWELL (02 CIL)</t>
  </si>
  <si>
    <t xml:space="preserve">VÁLVULA BALANCEAMENTO STAD </t>
  </si>
  <si>
    <t xml:space="preserve">3 GL - TINTA E. SINTÉTICO BASE A2 AC SELF RAL 2003 3,6 LT SUVINIL </t>
  </si>
  <si>
    <t>TERMINAL AGULHA / CONECTOR ETC</t>
  </si>
  <si>
    <t>TUBO FG - NIPLE FG - LUVA RED - REGISTRO ESFERA C/ALÍVIO ½"  ETC</t>
  </si>
  <si>
    <t>FIVELA PLÁSTICA P/ FITA DE ARQUEAR - PAPELÃO ONDULADO -ETC</t>
  </si>
  <si>
    <t>SIFÃO TROMBETA LATÃO ½" - CHAVE FLUXO P/ ÁGUA 1" 220V  ETC</t>
  </si>
  <si>
    <t>MATERIAL DE DIFUSÃO - TRIAR</t>
  </si>
  <si>
    <t xml:space="preserve">COBRE FLEX PANQUECA Ø 1/4" - 1/2 / BOMBA DE DRENO MINI ORANGE </t>
  </si>
  <si>
    <t>ELETROCALHA LISA 200X100X3M - ELETROCALHA LISA 300X100X3M</t>
  </si>
  <si>
    <t>100 KG - MALHA COSTURADA -</t>
  </si>
  <si>
    <t>LONA PLÁSTICA PRETA 150 Mic</t>
  </si>
  <si>
    <t xml:space="preserve">LONA PLÁSTICA PRETA 150 Mic </t>
  </si>
  <si>
    <t>1837 KG - TUBO AC SCH40 NBR 5590 Ø 3" - 2'' ETC</t>
  </si>
  <si>
    <t xml:space="preserve">JUNTA FLEXÍVEL LONA FECHAMENTO 70X100X25 - CANTO TDC 32MM </t>
  </si>
  <si>
    <t>PARAFUSOS ESTOQUE</t>
  </si>
  <si>
    <t xml:space="preserve">DUTOFLEX COM ISOLAMENTO </t>
  </si>
  <si>
    <t>346KG- CHAPA PRETA FF #18</t>
  </si>
  <si>
    <t xml:space="preserve">34,05 KG - GÁS R410  CHEMOURS ( DUPONT ) </t>
  </si>
  <si>
    <t xml:space="preserve">44 - DIFUSOR DVKR Ø 100MM </t>
  </si>
  <si>
    <t>ESTOQUE - CURVA DE COBRE - ÓLEO BOMBA VÁCUO</t>
  </si>
  <si>
    <t xml:space="preserve">PLACA IDENTIFICAÇÃO ACRÍLICO 200X100X2MM / ADESIVO VINIL </t>
  </si>
  <si>
    <t xml:space="preserve">15 KG - CANTONEIRA ALUMÍNIO # 1/8" X 1½" X 6M - (04 BR ) </t>
  </si>
  <si>
    <t>CABO FLEX 750V Ø 2,5MM² - PRETO / VERDE</t>
  </si>
  <si>
    <t xml:space="preserve">COBRE RIGIDO DIVERSAS BITOLAS </t>
  </si>
  <si>
    <t xml:space="preserve">ARRUELA  / CHUMBADOR PARABOLT </t>
  </si>
  <si>
    <t>COND. MINI TVR 36 / EVAP. HIWALL 7MBH / EVAP. KIT REFNET / CONTROLE</t>
  </si>
  <si>
    <t>CHAPA INOX 304 # 26 1,240X2M - ( 12 PÇ )</t>
  </si>
  <si>
    <t xml:space="preserve">GRELHA SIMPLES DEF. GV+RG 1025X525 - 425X325  </t>
  </si>
  <si>
    <t xml:space="preserve">CORPO 3 VIAS 3/4" CV 7,4 CLOSE-OFF 200 PSI / ATUADOR PROPORCIONAL </t>
  </si>
  <si>
    <t xml:space="preserve">MATERIAIS PARA PINTURA - ESTOQUE </t>
  </si>
  <si>
    <t xml:space="preserve">GRAMPO / PORCA / BARRA ROSCA / ARRUELA / PERFILADO PERFURADO </t>
  </si>
  <si>
    <t>RESISTÊNCIA TUBULAR ALETADA 1700WX380VX560MM</t>
  </si>
  <si>
    <t xml:space="preserve">LOCAÇÃO DE ANDAIMES </t>
  </si>
  <si>
    <t xml:space="preserve">CABO FLEX 750V Ø 2,5MM - diversas bitolas </t>
  </si>
  <si>
    <t xml:space="preserve">10 kg ESTOPA CÂNHAMO </t>
  </si>
  <si>
    <t>4 - VENTILADOR GCSD 180</t>
  </si>
  <si>
    <t>EVAPORADORA 4HP 220V SET FREE - kit . etc</t>
  </si>
  <si>
    <t>14 - MICRORRUPTOR KAP M3 - / 6 -CONTATOR 1NA P/ 2KW 220V</t>
  </si>
  <si>
    <t xml:space="preserve">TERMOSTATO SEGURANÇA 90-110°C </t>
  </si>
  <si>
    <t>CAIXA D' ÁGUA POLIETILENO 150 LT / TORNEIRA BÓIA P/ CAIXA D'ÁGUA 3/4"</t>
  </si>
  <si>
    <t>10 BR - PERFILADO PERFURADO 19X38X6M # 22</t>
  </si>
  <si>
    <t xml:space="preserve">EXAUSTORES E VENTILADORES </t>
  </si>
  <si>
    <t>ABRAÇADEIRA ISOLADA CMP 30 M12/M16M1/2" 76MM</t>
  </si>
  <si>
    <t xml:space="preserve">3200 metros ISOLAMENTO ELASTOMÉRICO - diversas </t>
  </si>
  <si>
    <t xml:space="preserve">60 - ABRAÇADEIRA TIPO D C/ PARAFUSO 2 / PERFILADO PERFURADO </t>
  </si>
  <si>
    <t>1 - BOMBA DE DRENO MINI ORANGE 30000 BTUS 12 L/H 220V</t>
  </si>
  <si>
    <t xml:space="preserve">4 - REDUÇÃO EXCÊNTRICA AC SCH40 5" X 4" / 1 - VÁLVULA RETENÇÃO D. </t>
  </si>
  <si>
    <t>14 KG - TUBO HIDR. FG NBR 5880 Ø ½" - (02 BR C/6M )</t>
  </si>
  <si>
    <t xml:space="preserve">1000 KG - CHAPA GALVANIZADA Z275 # 26 X 1,20M </t>
  </si>
  <si>
    <t xml:space="preserve">DISCO DE CORTE 7" X 1,6MM X 7/8" - FITA VEDA ROSCA - ELETRODO OK </t>
  </si>
  <si>
    <t>TERMINAL OLHAL - CABO PP 2X2,5MM² - PLUG FEMEA 20 A 2P+ etc</t>
  </si>
  <si>
    <t xml:space="preserve">3091 metros  - CABO SHIELDADO 2X0,75MM² AFT 2X18 AWG </t>
  </si>
  <si>
    <t>20 BR - BARRA ROSCADA 5/8" X 1M ZB</t>
  </si>
  <si>
    <t xml:space="preserve">30 Metros - DUTO FLEXÍVEL C/ ISOLAMENTO  Ø 300 </t>
  </si>
  <si>
    <t xml:space="preserve">2 - VÁLVULA BORBOLETA 4" </t>
  </si>
  <si>
    <t xml:space="preserve">2 - VÁLVULA BALANÇO 1/2" STAD-15 </t>
  </si>
  <si>
    <t>2 - VÁLVULA ESF. 3 VIAS 1/2" CV 4,7 - 2 ATUADOR FLOAT P/ VALV. ESF. 24V</t>
  </si>
  <si>
    <t xml:space="preserve">MATERIAIS HIDRAULICOS </t>
  </si>
  <si>
    <t xml:space="preserve">CABO PP 4X2,5MM² -CABO FELX 750V Ø 16MM² PRETO -TERMINAL OLHAL </t>
  </si>
  <si>
    <t xml:space="preserve">300 - CALÇO BORRACHA MOD.: CB 30 </t>
  </si>
  <si>
    <t>MATERIAL DE DIFUSÃO - ITM</t>
  </si>
  <si>
    <t>48 RL - FITA TAPE PRATA</t>
  </si>
  <si>
    <t>10 - MANGOTE DE 150COM ISOLAMENTO (6MTS 6")</t>
  </si>
  <si>
    <t>LUVA GALVANIZADA DE 1P SEM ROSCA / 3/4</t>
  </si>
  <si>
    <t xml:space="preserve">PARAFUSO PONTA BROCA - DIVERSOS </t>
  </si>
  <si>
    <t>CABO FLEX 2.5MM / 6.0 MM</t>
  </si>
  <si>
    <t xml:space="preserve">COBRE FLEX 3/8 - curva de cobre diversas bitolas </t>
  </si>
  <si>
    <t>COBRE FLEX 1/4  + ISOLAMENTOS 13MM</t>
  </si>
  <si>
    <t>60 - RENSA CABOS 3/4</t>
  </si>
  <si>
    <t>100kg  CHAPA 26 - 1000kg  CHAPA 24</t>
  </si>
  <si>
    <t>45 CX PARAFUSO FRANCES 5/16X1 " CABEÇA LENTILHA C/ POLCA</t>
  </si>
  <si>
    <t>4000-  CANTO T.D.C  32M.M. CHAPA 18</t>
  </si>
  <si>
    <t>820 M - ISOLAMENTO</t>
  </si>
  <si>
    <t>SEAL TUBE 3/4  - CABO SINGEL 2,5 M.M² BRANCO -  CABO 6 M.M  BRANCO</t>
  </si>
  <si>
    <t xml:space="preserve">COBRE FLEX 3/8 - 5/8 + ISOLAMENTO </t>
  </si>
  <si>
    <t>SUPORTE CONDENSADOR 9.000 BTU ETC</t>
  </si>
  <si>
    <t>TUBO DE COBRE FLEX 1/4 - 3/8 - 1/2 - CURVA DE COBRE 3/4</t>
  </si>
  <si>
    <t>CURVA DE COBRE DE 45G 3/4 - 1 1/8 - 90G 1 1/8</t>
  </si>
  <si>
    <t>CANTONEIRA PLÁSTICA PRETA 5000</t>
  </si>
  <si>
    <t>1500M - CABO P.P 3X2,5MM -  CABO P.P 8X1,5MM - CABO P.P 4X1,5MM</t>
  </si>
  <si>
    <t>50 und - CURVA DE COBRE 45G 1/2 diversos / 50 und.  LUVA DE COBRE 1" dv</t>
  </si>
  <si>
    <t>3000 und. PARAFUSO 3,5X25 PONTA AGULHA ZINCADO CABEÇA CONICA</t>
  </si>
  <si>
    <t>CHAPA EXPANDIDA / FERRO CANTONEIRA 3/4" X 1/8" / FERRO BARRA CHA</t>
  </si>
  <si>
    <t>FIVELA PLASTICA PARA FITA DE ARQUEAR - 2000mil / FITA DE ARQUEAR</t>
  </si>
  <si>
    <t>FECHO RA2 / ENGATE A2</t>
  </si>
  <si>
    <t>DAMPER DE REGULAGEM COM ALERTA CONVERGENTES (RG-b)</t>
  </si>
  <si>
    <t xml:space="preserve"> GRELHA AGST 125X625 MM /  GRELHA AGST 125X825 MM</t>
  </si>
  <si>
    <t>VENTILADOR MAXX150  / FILBOX G4+M5 (SICFLUX OU SIMILAR)</t>
  </si>
  <si>
    <t>15 RL LÃ DE VIDRO</t>
  </si>
  <si>
    <t xml:space="preserve">MATERIAL DIFUSÃO </t>
  </si>
  <si>
    <t>GÁS DUPON OU CHEMOURS 1,3KG - 410A</t>
  </si>
  <si>
    <t>18 PÇS FILTRO G4 400X400X25MM</t>
  </si>
  <si>
    <t>FILTRO SECADOR 3/8 COM ROSCA (EMERSON)</t>
  </si>
  <si>
    <t>2000 KG - CHAPA 24 / 26 - GALVANIZADA ZINCADA</t>
  </si>
  <si>
    <t xml:space="preserve">MATERIAL HIDRAULICO </t>
  </si>
  <si>
    <t>240 - FITA P.P ALUMINIZADA 45MM X45MM.</t>
  </si>
  <si>
    <t>3 -  EXAUSTOR</t>
  </si>
  <si>
    <t>2 kit - PONTEIRA DUPLA IMANTADA PHILLIPS 65MM.</t>
  </si>
  <si>
    <t>SUPORTE DE CONDENSADORA 9000 /  18.000  /  24.000</t>
  </si>
  <si>
    <t>CX MULTIPLA 3/4 COMPLETA COM TAMPA / BOX RETO 3/4</t>
  </si>
  <si>
    <t>200 -  DISCO DE CORTE 115X1.0X22.23</t>
  </si>
  <si>
    <t xml:space="preserve">ABRAÇADEIRA TIPO D 3/4" - 1" - FITA HELLERMAN 200MM  - 300MM BRANCA </t>
  </si>
  <si>
    <t>30 - BARRA ROSCA 3/8 GALVANIZADA DE 3MTS</t>
  </si>
  <si>
    <t>5 CX FITA CELL610 20MMX05MM</t>
  </si>
  <si>
    <t>4 - DIJUNTORES 3 F X  25A MARCA CHINT</t>
  </si>
  <si>
    <t>10 RL - LÃ DE VIDRO</t>
  </si>
  <si>
    <t xml:space="preserve">ALUMINIO CORRUGADO C/ BARREIRA / PRESILHA PARA ALUMINIO </t>
  </si>
  <si>
    <t xml:space="preserve">COBRE FLEXIVEL 1/4 -  1/2 </t>
  </si>
  <si>
    <t xml:space="preserve">FRETE SELF HITACHI DA AG. BB CABB ATÉ AG. ALFREDO WAGNER </t>
  </si>
  <si>
    <t>COBRE FLEXIVÉL 1/4 - 3/8   - RIGIDO 3/8 - 1/2 - 5/8 - 7/8  - GÁS 410 DUPONT</t>
  </si>
  <si>
    <t xml:space="preserve"> COBRE FLEXÍVEL 3/8  - 5/8  - COBRE RIGIDO 1/2 -  3/8 - GARRAFA DUPPON 410</t>
  </si>
  <si>
    <t xml:space="preserve">Materiais Elétricos </t>
  </si>
  <si>
    <t>CONDULETE POLIWETZEL ALUMINIO 1'' - ADAPTADOR - PLACA CONDULETE</t>
  </si>
  <si>
    <t>COMPRESSOR ZR81KC – TF5 – 601</t>
  </si>
  <si>
    <t>MANTA ELASTOMERICA COOLFLEX 1000mm x 1400mm</t>
  </si>
  <si>
    <t>TUBO DE COBRE FLEXIVEL 5/8 - 3/8 + isolamento / BOTIJA DE GÁS R22</t>
  </si>
  <si>
    <t>CABO PP 4x1,5mm / CABO PP 3x4mm / TERMINAIS PINO 2,5mm</t>
  </si>
  <si>
    <t xml:space="preserve">TUBO DE COBRE + ISOLAMENTO + GAS </t>
  </si>
  <si>
    <t>CABO 1,5mm PRETO +  CABO 6mm PRETO +  CABO 4mm VERDE</t>
  </si>
  <si>
    <t>500 - PARAFUSO BROCANTE 12x3/4 - 5/16</t>
  </si>
  <si>
    <t>CANTO TDC / LÃ DE VIDRO / PARAFUSO PARA CANTO TDC / FITA ADESIVA etc</t>
  </si>
  <si>
    <t>600 mt   Cabo multipolar de 2,5mm de 4 vias</t>
  </si>
  <si>
    <t xml:space="preserve">Filtro FZ-01F 663x439x50mm  Diversos Tamanhos </t>
  </si>
  <si>
    <t>227 KG - GÁS R410 - CHEMOURS</t>
  </si>
  <si>
    <t>500 - CABO PP 6x1,5mm</t>
  </si>
  <si>
    <t>2 DISJUNTORES 20A BIPOLAR CURVA C</t>
  </si>
  <si>
    <t>30 M ALUMINIO CORRUGADO 0,40mm</t>
  </si>
  <si>
    <t>PORTICO COM GUINCHO ELÉTRICO ( capacidade 1200 KG )</t>
  </si>
  <si>
    <t>290KG CHAPAS #24 / 200KG CHAPAS #26</t>
  </si>
  <si>
    <t>2 TERMOSTATO HONEYWELL (T6861H2WB2) - DUPLO ESTAGIO 220V</t>
  </si>
  <si>
    <t>FILTRO SECADOR 5/8 / CAPACITOR  / GÁS R22 / GÁS R141B /COMPRESSOR 5 TR</t>
  </si>
  <si>
    <t>TUBO DE COBRE RIGIDO / CURVA DE COBRE / TUBO ELASTOMERICO diversas bit</t>
  </si>
  <si>
    <t xml:space="preserve">Materiais Elétricos - BB Rio Pequeno </t>
  </si>
  <si>
    <t>TUBO DE COBRE / TUBO ELASTOMERICO / CURVA DE COBRE</t>
  </si>
  <si>
    <t xml:space="preserve">Materiais elétricos BB JOÃO DIAS </t>
  </si>
  <si>
    <t xml:space="preserve">TUBO DE COBRE FLEXIVEL /  TUBO ELASTOMERICO </t>
  </si>
  <si>
    <t>JUNTA FLEXIVEL 70 x 100 x 70mm / CANTOS TDC 25mm / LATA DE COLA PARA ISO</t>
  </si>
  <si>
    <t>MATERIAIS PARA PINTURA - CETESB CAMPINAS</t>
  </si>
  <si>
    <t>TUBO DE COBRE / TUBO ELASTOMERICO / CURVA DE COBRE  - ESTAÇÃO CLINICAS</t>
  </si>
  <si>
    <t>Materiais elétricos - METRO TAMANDUATEI - JABAQUARA</t>
  </si>
  <si>
    <t>ABRAÇADEIRA TIPO D / CABO 1,5 MM / TERMINAIS PRE ISOLADOS 10 MM etc...</t>
  </si>
  <si>
    <t>LONA FLEXIVEL COM 7mm / CANTONEIRA PARA DUTO / LÃ DE VIDRO</t>
  </si>
  <si>
    <t>Tubo de cobre 3/4 FLEXIVEL / Isolamento 3/4 / Válvulas de serviço 3/8 41</t>
  </si>
  <si>
    <t>ELETRODUTO GALVANIZADO 1.1/4 / CONDULETE 1.1/4 / BUCHA DE REDUÇÃO</t>
  </si>
  <si>
    <t>TUBO DE COBRE FLEXIVEL 1/4"  TUBO ELASTOMERICO 1/4 etc</t>
  </si>
  <si>
    <t xml:space="preserve"> PONTOS DE MEDIÇÃO - UFABC SANTO ANDRÉ / PONTOS DE MEDIÇÃO - UFABC </t>
  </si>
  <si>
    <t>PONTOS DE ANALISE - TRT CAMPINAS</t>
  </si>
  <si>
    <t>TUBO DE COBRE / TUBO ELASTOMERICO / CURVA DE COBRE  - BB AV JABAQUARA</t>
  </si>
  <si>
    <t>600m Cabo multipolar de 2,5mm de 4 vias - NBR 13248 e NBR 5410</t>
  </si>
  <si>
    <t xml:space="preserve">100 m CABO 6mm - 750 - FLEXIVEL PRETO </t>
  </si>
  <si>
    <t>PNEUS - 185/65 R15 - GOODYEAR - ALINHAMENTO + BALANCEAMENTO</t>
  </si>
  <si>
    <t>TUBO DE COBRE FLEXIVEL1/2 - 1/4 - 3/4 -  3/8 - 5/8 - RIGIDO 1" etc</t>
  </si>
  <si>
    <t>CANALETA DUTO PVC - CURVA PARA DUTO  - ACABAMENTO PARA DUTO etc</t>
  </si>
  <si>
    <t>TUBO DE COBRE FLEXIVEL 3/4 + ISOLAMENTO / CABO PP 3 x 2,5mm etc</t>
  </si>
  <si>
    <t xml:space="preserve">CABO 2,5mm / DISJUNTOR C25 / </t>
  </si>
  <si>
    <t>TUBO DE COBRE / TUBO ELASTOMERICO / CURVA DE COBRE  - UFABC</t>
  </si>
  <si>
    <t>TUBO DE COBRE FLEXIVEL 3/8 / TUBO DE COBRE FLEXIVEL 5/8</t>
  </si>
  <si>
    <t>TUBO DE COBRE / TUBO ELASTOMERICO / SANTANDER - SANTO ANDRÉ</t>
  </si>
  <si>
    <t>CABO PP 4X2,5MM² / CABO FELX 750V Ø 16MM² PRETO / TERMINAL OLHAL 16mm</t>
  </si>
  <si>
    <t>Materiais Elétricos  - IREKS DO BRASIL</t>
  </si>
  <si>
    <t xml:space="preserve">VIGA U LAM. 1ª ALMA 3"X1½" X 6M ( 08 BR ) </t>
  </si>
  <si>
    <t xml:space="preserve">PERFILADO PERFURADO 19X38X6M # 22 </t>
  </si>
  <si>
    <t xml:space="preserve">Material para Pintura - CEF Tupimbas </t>
  </si>
  <si>
    <t>384 KG - CH ZC REVEST-X CORT 0,50 2000X1200 MM</t>
  </si>
  <si>
    <t xml:space="preserve">ROLO LA CARNEIRO / RESPIRADOR CG-411 PFF / DISCO DE CORTE  / BOTINA </t>
  </si>
  <si>
    <t>FILTRO LINHA 5 TOMADAS / TAMPA P/COND./ CONDULETE AL.S/R / ABRAC.NYL etc</t>
  </si>
  <si>
    <t>1000 und. FITA ALUMINIO 1/2</t>
  </si>
  <si>
    <t xml:space="preserve">DISJ. TRI.C/ 25A 5KA MDW / FITA ISOL / PERFILADO PERFURADO / SINALEIRO LED </t>
  </si>
  <si>
    <t>BROCA AÇO RÁPIDO 4MM / SILICONE PU 30;</t>
  </si>
  <si>
    <t>TAMPA ENCAIXE PARA ELETROCALHA - 300X3000 / LETROCALHA LISA TIPO U - etc</t>
  </si>
  <si>
    <t>ELETRODUTO COPEX 3/4" / ELETRODUTO ZINCADO 3/4"X0,6MM LEVE etc</t>
  </si>
  <si>
    <t>25 -  ALÇAPÃO METAL BRANCO 40X40</t>
  </si>
  <si>
    <t xml:space="preserve">Material Civil </t>
  </si>
  <si>
    <t>MANTA  LÃ DE VIDRO 30MM ROLO COM 30M</t>
  </si>
  <si>
    <t>Material Elétrico - PARACATU L. GRANDE - MG</t>
  </si>
  <si>
    <t xml:space="preserve">ZARCÃO / PALHA DE AÇO / </t>
  </si>
  <si>
    <t>MDF BRANCO 25MM / CORTES / FOTA COLADA - CEF TUPINAMBAS-BH</t>
  </si>
  <si>
    <t>CANO COBRE PANC + TUBO ISOL + SUPORTE SPLIT 500x500  + FLUIDO REF R410A etc</t>
  </si>
  <si>
    <t>PLACA GESSI ST - MASSA DRYWALL - SILICONE - REQUADRO ALUMINIO 6MM</t>
  </si>
  <si>
    <t>CABO FLEXIVEL 750V 4MM2 AZ - PT -  VD</t>
  </si>
  <si>
    <t>CONDULET diversos  ANAC, CCBB BRASILIA- DF</t>
  </si>
  <si>
    <t>MATERIAIS PARA PINTURA - PORTEIRINHA MG</t>
  </si>
  <si>
    <t>MATERIAIS ELÉTRICOS - PORTEIRINHA MG</t>
  </si>
  <si>
    <t>TUBO DE COBRE / SIFÃO / SUPORTE etc - PORTEIRINHA MG</t>
  </si>
  <si>
    <t>ESMALTE SINALIZADOR AMARELO / ESMALTE SINALIZADOR PRETO / AGUA RAZ 5L</t>
  </si>
  <si>
    <t>TUBO SOLD 25MM PLASTUBOS / JOELHO SOLD 25MMX90 / TE SOLD 25MM</t>
  </si>
  <si>
    <t>01 GL CINZA MEDIO</t>
  </si>
  <si>
    <t>TIMER 24H C/BATERIA 100/220V RTST/20 / CONTATOR CWM 25.10 220V</t>
  </si>
  <si>
    <t>FITA ISOLACAO SILVERTEC PU 48MM X 50M PRETA (717)</t>
  </si>
  <si>
    <t>ARREBITE DE ALUMÍNIO POP (4.0X16) / PARAF.AUTOBROCANTE 4.2X13MM</t>
  </si>
  <si>
    <t>PARAFUSOS AUTO BROCANTE FRANGEADO 4,2X13MM  4,2X16MM </t>
  </si>
  <si>
    <t xml:space="preserve"> TINTA EPOXI CINZA BASE AGUA</t>
  </si>
  <si>
    <t xml:space="preserve">SIM </t>
  </si>
  <si>
    <t>ANTIVIBRATORIO STANDARD 1/2 *</t>
  </si>
  <si>
    <t xml:space="preserve"> CANTONEIRA DE EVA /  MASCARA COM VALVULA</t>
  </si>
  <si>
    <t xml:space="preserve">CHUMBADOR  PARABOLT 5/16X2.3/4 / ARRUELA LISA GALV. 5/16 </t>
  </si>
  <si>
    <t>TUBO DE COBRE / SIFÃO / GAS/ CURVA</t>
  </si>
  <si>
    <t>BARRA ROSCADA 1/4" x 3000MM /  5/16" / PORCA SEXT. FERRO MQ 5/16 ZINCADA etc</t>
  </si>
  <si>
    <t xml:space="preserve">FITA PP ALUMINIZADA 48MM X 45M / FITA ISOLACAO SILVERTEC PU 48MM X 50M </t>
  </si>
  <si>
    <t xml:space="preserve">PARAFUSO / CHUMBADOR / ARRUELA / PORCA </t>
  </si>
  <si>
    <t>Painel MPU - ED. SEDE III DF</t>
  </si>
  <si>
    <t>KRA CHAMA COMUT. A3/012E C/ TRAVA. CADEADO / FITA ISOLAMENTE P-44 19X20MT</t>
  </si>
  <si>
    <t>ABRACADEIRA / CONDULETE / BOX RETO etc  - DF 203 SUL</t>
  </si>
  <si>
    <t>CABO PP 4X1,5MM / COPEX REVEST. 3/4 10MT / BOX RETO 3/4 C/ ROSCA etc  ALTO PARAISO</t>
  </si>
  <si>
    <t>TUBO DE COBRE / SIFÃO / GAS/ CURVA etc ALTO PARAISO - GO</t>
  </si>
  <si>
    <t>CURVA 90º 7/8 / CURVA 90º 1.1/4 / LUVA 7/8 / LUVA 1.1/8 etc</t>
  </si>
  <si>
    <t>BUCHA DE NYLON P/ GESSO PEQEUNA (100UNIDADES) / PARAFUSO MITOFIX 4,0X40MM</t>
  </si>
  <si>
    <t>OXIGENIO 10M³ / ACETILENO 9KG / NITROGECIO 10M³</t>
  </si>
  <si>
    <t>TUDO DE COBRE + ISOLAMENTO  - ANAC - DF</t>
  </si>
  <si>
    <t>VALVULA ESFERA DANFOSS GBC 5/8 / VALVULA ESFERA DANFOSS GBC 3/8</t>
  </si>
  <si>
    <t>VERGALÃO ROSQ. 1/4 X 3MT</t>
  </si>
  <si>
    <t>COPEX REVEST. 1.1/2 5MT / TAMPA CEGA 1'' / BOX RETO 1'' C/ROSCA</t>
  </si>
  <si>
    <t>POLIURETANO SPRAY 500ML / FITA PP ALUMINIZADA 48MM X 45M</t>
  </si>
  <si>
    <t>EXAUTOR MICRO VENT. 150MM (VENTOKIT)</t>
  </si>
  <si>
    <t>2  NITROGENIO CILINDRO DE 10M³</t>
  </si>
  <si>
    <t>COTOVELO GALVANIZADO 45 1.1/4" / LUVA A/C 1.1/4" / LUVA GALVANIZADA 3/4" etc</t>
  </si>
  <si>
    <t>LOCAÇÃO DE CAMINHÃO MUNK</t>
  </si>
  <si>
    <t>ARUELA LISA 3/8 / PORCA 1/4 / BUCHA NYLON GESSO S8 / FITA ISOLAMENTE 18X20M etc</t>
  </si>
  <si>
    <t>45 kg GÁS R410A EOS 11,36KG</t>
  </si>
  <si>
    <t>TUBO DE COBRE / SIFÃO / GAS/ CURVA etc 203 SUL</t>
  </si>
  <si>
    <t xml:space="preserve">MATERIAIS CIVIL </t>
  </si>
  <si>
    <t>ALUMINIO 0,15MM C/B 1/16'' / SELO ALUMINIO 1/2</t>
  </si>
  <si>
    <t>Canto TDC 25 mm / Duto flex. ALUDEC-60 04" 109mm</t>
  </si>
  <si>
    <t>LOCAÇÃO DE CAMINHÃO RETIRA DE MATERIAL  MULTIVAC - LEOPOLDINA</t>
  </si>
  <si>
    <t xml:space="preserve"> 2 NITROGENIO 10M² INDUSTRIAL</t>
  </si>
  <si>
    <t>OXIGÊNIO 10M³ / ACETILENO 9KG</t>
  </si>
  <si>
    <t xml:space="preserve"> LUVA PU G / LUVA VAQUETA 7CM / MASCARA P1 C/VALVULA / PROTETOR AURICULAR </t>
  </si>
  <si>
    <t>REGISTO ESFERA 1'' / OLEO P/ ROSQUEADEIRA 5LT</t>
  </si>
  <si>
    <t>C1 32 100 E ARMAFLEX MANTA ISOLAÇÃO TERMICA / ARMAFLEX R89 TUBO ISOLAÇÃO TER</t>
  </si>
  <si>
    <t>ISOLAMENTO ELASTOMEIRCO 1.1/8 - 5/8 - 1/2</t>
  </si>
  <si>
    <t>GÁS R22A EOS</t>
  </si>
  <si>
    <t xml:space="preserve">40 - DISCO DE CORTE 7X1/8X7/8 CARBOR </t>
  </si>
  <si>
    <t>VERGALHÃO ROSQ, 1/4 X 3MT / PARAFUSO ZINC. 1/4X3/4 FENDA (PANELA) etc ...</t>
  </si>
  <si>
    <t>5 CANTONEIRA 1.1/4 X 1/8</t>
  </si>
  <si>
    <t>TUBO DE COBRE RIGIDO 1.1/4 / SOLDA FOSCOPER 2,4MM / ISOLAMENTO ELASTOMERICO 7/8</t>
  </si>
  <si>
    <t>2 NITROGENIO 10M²</t>
  </si>
  <si>
    <t>1 MOCILHA 14'' PED</t>
  </si>
  <si>
    <t>500 PARABOLT 5/16</t>
  </si>
  <si>
    <t>GÁS R22A EOS / SIFÃO S 1.1/8 / SUPORTE SPLIT CONDENSADORA 500MM</t>
  </si>
  <si>
    <t>35 CABO PP 3X1,5 PRETO 300/500V</t>
  </si>
  <si>
    <t xml:space="preserve">Material de Limpeza escritório </t>
  </si>
  <si>
    <t xml:space="preserve">Material de  escritório </t>
  </si>
  <si>
    <t xml:space="preserve">ISOLAMENTE ELASTOMERICO 5/8 -  1.5/8  - 3/8 - 7/8 </t>
  </si>
  <si>
    <t>LOCAÇÃO DE TRANSPORTE</t>
  </si>
  <si>
    <t>Cotovelo 45º galv. 1’’</t>
  </si>
  <si>
    <t>TUBO DE COBRE RIGIDO 3/4 - 1.5/8</t>
  </si>
  <si>
    <t xml:space="preserve">PARAFUSO DRYWALL FLANGEADO 4,2X19 PONTA BROCA </t>
  </si>
  <si>
    <t>TUBO DE COBRE FLEX. 1/2 - 1/4  - ISOLAMENTO BLINDANDO 1/2 - 1/4 - etc ...</t>
  </si>
  <si>
    <t>ARRUELA LISA 3/8 / PORCA 1/4 / BUCHA NYLON GESSO CURTA / VERGALHÃO ROSQ. 1/4</t>
  </si>
  <si>
    <t>2 NITROGENIO 10M³ GÁS</t>
  </si>
  <si>
    <t>LOCAÇÃO DE CONTAINERS PARCELA 02/03</t>
  </si>
  <si>
    <t xml:space="preserve">CONDULETE LISO C 1.1/2 / PARAFUSO R.SOB, SEXT. S8 3/16X50 </t>
  </si>
  <si>
    <t>ISOLAMENTO ELASTOMEIRCO 3/4 - 1.3/8 - 5/8</t>
  </si>
  <si>
    <t>CONEXÃO MOVEL CM1612 16X1/2</t>
  </si>
  <si>
    <t>5 JUNTA FLEXIVEK 70X100 ( LONA DE FECHAMENTO COM 25 MTS CX)</t>
  </si>
  <si>
    <t xml:space="preserve">Cabos eletricos - Cordeiro </t>
  </si>
  <si>
    <t xml:space="preserve">Damper sobre pressão bb Ag. Sede 3 </t>
  </si>
  <si>
    <t>Jhonatan</t>
  </si>
  <si>
    <t xml:space="preserve">Isotelha = cummeira - cef adamantina </t>
  </si>
  <si>
    <t xml:space="preserve">ACM - CEF ADAMANTINA </t>
  </si>
  <si>
    <t xml:space="preserve">Porta corta fogo - Cef adamantina </t>
  </si>
  <si>
    <t xml:space="preserve">Difusão cef adamantina </t>
  </si>
  <si>
    <t xml:space="preserve">Painel QDAC - CEF ADAMANTINA </t>
  </si>
  <si>
    <t xml:space="preserve">Perfil cartola - cef Adamantina </t>
  </si>
  <si>
    <t xml:space="preserve">VIGA U 3'' CHAPA 12 CEF Adamantina </t>
  </si>
  <si>
    <t xml:space="preserve">parafusos - cef adamantina </t>
  </si>
  <si>
    <t xml:space="preserve">cofebral - pilha </t>
  </si>
  <si>
    <t>Chapa Galva. #24 #26 - ITA</t>
  </si>
  <si>
    <t>500m -  Cabo comando pvc 6x 1,5mm 1 kv - ITA</t>
  </si>
  <si>
    <t xml:space="preserve">1700m Cabo flex 10mm Azul / 600m cabo 6x1.5mm / 200mm cabo flex 4x4mm PT - ITA </t>
  </si>
  <si>
    <t xml:space="preserve">Gas R 410 - 169,50kg  - BB PALMAS </t>
  </si>
  <si>
    <t>Curva de cobre / Siffão - BB PALMAS</t>
  </si>
  <si>
    <t>Tubo de Cobre Rigido / Sifão / Curvas - BB PALMAS</t>
  </si>
  <si>
    <t xml:space="preserve">Martelete / Esmerilahdeira - Ferramental Enlcimar </t>
  </si>
  <si>
    <t xml:space="preserve">500m Cobo PP 3X2,5mm / 500m cabo controle 8x1,5 / 500 cabo PP 4X1,5mm </t>
  </si>
  <si>
    <t xml:space="preserve">Veneziana Completa - INSS ARAÇATUBA </t>
  </si>
  <si>
    <t>Telefone - Sala Sidney</t>
  </si>
  <si>
    <t xml:space="preserve">tubo Isolação termica - Estouq POA </t>
  </si>
  <si>
    <t>Qaudro Elétrico Santander Biguaçu  SC</t>
  </si>
  <si>
    <t xml:space="preserve">Quadro Elétrico BB Alfredo Wagner </t>
  </si>
  <si>
    <t xml:space="preserve">Difusão TJ - Bela vista do paraiso </t>
  </si>
  <si>
    <t>2200 Metros Cabo AFT - Estoque Mgá</t>
  </si>
  <si>
    <t>Chapa Galva. #24 #26 - Estoque SP</t>
  </si>
  <si>
    <t>Quadro Elétrico BB Palmeira do este</t>
  </si>
  <si>
    <t xml:space="preserve">Quadro Elétrico BB Primavera Rosana </t>
  </si>
  <si>
    <t xml:space="preserve">Quadro Elétrico BB Paraguaçu Paulista </t>
  </si>
  <si>
    <t xml:space="preserve">Difusor 4 vias - BB AG, Mineiros </t>
  </si>
  <si>
    <t>170 barra roscada - Gerdau - POA</t>
  </si>
  <si>
    <t xml:space="preserve">Papel CHAMEX A4 - Matriz </t>
  </si>
  <si>
    <t xml:space="preserve">1000m cabo AFT </t>
  </si>
  <si>
    <t xml:space="preserve">333 COMPRAS </t>
  </si>
  <si>
    <t xml:space="preserve">COMPRAS NÃO AUTORIZADAS JANEIRO / FEVEREIRO </t>
  </si>
  <si>
    <t>8 unid - CURVA P/SOLDA AC 90º X 3''</t>
  </si>
  <si>
    <t xml:space="preserve">TOTAL </t>
  </si>
  <si>
    <t xml:space="preserve">TUBO DE COBRE + ISOLAMENTO - ESTOQUE </t>
  </si>
  <si>
    <t>PLACA EBR76898504</t>
  </si>
  <si>
    <t xml:space="preserve">Isolamento </t>
  </si>
  <si>
    <t>BARRA ROSCADA 1/4" x 3000MM  / 5/16'' - 3/8''</t>
  </si>
  <si>
    <t xml:space="preserve">SOMATÓRIA: DESCONTOS + COMPRAS NÃO AUTIRIZADAS </t>
  </si>
  <si>
    <t>CABO FLEX. 2,5 MM2 / TERMINAL / DISJUNTOR 20A 220V</t>
  </si>
  <si>
    <t>VARETA FOSCOPER / SIFÃO COBRE 1/2 - 3/8</t>
  </si>
  <si>
    <t>3,5 LTS OLEO 5W 30 + FILTRO DE OLEO</t>
  </si>
  <si>
    <t>SERVIÇO DE CAMINHAO MUNCK</t>
  </si>
  <si>
    <t>OLEO PARA BOMBA DE VACUO</t>
  </si>
  <si>
    <t xml:space="preserve">Conexões água gelada SENAI - ISI </t>
  </si>
  <si>
    <t xml:space="preserve">COTOVELO PVC SOLDÁVEL / BUCHA RED. PVC SOLDÁVEL / TUBO PVC SOLDÁVEL 25MM </t>
  </si>
  <si>
    <t>DUTO FLEXÍVEL S/ ISOLAMENTO Ø 150  Ø 200</t>
  </si>
  <si>
    <t>CONTROLADOR MICROLOGIX 1400 20 ENTRADAS 12 - SAÍDAS</t>
  </si>
  <si>
    <t xml:space="preserve">TUBO PVC ESGOTO Ø 150MM </t>
  </si>
  <si>
    <t xml:space="preserve">TANQUE MN 50 - TANQUE MN 100 </t>
  </si>
  <si>
    <t>RESITÊNCIA TUBULAR ALETADA 3000W X 380V X 700MM</t>
  </si>
  <si>
    <t xml:space="preserve">68 kg ELETRODO OK 48 E7018 ESAB </t>
  </si>
  <si>
    <t>VEÍCULO - BAL 4774 - cabo de vela / disco de freio etc / rolamento / pastilha / jogo de vela</t>
  </si>
  <si>
    <t xml:space="preserve">5 - TERMOSTATO AMBIENTE ON/OFF </t>
  </si>
  <si>
    <t>2 - VÁLVULA BORBOLETA 4' / 4 - FLANGE LISO AC 150 LB ANSI Ø 4"</t>
  </si>
  <si>
    <t>ABRAÇADEIRA TIPO D C/ CUNHA 3/4' / ELETRODUTO FG LEVE 3/4"/ CABO BLINDADO C/FITA</t>
  </si>
  <si>
    <t xml:space="preserve">439KG VIGA U LAM. 1ª ALMA 3" X 1½" X 6M  / 96KG VIGA U LAM. 1ª ALMA 4" X 1.5/8" X 6M </t>
  </si>
  <si>
    <t>370KG CHAPA XADREZ # 1/8"X1,20X3M - (04 PÇ ) / 66KG  CANTONEIRA # 1/8' X 1½" X6M</t>
  </si>
  <si>
    <t xml:space="preserve">VÁLVULA SOLENÓIDE 220 VCA </t>
  </si>
  <si>
    <t xml:space="preserve">FUSÍVEL PROTEÇÃO ULTRA RÁPIDO + SEDEX </t>
  </si>
  <si>
    <t xml:space="preserve">CONTATOR CWB25-11-30C03- 24VDC 12240635 </t>
  </si>
  <si>
    <t xml:space="preserve">CURVA AC SCH40 90° X 2½" - 3"  - 4" - 45° X 3" </t>
  </si>
  <si>
    <t>TUBO AC SCH40 NBR 5590 S/C Ø 3" - 5''</t>
  </si>
  <si>
    <t>TINTA SINTÉTICO BASE A2 SELF ACETINADO RAL 9003 - SUVINIL - 3,6 LT -</t>
  </si>
  <si>
    <t>24/24 SILICONE PU PRO 40 BRANCO/CINZA</t>
  </si>
  <si>
    <t xml:space="preserve">1000 KG CHAPA GALVANIZADA # 26 1,20 </t>
  </si>
  <si>
    <t xml:space="preserve">SUPORTE CONDENSADOR 18-30000 BTU'S / 60000 - FITA VEDAÇÃO DUTO 48X3X10M </t>
  </si>
  <si>
    <t xml:space="preserve">MATERIAL FORRO DE GESSO / MASSA GESSO ETC </t>
  </si>
  <si>
    <t>TROCADOR DE CALOR HI WALL FANCOLETE HIDRÔNICO FRIO</t>
  </si>
  <si>
    <t xml:space="preserve">MATERIAL PARA PINTURA </t>
  </si>
  <si>
    <t>5000- ABRAÇADEIRA NYLON BRANCO 4,6X300 -TINTA SPRAY - DISCO DE CORTE 4½"</t>
  </si>
  <si>
    <t>3 - BOMBA HYDROBLOC KSB C1000N 1CV 2P</t>
  </si>
  <si>
    <t xml:space="preserve">1000 - CHAPA GALVANIZADA # 24 X1,20M  </t>
  </si>
  <si>
    <t>ANDAIMES 1,5M</t>
  </si>
  <si>
    <t>MATERIAL HIDRAULICO PVC</t>
  </si>
  <si>
    <t>4000 - CABO PARALELO BICOLOR PT/VM 2X1,5MM²</t>
  </si>
  <si>
    <t>PERFILADO - CONDUÍTE - SAÍDA HORIZONTAL - CONECTOR MACHO  - ABRAÇADEIRA TIPO D</t>
  </si>
  <si>
    <t xml:space="preserve">Materiais elétricos </t>
  </si>
  <si>
    <t>CABO FLEX. 4mm 10 mm etc.</t>
  </si>
  <si>
    <t xml:space="preserve">TERMÔMETRO CAPELA ANGULAR 0-50°C POÇO 50MM </t>
  </si>
  <si>
    <t>COLARINHO C/ REGISTRO Ø 150MM - 100mm</t>
  </si>
  <si>
    <t>58 - DIFUSOR DVKR 150MM / 5 DUTO FLEX S/ ISOLAMENTO Ø 150MM</t>
  </si>
  <si>
    <t>2 - ISOLAMENTO STAD DN 10-20 -</t>
  </si>
  <si>
    <t>21 SUPORTE SPLIT CONDENSADOR  12-30K</t>
  </si>
  <si>
    <t>CHAPA GALVANIZADA # 24 # 26 - 2000kr cada</t>
  </si>
  <si>
    <t>GÁS OXIGENIO PPU - GAS ACETILENO  - GÁS NITROGÊNIO 10M³</t>
  </si>
  <si>
    <t xml:space="preserve">30 kg COBRE FLEX Ø 3/8" ( 154 M ) </t>
  </si>
  <si>
    <t>FILME STRETCH 500MM  - LONA PLÁSTICA PRETA 150 Mic</t>
  </si>
  <si>
    <t xml:space="preserve">ANDAIMES </t>
  </si>
  <si>
    <t>PRENSA CABO NYLON CINZA 3/4" - ELETROCALHA PERFURADA 100X50X3M # 22</t>
  </si>
  <si>
    <t>Materiais elétricos senai isi</t>
  </si>
  <si>
    <t>DRIVER ALLEN-BRADLEY  - DRIVER ALLEN-BRADLEY- V.4 - E3 MASTER - V.4 - E3 VIEWER Com</t>
  </si>
  <si>
    <t>TUBULAÇÃO FG SENAI ISI</t>
  </si>
  <si>
    <t>SENSOR TEMPERATURA IMERSÃO - SENSOR VAZÃO 1½" A 40" (0,37 TO 7,62 M/S )</t>
  </si>
  <si>
    <t xml:space="preserve">45 kg GÁS R410 - HONNEYWELL ( 04 CIL ) </t>
  </si>
  <si>
    <t>CANALETA PVC REC. ABERTO 50X50X2M CZ</t>
  </si>
  <si>
    <t>MATERIAIS ELETRICOS BB</t>
  </si>
  <si>
    <t xml:space="preserve">300 m2 - FELTRO LÃ DE VIDRO RT 1.0 ISOVER </t>
  </si>
  <si>
    <t xml:space="preserve">300 m2 - FELTRO LÃ DE VIDRO RT 1.0 ISOVER  - ESTOQUE </t>
  </si>
  <si>
    <t>PERFILADO PERFURADO  - SUPORTE GANCHO LONGO P/ - JUNÇÃO INTERNA TIPO "L"</t>
  </si>
  <si>
    <t>32KG - COBRE FLEX Ø 3/8" - 5/8''</t>
  </si>
  <si>
    <t>QUADRO QFEX - SENAI ISI - NEGOCIADO PELO RENATO GIOVANELLI</t>
  </si>
  <si>
    <t>3 - TRANSMISSOR DE TEMPERATURA TXISORIAL 0-10VCC</t>
  </si>
  <si>
    <t>54 KG - COBRE FLEX Ø 3/8"  - 5/8'' - 3/4'' SUPORTE</t>
  </si>
  <si>
    <t>CONTATORA 40A 220V - CAHVE DE FLUXO P/ AR ( MICRORRUPTOR M3G</t>
  </si>
  <si>
    <t>12 RL FILME STRETCH 500MM</t>
  </si>
  <si>
    <t>2 CJ- FECHO P/ PAINEL OPÇÃO</t>
  </si>
  <si>
    <t>1 BOMBA DRENO MAXI ORANGE 60000 BTU'S 30L/ 220V</t>
  </si>
  <si>
    <t xml:space="preserve">12 RL FITA PERFURADA 19X30M </t>
  </si>
  <si>
    <t xml:space="preserve">VENEZIANA VEA 600X300 - BRONZE - NEGOCIADO PELO GRECCO </t>
  </si>
  <si>
    <t xml:space="preserve">MATERIAL ELÉTRICO - SENAI ISI </t>
  </si>
  <si>
    <t>CONECTOR SINDAL BAQUELITE 12 BORNES 6MM²  - CABO FLEX 750V SILICONE PANSIL 6MM²</t>
  </si>
  <si>
    <t xml:space="preserve">COBRE RÍGIDO Ø DIVERSAS BITOLAS </t>
  </si>
  <si>
    <t>COBRE RÍGIDO/FLEXIVEL/CURVAS + ISOLAMENTOS - A1</t>
  </si>
  <si>
    <t xml:space="preserve">Conexões HIDRAULICAS </t>
  </si>
  <si>
    <t xml:space="preserve">MATERIAIS ELETRICOS </t>
  </si>
  <si>
    <t xml:space="preserve">1000KG CHAPA GALVANIZADA # 26 X 1,20M CRISTAIS NORMAIS </t>
  </si>
  <si>
    <t>LUMINÁRIA LED 5W / CHAVE FIM CURSO C/ALAVANCA 15A / CHAVE FIM DE CURSO C/ROLE</t>
  </si>
  <si>
    <t>VALVULA ESFERICA 1/4" - 3/8" - 1/2"  - 5/8"</t>
  </si>
  <si>
    <t xml:space="preserve">TUBO PVC ESGOTO Ø 50MM - 75MM - 2 BARRA DE CADA </t>
  </si>
  <si>
    <t>TERMOSTATO ELETRÔNICO DUPLO ESTÁGIO Q/F</t>
  </si>
  <si>
    <t>MULTIKIT REFINET - A1 Eng°  - Ngociado Pelo Renato G.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</si>
</sst>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Font="1" applyBorder="1"/>
    <xf numFmtId="4" fontId="0" fillId="0" borderId="1" xfId="0" applyNumberFormat="1" applyBorder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/>
    <xf numFmtId="164" fontId="0" fillId="4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048435"/>
  <sheetViews>
    <sheetView topLeftCell="A157" zoomScaleNormal="100" workbookViewId="0">
      <selection activeCell="I172" sqref="I172"/>
    </sheetView>
  </sheetViews>
  <sheetFormatPr defaultRowHeight="15"/>
  <cols>
    <col min="1" max="1" width="7.140625" customWidth="1"/>
    <col min="2" max="2" width="8.42578125" customWidth="1"/>
    <col min="3" max="3" width="65.140625" bestFit="1" customWidth="1"/>
    <col min="4" max="4" width="14.7109375" customWidth="1"/>
    <col min="5" max="5" width="21.140625" customWidth="1"/>
    <col min="6" max="6" width="13.85546875" customWidth="1"/>
    <col min="7" max="7" width="15.85546875" customWidth="1"/>
    <col min="8" max="8" width="17.42578125" customWidth="1"/>
    <col min="9" max="9" width="18" customWidth="1"/>
    <col min="10" max="10" width="16.5703125" customWidth="1"/>
    <col min="11" max="11" width="9.85546875" customWidth="1"/>
    <col min="13" max="13" width="12.7109375" bestFit="1" customWidth="1"/>
  </cols>
  <sheetData>
    <row r="1" spans="1:13" ht="33" customHeight="1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>
      <c r="A2" s="7" t="s">
        <v>0</v>
      </c>
      <c r="B2" s="7" t="s">
        <v>1</v>
      </c>
      <c r="C2" s="1" t="s">
        <v>2</v>
      </c>
      <c r="D2" s="7" t="s">
        <v>4</v>
      </c>
      <c r="E2" s="1" t="s">
        <v>5</v>
      </c>
      <c r="F2" s="7" t="s">
        <v>7</v>
      </c>
      <c r="G2" s="7" t="s">
        <v>6</v>
      </c>
      <c r="H2" s="7" t="s">
        <v>9</v>
      </c>
      <c r="I2" s="7" t="s">
        <v>3</v>
      </c>
      <c r="J2" s="15" t="s">
        <v>8</v>
      </c>
      <c r="K2" s="2"/>
    </row>
    <row r="3" spans="1:13">
      <c r="A3" s="8">
        <v>1</v>
      </c>
      <c r="B3" s="8">
        <v>2060</v>
      </c>
      <c r="C3" s="2" t="s">
        <v>11</v>
      </c>
      <c r="D3" s="10">
        <v>43493</v>
      </c>
      <c r="E3" s="9" t="s">
        <v>12</v>
      </c>
      <c r="F3" s="18" t="s">
        <v>10</v>
      </c>
      <c r="G3" s="9" t="s">
        <v>13</v>
      </c>
      <c r="H3" s="11">
        <v>2430</v>
      </c>
      <c r="I3" s="11">
        <v>2300</v>
      </c>
      <c r="J3" s="13">
        <f t="shared" ref="J3:J5" si="0">H3-I3</f>
        <v>130</v>
      </c>
      <c r="K3" s="24">
        <f>J3/H3</f>
        <v>5.3497942386831275E-2</v>
      </c>
    </row>
    <row r="4" spans="1:13">
      <c r="A4" s="8">
        <v>2</v>
      </c>
      <c r="B4" s="23">
        <v>2063</v>
      </c>
      <c r="C4" s="2" t="s">
        <v>14</v>
      </c>
      <c r="D4" s="17">
        <v>43494</v>
      </c>
      <c r="E4" s="9" t="s">
        <v>12</v>
      </c>
      <c r="F4" s="18" t="s">
        <v>10</v>
      </c>
      <c r="G4" s="9" t="s">
        <v>13</v>
      </c>
      <c r="H4" s="20">
        <v>140</v>
      </c>
      <c r="I4" s="20">
        <v>140</v>
      </c>
      <c r="J4" s="21">
        <f t="shared" si="0"/>
        <v>0</v>
      </c>
      <c r="K4" s="24">
        <f t="shared" ref="K4" si="1">J4/H4</f>
        <v>0</v>
      </c>
      <c r="M4" s="6"/>
    </row>
    <row r="5" spans="1:13">
      <c r="A5" s="59"/>
      <c r="B5" s="59"/>
      <c r="C5" s="59"/>
      <c r="D5" s="59"/>
      <c r="E5" s="59"/>
      <c r="F5" s="59"/>
      <c r="G5" s="26" t="s">
        <v>16</v>
      </c>
      <c r="H5" s="27">
        <f>SUBTOTAL(9,H3:H4)</f>
        <v>2570</v>
      </c>
      <c r="I5" s="27">
        <f>SUBTOTAL(9,I3:I4)</f>
        <v>2440</v>
      </c>
      <c r="J5" s="27">
        <f t="shared" si="0"/>
        <v>130</v>
      </c>
      <c r="K5" s="24"/>
    </row>
    <row r="6" spans="1:13" ht="31.5" customHeight="1">
      <c r="A6" s="56" t="s">
        <v>17</v>
      </c>
      <c r="B6" s="57"/>
      <c r="C6" s="57"/>
      <c r="D6" s="57"/>
      <c r="E6" s="57"/>
      <c r="F6" s="57"/>
      <c r="G6" s="57"/>
      <c r="H6" s="57"/>
      <c r="I6" s="57"/>
      <c r="J6" s="57"/>
      <c r="K6" s="58"/>
    </row>
    <row r="7" spans="1:13">
      <c r="A7" s="8">
        <v>1</v>
      </c>
      <c r="B7" s="8">
        <v>4</v>
      </c>
      <c r="C7" s="2" t="s">
        <v>18</v>
      </c>
      <c r="D7" s="10">
        <v>43487</v>
      </c>
      <c r="E7" s="9" t="s">
        <v>17</v>
      </c>
      <c r="F7" s="18" t="s">
        <v>10</v>
      </c>
      <c r="G7" s="9" t="s">
        <v>19</v>
      </c>
      <c r="H7" s="11">
        <v>2789.44</v>
      </c>
      <c r="I7" s="11">
        <v>2789.44</v>
      </c>
      <c r="J7" s="13">
        <f t="shared" ref="J7:J17" si="2">H7-I7</f>
        <v>0</v>
      </c>
      <c r="K7" s="14">
        <f>J7/H7</f>
        <v>0</v>
      </c>
    </row>
    <row r="8" spans="1:13">
      <c r="A8" s="8">
        <v>2</v>
      </c>
      <c r="B8" s="23">
        <v>5</v>
      </c>
      <c r="C8" s="2" t="s">
        <v>20</v>
      </c>
      <c r="D8" s="17">
        <v>43487</v>
      </c>
      <c r="E8" s="9" t="s">
        <v>17</v>
      </c>
      <c r="F8" s="18" t="s">
        <v>10</v>
      </c>
      <c r="G8" s="9" t="s">
        <v>19</v>
      </c>
      <c r="H8" s="20">
        <v>3148.2</v>
      </c>
      <c r="I8" s="20">
        <v>3054.08</v>
      </c>
      <c r="J8" s="21">
        <f t="shared" si="2"/>
        <v>94.119999999999891</v>
      </c>
      <c r="K8" s="24">
        <f t="shared" ref="K8:K17" si="3">J8/H8</f>
        <v>2.9896448764373258E-2</v>
      </c>
      <c r="M8" s="6"/>
    </row>
    <row r="9" spans="1:13">
      <c r="A9" s="8">
        <v>3</v>
      </c>
      <c r="B9" s="23">
        <v>6</v>
      </c>
      <c r="C9" s="2" t="s">
        <v>21</v>
      </c>
      <c r="D9" s="17">
        <v>43489</v>
      </c>
      <c r="E9" s="9" t="s">
        <v>17</v>
      </c>
      <c r="F9" s="18" t="s">
        <v>10</v>
      </c>
      <c r="G9" s="9" t="s">
        <v>19</v>
      </c>
      <c r="H9" s="20">
        <v>10469.9</v>
      </c>
      <c r="I9" s="20">
        <v>10469.9</v>
      </c>
      <c r="J9" s="21">
        <f t="shared" si="2"/>
        <v>0</v>
      </c>
      <c r="K9" s="24">
        <f t="shared" si="3"/>
        <v>0</v>
      </c>
    </row>
    <row r="10" spans="1:13">
      <c r="A10" s="8">
        <v>4</v>
      </c>
      <c r="B10" s="23">
        <v>7</v>
      </c>
      <c r="C10" s="2" t="s">
        <v>22</v>
      </c>
      <c r="D10" s="17">
        <v>43489</v>
      </c>
      <c r="E10" s="9" t="s">
        <v>17</v>
      </c>
      <c r="F10" s="18" t="s">
        <v>10</v>
      </c>
      <c r="G10" s="9" t="s">
        <v>19</v>
      </c>
      <c r="H10" s="22">
        <v>8364</v>
      </c>
      <c r="I10" s="20">
        <v>8364</v>
      </c>
      <c r="J10" s="21">
        <f t="shared" si="2"/>
        <v>0</v>
      </c>
      <c r="K10" s="24">
        <f t="shared" si="3"/>
        <v>0</v>
      </c>
    </row>
    <row r="11" spans="1:13">
      <c r="A11" s="8">
        <v>5</v>
      </c>
      <c r="B11" s="23">
        <v>8</v>
      </c>
      <c r="C11" s="2" t="s">
        <v>23</v>
      </c>
      <c r="D11" s="17">
        <v>43494</v>
      </c>
      <c r="E11" s="9" t="s">
        <v>17</v>
      </c>
      <c r="F11" s="18" t="s">
        <v>10</v>
      </c>
      <c r="G11" s="9" t="s">
        <v>19</v>
      </c>
      <c r="H11" s="20">
        <v>8283.24</v>
      </c>
      <c r="I11" s="20">
        <v>8283.24</v>
      </c>
      <c r="J11" s="21">
        <f t="shared" si="2"/>
        <v>0</v>
      </c>
      <c r="K11" s="24">
        <f t="shared" si="3"/>
        <v>0</v>
      </c>
    </row>
    <row r="12" spans="1:13">
      <c r="A12" s="8">
        <v>6</v>
      </c>
      <c r="B12" s="9" t="s">
        <v>24</v>
      </c>
      <c r="C12" s="2" t="s">
        <v>25</v>
      </c>
      <c r="D12" s="16">
        <v>43495</v>
      </c>
      <c r="E12" s="9" t="s">
        <v>17</v>
      </c>
      <c r="F12" s="18" t="s">
        <v>26</v>
      </c>
      <c r="G12" s="9" t="s">
        <v>19</v>
      </c>
      <c r="H12" s="12">
        <v>2549.2600000000002</v>
      </c>
      <c r="I12" s="12">
        <v>2294.9299999999998</v>
      </c>
      <c r="J12" s="13">
        <f t="shared" si="2"/>
        <v>254.33000000000038</v>
      </c>
      <c r="K12" s="14">
        <f t="shared" si="3"/>
        <v>9.9766206663894755E-2</v>
      </c>
    </row>
    <row r="13" spans="1:13">
      <c r="A13" s="8">
        <v>7</v>
      </c>
      <c r="B13" s="9">
        <v>9</v>
      </c>
      <c r="C13" s="2" t="s">
        <v>27</v>
      </c>
      <c r="D13" s="17">
        <v>43494</v>
      </c>
      <c r="E13" s="9" t="s">
        <v>17</v>
      </c>
      <c r="F13" s="18" t="s">
        <v>10</v>
      </c>
      <c r="G13" s="9" t="s">
        <v>19</v>
      </c>
      <c r="H13" s="12">
        <v>6400</v>
      </c>
      <c r="I13" s="11">
        <v>6000</v>
      </c>
      <c r="J13" s="13">
        <f t="shared" si="2"/>
        <v>400</v>
      </c>
      <c r="K13" s="14">
        <f t="shared" si="3"/>
        <v>6.25E-2</v>
      </c>
    </row>
    <row r="14" spans="1:13">
      <c r="A14" s="8">
        <v>8</v>
      </c>
      <c r="B14" s="9" t="s">
        <v>28</v>
      </c>
      <c r="C14" s="2" t="s">
        <v>29</v>
      </c>
      <c r="D14" s="17">
        <v>43494</v>
      </c>
      <c r="E14" s="9" t="s">
        <v>17</v>
      </c>
      <c r="F14" s="18" t="s">
        <v>10</v>
      </c>
      <c r="G14" s="9" t="s">
        <v>19</v>
      </c>
      <c r="H14" s="11">
        <v>16677</v>
      </c>
      <c r="I14" s="11">
        <v>16677</v>
      </c>
      <c r="J14" s="13">
        <f t="shared" si="2"/>
        <v>0</v>
      </c>
      <c r="K14" s="14">
        <f t="shared" si="3"/>
        <v>0</v>
      </c>
    </row>
    <row r="15" spans="1:13">
      <c r="A15" s="8">
        <v>9</v>
      </c>
      <c r="B15" s="9">
        <v>10</v>
      </c>
      <c r="C15" s="2" t="s">
        <v>30</v>
      </c>
      <c r="D15" s="17">
        <v>43494</v>
      </c>
      <c r="E15" s="9" t="s">
        <v>17</v>
      </c>
      <c r="F15" s="18" t="s">
        <v>10</v>
      </c>
      <c r="G15" s="9" t="s">
        <v>19</v>
      </c>
      <c r="H15" s="12">
        <v>4157.18</v>
      </c>
      <c r="I15" s="12">
        <v>4157.18</v>
      </c>
      <c r="J15" s="13">
        <f t="shared" si="2"/>
        <v>0</v>
      </c>
      <c r="K15" s="14">
        <f t="shared" si="3"/>
        <v>0</v>
      </c>
    </row>
    <row r="16" spans="1:13">
      <c r="A16" s="8">
        <v>10</v>
      </c>
      <c r="B16" s="8">
        <v>11</v>
      </c>
      <c r="C16" s="2" t="s">
        <v>27</v>
      </c>
      <c r="D16" s="17">
        <v>43494</v>
      </c>
      <c r="E16" s="9" t="s">
        <v>17</v>
      </c>
      <c r="F16" s="18" t="s">
        <v>10</v>
      </c>
      <c r="G16" s="9" t="s">
        <v>19</v>
      </c>
      <c r="H16" s="12">
        <v>6400</v>
      </c>
      <c r="I16" s="11">
        <v>5900</v>
      </c>
      <c r="J16" s="13">
        <f t="shared" si="2"/>
        <v>500</v>
      </c>
      <c r="K16" s="14">
        <f t="shared" si="3"/>
        <v>7.8125E-2</v>
      </c>
    </row>
    <row r="17" spans="1:11">
      <c r="A17" s="8">
        <v>11</v>
      </c>
      <c r="B17" s="8">
        <v>12</v>
      </c>
      <c r="C17" s="2" t="s">
        <v>31</v>
      </c>
      <c r="D17" s="17">
        <v>43495</v>
      </c>
      <c r="E17" s="9" t="s">
        <v>17</v>
      </c>
      <c r="F17" s="18" t="s">
        <v>10</v>
      </c>
      <c r="G17" s="9" t="s">
        <v>19</v>
      </c>
      <c r="H17" s="11">
        <v>10827.13</v>
      </c>
      <c r="I17" s="11">
        <v>10000</v>
      </c>
      <c r="J17" s="13">
        <f t="shared" si="2"/>
        <v>827.1299999999992</v>
      </c>
      <c r="K17" s="14">
        <f t="shared" si="3"/>
        <v>7.6394206036133241E-2</v>
      </c>
    </row>
    <row r="18" spans="1:11">
      <c r="A18" s="59"/>
      <c r="B18" s="59"/>
      <c r="C18" s="59"/>
      <c r="D18" s="59"/>
      <c r="E18" s="59"/>
      <c r="F18" s="59"/>
      <c r="G18" s="26" t="s">
        <v>16</v>
      </c>
      <c r="H18" s="27">
        <f>SUBTOTAL(9,H7:H17)</f>
        <v>80065.350000000006</v>
      </c>
      <c r="I18" s="27">
        <f>SUBTOTAL(9,I7:I17)</f>
        <v>77989.76999999999</v>
      </c>
      <c r="J18" s="27">
        <f>SUBTOTAL(9,J7:J17)</f>
        <v>2075.5799999999995</v>
      </c>
      <c r="K18" s="14"/>
    </row>
    <row r="19" spans="1:11" ht="35.25" customHeight="1">
      <c r="A19" s="62" t="s">
        <v>32</v>
      </c>
      <c r="B19" s="63"/>
      <c r="C19" s="63"/>
      <c r="D19" s="63"/>
      <c r="E19" s="63"/>
      <c r="F19" s="63"/>
      <c r="G19" s="63"/>
      <c r="H19" s="63"/>
      <c r="I19" s="63"/>
      <c r="J19" s="63"/>
      <c r="K19" s="64"/>
    </row>
    <row r="20" spans="1:11">
      <c r="A20" s="8">
        <v>1</v>
      </c>
      <c r="B20" s="8">
        <v>4209</v>
      </c>
      <c r="C20" s="2" t="s">
        <v>33</v>
      </c>
      <c r="D20" s="10">
        <v>43483</v>
      </c>
      <c r="E20" s="9" t="s">
        <v>34</v>
      </c>
      <c r="F20" s="18" t="s">
        <v>10</v>
      </c>
      <c r="G20" s="9" t="s">
        <v>35</v>
      </c>
      <c r="H20" s="11">
        <v>450</v>
      </c>
      <c r="I20" s="11">
        <v>450</v>
      </c>
      <c r="J20" s="13">
        <v>0</v>
      </c>
      <c r="K20" s="14">
        <v>0</v>
      </c>
    </row>
    <row r="21" spans="1:11">
      <c r="A21" s="8">
        <v>2</v>
      </c>
      <c r="B21" s="23">
        <v>4210</v>
      </c>
      <c r="C21" s="2" t="s">
        <v>36</v>
      </c>
      <c r="D21" s="17">
        <v>43483</v>
      </c>
      <c r="E21" s="18" t="s">
        <v>34</v>
      </c>
      <c r="F21" s="18" t="s">
        <v>26</v>
      </c>
      <c r="G21" s="18" t="s">
        <v>35</v>
      </c>
      <c r="H21" s="20">
        <v>1320</v>
      </c>
      <c r="I21" s="20">
        <v>1254</v>
      </c>
      <c r="J21" s="21">
        <v>66</v>
      </c>
      <c r="K21" s="24">
        <v>0.05</v>
      </c>
    </row>
    <row r="22" spans="1:11">
      <c r="A22" s="8">
        <v>3</v>
      </c>
      <c r="B22" s="23">
        <v>4211</v>
      </c>
      <c r="C22" s="2" t="s">
        <v>37</v>
      </c>
      <c r="D22" s="17">
        <v>43483</v>
      </c>
      <c r="E22" s="18" t="s">
        <v>34</v>
      </c>
      <c r="F22" s="18" t="s">
        <v>10</v>
      </c>
      <c r="G22" s="18" t="s">
        <v>35</v>
      </c>
      <c r="H22" s="22">
        <v>1624.62</v>
      </c>
      <c r="I22" s="20">
        <v>1624.62</v>
      </c>
      <c r="J22" s="21">
        <v>0</v>
      </c>
      <c r="K22" s="24">
        <v>0</v>
      </c>
    </row>
    <row r="23" spans="1:11">
      <c r="A23" s="8">
        <v>4</v>
      </c>
      <c r="B23" s="9">
        <v>4212</v>
      </c>
      <c r="C23" s="2" t="s">
        <v>38</v>
      </c>
      <c r="D23" s="16">
        <v>43483</v>
      </c>
      <c r="E23" s="9" t="s">
        <v>34</v>
      </c>
      <c r="F23" s="18" t="s">
        <v>10</v>
      </c>
      <c r="G23" s="9" t="s">
        <v>35</v>
      </c>
      <c r="H23" s="12">
        <v>2760</v>
      </c>
      <c r="I23" s="12">
        <v>2760</v>
      </c>
      <c r="J23" s="13">
        <v>0</v>
      </c>
      <c r="K23" s="14">
        <v>0</v>
      </c>
    </row>
    <row r="24" spans="1:11">
      <c r="A24" s="8">
        <v>5</v>
      </c>
      <c r="B24" s="9">
        <v>4213</v>
      </c>
      <c r="C24" s="2" t="s">
        <v>39</v>
      </c>
      <c r="D24" s="17">
        <v>43483</v>
      </c>
      <c r="E24" s="9" t="s">
        <v>34</v>
      </c>
      <c r="F24" s="18" t="s">
        <v>26</v>
      </c>
      <c r="G24" s="9" t="s">
        <v>35</v>
      </c>
      <c r="H24" s="12">
        <v>3776.89</v>
      </c>
      <c r="I24" s="11">
        <v>3728.58</v>
      </c>
      <c r="J24" s="13">
        <v>48.309999999999945</v>
      </c>
      <c r="K24" s="14">
        <v>1.2790947049027095E-2</v>
      </c>
    </row>
    <row r="25" spans="1:11">
      <c r="A25" s="8">
        <v>6</v>
      </c>
      <c r="B25" s="8">
        <v>4214</v>
      </c>
      <c r="C25" s="2" t="s">
        <v>40</v>
      </c>
      <c r="D25" s="17">
        <v>43483</v>
      </c>
      <c r="E25" s="9" t="s">
        <v>34</v>
      </c>
      <c r="F25" s="18" t="s">
        <v>10</v>
      </c>
      <c r="G25" s="9" t="s">
        <v>35</v>
      </c>
      <c r="H25" s="11">
        <v>1620</v>
      </c>
      <c r="I25" s="11">
        <v>1620</v>
      </c>
      <c r="J25" s="13">
        <v>0</v>
      </c>
      <c r="K25" s="14">
        <v>0</v>
      </c>
    </row>
    <row r="26" spans="1:11">
      <c r="A26" s="8">
        <v>7</v>
      </c>
      <c r="B26" s="9">
        <v>4215</v>
      </c>
      <c r="C26" s="2" t="s">
        <v>41</v>
      </c>
      <c r="D26" s="17">
        <v>43483</v>
      </c>
      <c r="E26" s="9" t="s">
        <v>34</v>
      </c>
      <c r="F26" s="18" t="s">
        <v>26</v>
      </c>
      <c r="G26" s="9" t="s">
        <v>35</v>
      </c>
      <c r="H26" s="12">
        <v>1244.74</v>
      </c>
      <c r="I26" s="12">
        <v>1182.5</v>
      </c>
      <c r="J26" s="13">
        <v>62.240000000000009</v>
      </c>
      <c r="K26" s="14">
        <v>5.0002410141877028E-2</v>
      </c>
    </row>
    <row r="27" spans="1:11">
      <c r="A27" s="8">
        <v>8</v>
      </c>
      <c r="B27" s="8">
        <v>4216</v>
      </c>
      <c r="C27" s="2" t="s">
        <v>42</v>
      </c>
      <c r="D27" s="17">
        <v>43486</v>
      </c>
      <c r="E27" s="9" t="s">
        <v>34</v>
      </c>
      <c r="F27" s="18" t="s">
        <v>26</v>
      </c>
      <c r="G27" s="9" t="s">
        <v>35</v>
      </c>
      <c r="H27" s="12">
        <v>4552.3599999999997</v>
      </c>
      <c r="I27" s="11">
        <v>4221.09</v>
      </c>
      <c r="J27" s="13">
        <v>331.26999999999953</v>
      </c>
      <c r="K27" s="14">
        <v>7.276884956374266E-2</v>
      </c>
    </row>
    <row r="28" spans="1:11">
      <c r="A28" s="8">
        <v>9</v>
      </c>
      <c r="B28" s="8">
        <v>4217</v>
      </c>
      <c r="C28" s="2" t="s">
        <v>43</v>
      </c>
      <c r="D28" s="17">
        <v>43486</v>
      </c>
      <c r="E28" s="9" t="s">
        <v>34</v>
      </c>
      <c r="F28" s="18" t="s">
        <v>26</v>
      </c>
      <c r="G28" s="9" t="s">
        <v>35</v>
      </c>
      <c r="H28" s="11">
        <v>425</v>
      </c>
      <c r="I28" s="11">
        <v>417</v>
      </c>
      <c r="J28" s="13">
        <v>8</v>
      </c>
      <c r="K28" s="14">
        <v>1.8823529411764704E-2</v>
      </c>
    </row>
    <row r="29" spans="1:11">
      <c r="A29" s="8">
        <v>10</v>
      </c>
      <c r="B29" s="8">
        <v>4218</v>
      </c>
      <c r="C29" s="2" t="s">
        <v>44</v>
      </c>
      <c r="D29" s="17">
        <v>43486</v>
      </c>
      <c r="E29" s="9" t="s">
        <v>34</v>
      </c>
      <c r="F29" s="18" t="s">
        <v>10</v>
      </c>
      <c r="G29" s="9" t="s">
        <v>35</v>
      </c>
      <c r="H29" s="11">
        <v>175.5</v>
      </c>
      <c r="I29" s="11">
        <v>175.5</v>
      </c>
      <c r="J29" s="13">
        <v>0</v>
      </c>
      <c r="K29" s="14">
        <v>0</v>
      </c>
    </row>
    <row r="30" spans="1:11">
      <c r="A30" s="8">
        <v>11</v>
      </c>
      <c r="B30" s="9">
        <v>4221</v>
      </c>
      <c r="C30" s="2" t="s">
        <v>45</v>
      </c>
      <c r="D30" s="19">
        <v>43488</v>
      </c>
      <c r="E30" s="9" t="s">
        <v>34</v>
      </c>
      <c r="F30" s="18" t="s">
        <v>26</v>
      </c>
      <c r="G30" s="9" t="s">
        <v>35</v>
      </c>
      <c r="H30" s="12">
        <v>1963.82</v>
      </c>
      <c r="I30" s="11">
        <v>1905.98</v>
      </c>
      <c r="J30" s="13">
        <v>57.839999999999918</v>
      </c>
      <c r="K30" s="14">
        <v>2.9452801173223575E-2</v>
      </c>
    </row>
    <row r="31" spans="1:11">
      <c r="A31" s="8">
        <v>12</v>
      </c>
      <c r="B31" s="9">
        <v>4222</v>
      </c>
      <c r="C31" s="2" t="s">
        <v>46</v>
      </c>
      <c r="D31" s="19">
        <v>43488</v>
      </c>
      <c r="E31" s="9" t="s">
        <v>34</v>
      </c>
      <c r="F31" s="18" t="s">
        <v>10</v>
      </c>
      <c r="G31" s="9" t="s">
        <v>35</v>
      </c>
      <c r="H31" s="12">
        <v>808.02</v>
      </c>
      <c r="I31" s="11">
        <v>808.02</v>
      </c>
      <c r="J31" s="13">
        <v>0</v>
      </c>
      <c r="K31" s="14">
        <v>0</v>
      </c>
    </row>
    <row r="32" spans="1:11">
      <c r="A32" s="8">
        <v>13</v>
      </c>
      <c r="B32" s="8">
        <v>4223</v>
      </c>
      <c r="C32" s="2" t="s">
        <v>47</v>
      </c>
      <c r="D32" s="19">
        <v>43488</v>
      </c>
      <c r="E32" s="9" t="s">
        <v>34</v>
      </c>
      <c r="F32" s="18" t="s">
        <v>10</v>
      </c>
      <c r="G32" s="9" t="s">
        <v>35</v>
      </c>
      <c r="H32" s="11">
        <v>217.27</v>
      </c>
      <c r="I32" s="11">
        <v>217.27</v>
      </c>
      <c r="J32" s="13">
        <v>0</v>
      </c>
      <c r="K32" s="14">
        <v>0</v>
      </c>
    </row>
    <row r="33" spans="1:11">
      <c r="A33" s="8">
        <v>14</v>
      </c>
      <c r="B33" s="8">
        <v>4224</v>
      </c>
      <c r="C33" s="2" t="s">
        <v>48</v>
      </c>
      <c r="D33" s="10">
        <v>43488</v>
      </c>
      <c r="E33" s="9" t="s">
        <v>34</v>
      </c>
      <c r="F33" s="18" t="s">
        <v>10</v>
      </c>
      <c r="G33" s="9" t="s">
        <v>35</v>
      </c>
      <c r="H33" s="11">
        <v>192.5</v>
      </c>
      <c r="I33" s="11">
        <v>185.5</v>
      </c>
      <c r="J33" s="13">
        <v>7</v>
      </c>
      <c r="K33" s="14">
        <v>3.6363636363636362E-2</v>
      </c>
    </row>
    <row r="34" spans="1:11">
      <c r="A34" s="8">
        <v>15</v>
      </c>
      <c r="B34" s="8">
        <v>4225</v>
      </c>
      <c r="C34" s="2" t="s">
        <v>49</v>
      </c>
      <c r="D34" s="19">
        <v>43489</v>
      </c>
      <c r="E34" s="9" t="s">
        <v>34</v>
      </c>
      <c r="F34" s="18" t="s">
        <v>26</v>
      </c>
      <c r="G34" s="9" t="s">
        <v>35</v>
      </c>
      <c r="H34" s="11">
        <v>30835.759999999998</v>
      </c>
      <c r="I34" s="11">
        <v>28643.68</v>
      </c>
      <c r="J34" s="13">
        <v>2192.0799999999981</v>
      </c>
      <c r="K34" s="14">
        <v>7.1088891598585474E-2</v>
      </c>
    </row>
    <row r="35" spans="1:11">
      <c r="A35" s="8">
        <v>16</v>
      </c>
      <c r="B35" s="8">
        <v>4226</v>
      </c>
      <c r="C35" s="4" t="s">
        <v>50</v>
      </c>
      <c r="D35" s="19">
        <v>43489</v>
      </c>
      <c r="E35" s="9" t="s">
        <v>34</v>
      </c>
      <c r="F35" s="18" t="s">
        <v>10</v>
      </c>
      <c r="G35" s="9" t="s">
        <v>35</v>
      </c>
      <c r="H35" s="11">
        <v>5250</v>
      </c>
      <c r="I35" s="11">
        <v>4830</v>
      </c>
      <c r="J35" s="13">
        <v>420</v>
      </c>
      <c r="K35" s="14">
        <v>0.08</v>
      </c>
    </row>
    <row r="36" spans="1:11">
      <c r="A36" s="8">
        <v>17</v>
      </c>
      <c r="B36" s="8">
        <v>4227</v>
      </c>
      <c r="C36" s="2" t="s">
        <v>51</v>
      </c>
      <c r="D36" s="19">
        <v>43489</v>
      </c>
      <c r="E36" s="9" t="s">
        <v>34</v>
      </c>
      <c r="F36" s="18" t="s">
        <v>10</v>
      </c>
      <c r="G36" s="9" t="s">
        <v>35</v>
      </c>
      <c r="H36" s="11">
        <v>373.52</v>
      </c>
      <c r="I36" s="11">
        <v>350</v>
      </c>
      <c r="J36" s="13">
        <v>23.519999999999982</v>
      </c>
      <c r="K36" s="14">
        <v>6.2968515742128889E-2</v>
      </c>
    </row>
    <row r="37" spans="1:11">
      <c r="A37" s="8">
        <v>18</v>
      </c>
      <c r="B37" s="9">
        <v>4228</v>
      </c>
      <c r="C37" s="2" t="s">
        <v>52</v>
      </c>
      <c r="D37" s="19">
        <v>43489</v>
      </c>
      <c r="E37" s="9" t="s">
        <v>34</v>
      </c>
      <c r="F37" s="18" t="s">
        <v>10</v>
      </c>
      <c r="G37" s="9" t="s">
        <v>35</v>
      </c>
      <c r="H37" s="12">
        <v>360.02</v>
      </c>
      <c r="I37" s="11">
        <v>360.02</v>
      </c>
      <c r="J37" s="13">
        <v>0</v>
      </c>
      <c r="K37" s="14">
        <v>0</v>
      </c>
    </row>
    <row r="38" spans="1:11">
      <c r="A38" s="8">
        <v>19</v>
      </c>
      <c r="B38" s="9">
        <v>4230</v>
      </c>
      <c r="C38" s="2" t="s">
        <v>53</v>
      </c>
      <c r="D38" s="10">
        <v>43490</v>
      </c>
      <c r="E38" s="9" t="s">
        <v>34</v>
      </c>
      <c r="F38" s="18" t="s">
        <v>10</v>
      </c>
      <c r="G38" s="9" t="s">
        <v>35</v>
      </c>
      <c r="H38" s="12">
        <v>2327.4499999999998</v>
      </c>
      <c r="I38" s="11">
        <v>2327.4499999999998</v>
      </c>
      <c r="J38" s="13">
        <v>0</v>
      </c>
      <c r="K38" s="14">
        <v>0</v>
      </c>
    </row>
    <row r="39" spans="1:11">
      <c r="A39" s="8">
        <v>20</v>
      </c>
      <c r="B39" s="8">
        <v>4232</v>
      </c>
      <c r="C39" s="2" t="s">
        <v>54</v>
      </c>
      <c r="D39" s="10">
        <v>43490</v>
      </c>
      <c r="E39" s="9" t="s">
        <v>34</v>
      </c>
      <c r="F39" s="18" t="s">
        <v>10</v>
      </c>
      <c r="G39" s="9" t="s">
        <v>35</v>
      </c>
      <c r="H39" s="11">
        <v>590.67999999999995</v>
      </c>
      <c r="I39" s="11">
        <v>590.67999999999995</v>
      </c>
      <c r="J39" s="13">
        <v>0</v>
      </c>
      <c r="K39" s="14">
        <v>0</v>
      </c>
    </row>
    <row r="40" spans="1:11">
      <c r="A40" s="8">
        <v>21</v>
      </c>
      <c r="B40" s="9">
        <v>4233</v>
      </c>
      <c r="C40" s="2" t="s">
        <v>55</v>
      </c>
      <c r="D40" s="10">
        <v>43490</v>
      </c>
      <c r="E40" s="9" t="s">
        <v>34</v>
      </c>
      <c r="F40" s="18" t="s">
        <v>10</v>
      </c>
      <c r="G40" s="9" t="s">
        <v>35</v>
      </c>
      <c r="H40" s="12">
        <v>1272.8</v>
      </c>
      <c r="I40" s="11">
        <v>1272.8</v>
      </c>
      <c r="J40" s="13">
        <v>0</v>
      </c>
      <c r="K40" s="14">
        <v>0</v>
      </c>
    </row>
    <row r="41" spans="1:11">
      <c r="A41" s="8">
        <v>22</v>
      </c>
      <c r="B41" s="8">
        <v>4234</v>
      </c>
      <c r="C41" s="2" t="s">
        <v>56</v>
      </c>
      <c r="D41" s="10">
        <v>43490</v>
      </c>
      <c r="E41" s="9" t="s">
        <v>34</v>
      </c>
      <c r="F41" s="9" t="s">
        <v>26</v>
      </c>
      <c r="G41" s="9" t="s">
        <v>35</v>
      </c>
      <c r="H41" s="11">
        <v>552</v>
      </c>
      <c r="I41" s="11">
        <v>520</v>
      </c>
      <c r="J41" s="13">
        <v>32</v>
      </c>
      <c r="K41" s="14">
        <v>5.7971014492753624E-2</v>
      </c>
    </row>
    <row r="42" spans="1:11">
      <c r="A42" s="8">
        <v>23</v>
      </c>
      <c r="B42" s="8">
        <v>4237</v>
      </c>
      <c r="C42" s="2" t="s">
        <v>57</v>
      </c>
      <c r="D42" s="10">
        <v>43490</v>
      </c>
      <c r="E42" s="9" t="s">
        <v>34</v>
      </c>
      <c r="F42" s="18" t="s">
        <v>10</v>
      </c>
      <c r="G42" s="9" t="s">
        <v>35</v>
      </c>
      <c r="H42" s="11">
        <v>16278.84</v>
      </c>
      <c r="I42" s="11">
        <v>13945.32</v>
      </c>
      <c r="J42" s="13">
        <v>2333.5200000000004</v>
      </c>
      <c r="K42" s="14">
        <v>0.14334682323801945</v>
      </c>
    </row>
    <row r="43" spans="1:11">
      <c r="A43" s="8">
        <v>24</v>
      </c>
      <c r="B43" s="9">
        <v>4238</v>
      </c>
      <c r="C43" s="2" t="s">
        <v>58</v>
      </c>
      <c r="D43" s="10">
        <v>43490</v>
      </c>
      <c r="E43" s="9" t="s">
        <v>34</v>
      </c>
      <c r="F43" s="18" t="s">
        <v>10</v>
      </c>
      <c r="G43" s="9" t="s">
        <v>35</v>
      </c>
      <c r="H43" s="12">
        <v>117.5</v>
      </c>
      <c r="I43" s="11">
        <v>117.5</v>
      </c>
      <c r="J43" s="13">
        <v>0</v>
      </c>
      <c r="K43" s="14">
        <v>0</v>
      </c>
    </row>
    <row r="44" spans="1:11">
      <c r="A44" s="8">
        <v>25</v>
      </c>
      <c r="B44" s="9">
        <v>4239</v>
      </c>
      <c r="C44" s="2" t="s">
        <v>59</v>
      </c>
      <c r="D44" s="10">
        <v>43490</v>
      </c>
      <c r="E44" s="9" t="s">
        <v>34</v>
      </c>
      <c r="F44" s="18" t="s">
        <v>10</v>
      </c>
      <c r="G44" s="9" t="s">
        <v>35</v>
      </c>
      <c r="H44" s="12">
        <v>1595.35</v>
      </c>
      <c r="I44" s="11">
        <v>1513.8</v>
      </c>
      <c r="J44" s="13">
        <v>81.549999999999955</v>
      </c>
      <c r="K44" s="14">
        <v>5.1117309681261137E-2</v>
      </c>
    </row>
    <row r="45" spans="1:11">
      <c r="A45" s="8">
        <v>26</v>
      </c>
      <c r="B45" s="8">
        <v>4240</v>
      </c>
      <c r="C45" s="2" t="s">
        <v>60</v>
      </c>
      <c r="D45" s="10">
        <v>43490</v>
      </c>
      <c r="E45" s="9" t="s">
        <v>34</v>
      </c>
      <c r="F45" s="18" t="s">
        <v>26</v>
      </c>
      <c r="G45" s="9" t="s">
        <v>35</v>
      </c>
      <c r="H45" s="11">
        <v>2920</v>
      </c>
      <c r="I45" s="11">
        <v>2810</v>
      </c>
      <c r="J45" s="13">
        <v>110</v>
      </c>
      <c r="K45" s="14">
        <v>3.7671232876712327E-2</v>
      </c>
    </row>
    <row r="46" spans="1:11">
      <c r="A46" s="8">
        <v>27</v>
      </c>
      <c r="B46" s="8">
        <v>4242</v>
      </c>
      <c r="C46" s="4" t="s">
        <v>61</v>
      </c>
      <c r="D46" s="19">
        <v>43493</v>
      </c>
      <c r="E46" s="9" t="s">
        <v>34</v>
      </c>
      <c r="F46" s="18" t="s">
        <v>10</v>
      </c>
      <c r="G46" s="9" t="s">
        <v>35</v>
      </c>
      <c r="H46" s="11">
        <v>752</v>
      </c>
      <c r="I46" s="11">
        <v>752</v>
      </c>
      <c r="J46" s="13">
        <v>0</v>
      </c>
      <c r="K46" s="14">
        <v>0</v>
      </c>
    </row>
    <row r="47" spans="1:11">
      <c r="A47" s="8">
        <v>28</v>
      </c>
      <c r="B47" s="8">
        <v>4243</v>
      </c>
      <c r="C47" s="2" t="s">
        <v>62</v>
      </c>
      <c r="D47" s="10">
        <v>43494</v>
      </c>
      <c r="E47" s="9" t="s">
        <v>34</v>
      </c>
      <c r="F47" s="18" t="s">
        <v>26</v>
      </c>
      <c r="G47" s="9" t="s">
        <v>35</v>
      </c>
      <c r="H47" s="11">
        <v>1275.8499999999999</v>
      </c>
      <c r="I47" s="11">
        <v>1058.5999999999999</v>
      </c>
      <c r="J47" s="13">
        <v>217.25</v>
      </c>
      <c r="K47" s="14">
        <v>0.8297213622291022</v>
      </c>
    </row>
    <row r="48" spans="1:11">
      <c r="A48" s="8">
        <v>29</v>
      </c>
      <c r="B48" s="9">
        <v>4244</v>
      </c>
      <c r="C48" s="2" t="s">
        <v>63</v>
      </c>
      <c r="D48" s="10">
        <v>43494</v>
      </c>
      <c r="E48" s="9" t="s">
        <v>34</v>
      </c>
      <c r="F48" s="18" t="s">
        <v>26</v>
      </c>
      <c r="G48" s="9" t="s">
        <v>35</v>
      </c>
      <c r="H48" s="12">
        <v>3434.24</v>
      </c>
      <c r="I48" s="11">
        <v>3231.73</v>
      </c>
      <c r="J48" s="13">
        <v>202.51</v>
      </c>
      <c r="K48" s="14">
        <v>5.8967923033917194E-2</v>
      </c>
    </row>
    <row r="49" spans="1:11">
      <c r="A49" s="8">
        <v>30</v>
      </c>
      <c r="B49" s="9">
        <v>4245</v>
      </c>
      <c r="C49" s="2" t="s">
        <v>64</v>
      </c>
      <c r="D49" s="10">
        <v>43494</v>
      </c>
      <c r="E49" s="9" t="s">
        <v>34</v>
      </c>
      <c r="F49" s="18" t="s">
        <v>10</v>
      </c>
      <c r="G49" s="9" t="s">
        <v>35</v>
      </c>
      <c r="H49" s="12">
        <v>400</v>
      </c>
      <c r="I49" s="11">
        <v>400</v>
      </c>
      <c r="J49" s="13">
        <v>0</v>
      </c>
      <c r="K49" s="14">
        <v>0</v>
      </c>
    </row>
    <row r="50" spans="1:11">
      <c r="A50" s="8">
        <v>31</v>
      </c>
      <c r="B50" s="8">
        <v>4246</v>
      </c>
      <c r="C50" s="2" t="s">
        <v>65</v>
      </c>
      <c r="D50" s="10">
        <v>43495</v>
      </c>
      <c r="E50" s="9" t="s">
        <v>34</v>
      </c>
      <c r="F50" s="18" t="s">
        <v>10</v>
      </c>
      <c r="G50" s="9" t="s">
        <v>35</v>
      </c>
      <c r="H50" s="11">
        <v>373.52</v>
      </c>
      <c r="I50" s="12">
        <v>350</v>
      </c>
      <c r="J50" s="13">
        <v>23.519999999999982</v>
      </c>
      <c r="K50" s="14">
        <v>6.2968515742128889E-2</v>
      </c>
    </row>
    <row r="51" spans="1:11">
      <c r="A51" s="8">
        <v>32</v>
      </c>
      <c r="B51" s="8">
        <v>4247</v>
      </c>
      <c r="C51" s="2" t="s">
        <v>66</v>
      </c>
      <c r="D51" s="10">
        <v>43495</v>
      </c>
      <c r="E51" s="9" t="s">
        <v>34</v>
      </c>
      <c r="F51" s="18" t="s">
        <v>10</v>
      </c>
      <c r="G51" s="9" t="s">
        <v>35</v>
      </c>
      <c r="H51" s="11">
        <v>637.25</v>
      </c>
      <c r="I51" s="12">
        <v>637.25</v>
      </c>
      <c r="J51" s="13">
        <v>0</v>
      </c>
      <c r="K51" s="14">
        <v>0</v>
      </c>
    </row>
    <row r="52" spans="1:11">
      <c r="A52" s="8">
        <v>33</v>
      </c>
      <c r="B52" s="8">
        <v>4202</v>
      </c>
      <c r="C52" s="2" t="s">
        <v>67</v>
      </c>
      <c r="D52" s="10">
        <v>43496</v>
      </c>
      <c r="E52" s="9" t="s">
        <v>34</v>
      </c>
      <c r="F52" s="18" t="s">
        <v>26</v>
      </c>
      <c r="G52" s="9" t="s">
        <v>35</v>
      </c>
      <c r="H52" s="11">
        <v>21294</v>
      </c>
      <c r="I52" s="11">
        <v>20559</v>
      </c>
      <c r="J52" s="13">
        <v>735</v>
      </c>
      <c r="K52" s="14">
        <v>3.4516765285996058E-2</v>
      </c>
    </row>
    <row r="53" spans="1:11">
      <c r="A53" s="8">
        <v>34</v>
      </c>
      <c r="B53" s="8">
        <v>4231</v>
      </c>
      <c r="C53" s="2" t="s">
        <v>68</v>
      </c>
      <c r="D53" s="19">
        <v>43495</v>
      </c>
      <c r="E53" s="9" t="s">
        <v>34</v>
      </c>
      <c r="F53" s="18" t="s">
        <v>10</v>
      </c>
      <c r="G53" s="9" t="s">
        <v>35</v>
      </c>
      <c r="H53" s="11">
        <v>646</v>
      </c>
      <c r="I53" s="11">
        <v>618</v>
      </c>
      <c r="J53" s="13">
        <v>28</v>
      </c>
      <c r="K53" s="14">
        <v>4.3343653250773995E-2</v>
      </c>
    </row>
    <row r="54" spans="1:11">
      <c r="A54" s="8">
        <v>35</v>
      </c>
      <c r="B54" s="8">
        <v>4241</v>
      </c>
      <c r="C54" s="2" t="s">
        <v>69</v>
      </c>
      <c r="D54" s="19">
        <v>43495</v>
      </c>
      <c r="E54" s="9" t="s">
        <v>34</v>
      </c>
      <c r="F54" s="18" t="s">
        <v>10</v>
      </c>
      <c r="G54" s="9" t="s">
        <v>35</v>
      </c>
      <c r="H54" s="11">
        <v>1016</v>
      </c>
      <c r="I54" s="11">
        <v>880</v>
      </c>
      <c r="J54" s="13">
        <v>136</v>
      </c>
      <c r="K54" s="14">
        <v>0.13385826771653545</v>
      </c>
    </row>
    <row r="55" spans="1:11">
      <c r="A55" s="8">
        <v>36</v>
      </c>
      <c r="B55" s="8">
        <v>4248</v>
      </c>
      <c r="C55" s="2" t="s">
        <v>70</v>
      </c>
      <c r="D55" s="19">
        <v>43495</v>
      </c>
      <c r="E55" s="9" t="s">
        <v>34</v>
      </c>
      <c r="F55" s="18" t="s">
        <v>10</v>
      </c>
      <c r="G55" s="9" t="s">
        <v>35</v>
      </c>
      <c r="H55" s="11">
        <v>1781.3</v>
      </c>
      <c r="I55" s="12">
        <v>1781.3</v>
      </c>
      <c r="J55" s="13">
        <v>0</v>
      </c>
      <c r="K55" s="14">
        <v>0</v>
      </c>
    </row>
    <row r="56" spans="1:11">
      <c r="A56" s="8">
        <v>37</v>
      </c>
      <c r="B56" s="9">
        <v>4249</v>
      </c>
      <c r="C56" s="2" t="s">
        <v>71</v>
      </c>
      <c r="D56" s="10">
        <v>43495</v>
      </c>
      <c r="E56" s="9" t="s">
        <v>34</v>
      </c>
      <c r="F56" s="18" t="s">
        <v>10</v>
      </c>
      <c r="G56" s="9" t="s">
        <v>35</v>
      </c>
      <c r="H56" s="12">
        <v>1970.5</v>
      </c>
      <c r="I56" s="11">
        <v>1626.4</v>
      </c>
      <c r="J56" s="13">
        <v>344.09999999999991</v>
      </c>
      <c r="K56" s="14">
        <v>0.17462572951027652</v>
      </c>
    </row>
    <row r="57" spans="1:11">
      <c r="A57" s="8">
        <v>38</v>
      </c>
      <c r="B57" s="9">
        <v>4250</v>
      </c>
      <c r="C57" s="2" t="s">
        <v>72</v>
      </c>
      <c r="D57" s="10">
        <v>43495</v>
      </c>
      <c r="E57" s="9" t="s">
        <v>34</v>
      </c>
      <c r="F57" s="18" t="s">
        <v>10</v>
      </c>
      <c r="G57" s="9" t="s">
        <v>35</v>
      </c>
      <c r="H57" s="12">
        <v>1143</v>
      </c>
      <c r="I57" s="11">
        <v>1100</v>
      </c>
      <c r="J57" s="13">
        <v>43</v>
      </c>
      <c r="K57" s="14">
        <v>3.762029746281715E-2</v>
      </c>
    </row>
    <row r="58" spans="1:11">
      <c r="A58" s="8">
        <v>39</v>
      </c>
      <c r="B58" s="8">
        <v>4251</v>
      </c>
      <c r="C58" s="2" t="s">
        <v>73</v>
      </c>
      <c r="D58" s="10">
        <v>43496</v>
      </c>
      <c r="E58" s="9" t="s">
        <v>34</v>
      </c>
      <c r="F58" s="18" t="s">
        <v>26</v>
      </c>
      <c r="G58" s="9" t="s">
        <v>35</v>
      </c>
      <c r="H58" s="11">
        <v>1545.87</v>
      </c>
      <c r="I58" s="11">
        <v>1487.3</v>
      </c>
      <c r="J58" s="13">
        <v>58.569999999999936</v>
      </c>
      <c r="K58" s="14">
        <v>3.7888050094768602E-2</v>
      </c>
    </row>
    <row r="59" spans="1:11">
      <c r="A59" s="8">
        <v>40</v>
      </c>
      <c r="B59" s="8">
        <v>4252</v>
      </c>
      <c r="C59" s="2" t="s">
        <v>74</v>
      </c>
      <c r="D59" s="10">
        <v>43496</v>
      </c>
      <c r="E59" s="9" t="s">
        <v>34</v>
      </c>
      <c r="F59" s="18" t="s">
        <v>10</v>
      </c>
      <c r="G59" s="9" t="s">
        <v>35</v>
      </c>
      <c r="H59" s="11">
        <v>322.54000000000002</v>
      </c>
      <c r="I59" s="11">
        <v>322.54000000000002</v>
      </c>
      <c r="J59" s="13">
        <v>0</v>
      </c>
      <c r="K59" s="14">
        <v>0</v>
      </c>
    </row>
    <row r="60" spans="1:11">
      <c r="A60" s="59"/>
      <c r="B60" s="59"/>
      <c r="C60" s="59"/>
      <c r="D60" s="59"/>
      <c r="E60" s="59"/>
      <c r="F60" s="59"/>
      <c r="G60" s="26" t="s">
        <v>16</v>
      </c>
      <c r="H60" s="29">
        <f>SUBTOTAL(9,H20:H59)</f>
        <v>120196.71</v>
      </c>
      <c r="I60" s="29">
        <f>SUBTOTAL(9,I20:I59)</f>
        <v>112635.43000000001</v>
      </c>
      <c r="J60" s="29">
        <f>SUBTOTAL(9,J20:J59)</f>
        <v>7561.2799999999988</v>
      </c>
      <c r="K60" s="14"/>
    </row>
    <row r="61" spans="1:11" ht="33" customHeight="1">
      <c r="A61" s="56" t="s">
        <v>75</v>
      </c>
      <c r="B61" s="57"/>
      <c r="C61" s="57"/>
      <c r="D61" s="57"/>
      <c r="E61" s="57"/>
      <c r="F61" s="57"/>
      <c r="G61" s="57"/>
      <c r="H61" s="57"/>
      <c r="I61" s="57"/>
      <c r="J61" s="57"/>
      <c r="K61" s="58"/>
    </row>
    <row r="62" spans="1:11">
      <c r="A62" s="8">
        <v>1</v>
      </c>
      <c r="B62" s="9">
        <v>9499</v>
      </c>
      <c r="C62" s="2" t="s">
        <v>76</v>
      </c>
      <c r="D62" s="16">
        <v>43482</v>
      </c>
      <c r="E62" s="9" t="s">
        <v>77</v>
      </c>
      <c r="F62" s="18" t="s">
        <v>26</v>
      </c>
      <c r="G62" s="9" t="s">
        <v>78</v>
      </c>
      <c r="H62" s="12">
        <v>12536.96</v>
      </c>
      <c r="I62" s="11">
        <v>12501.43</v>
      </c>
      <c r="J62" s="13">
        <f t="shared" ref="J62:J86" si="4">H62-I62</f>
        <v>35.529999999998836</v>
      </c>
      <c r="K62" s="14">
        <f t="shared" ref="K62:K86" si="5">J62/H62</f>
        <v>2.834020368574107E-3</v>
      </c>
    </row>
    <row r="63" spans="1:11">
      <c r="A63" s="8">
        <v>2</v>
      </c>
      <c r="B63" s="9">
        <v>9502</v>
      </c>
      <c r="C63" s="2" t="s">
        <v>79</v>
      </c>
      <c r="D63" s="17">
        <v>43483</v>
      </c>
      <c r="E63" s="9" t="s">
        <v>77</v>
      </c>
      <c r="F63" s="18" t="s">
        <v>10</v>
      </c>
      <c r="G63" s="9" t="s">
        <v>78</v>
      </c>
      <c r="H63" s="12">
        <v>509.95</v>
      </c>
      <c r="I63" s="11">
        <v>509.95</v>
      </c>
      <c r="J63" s="13">
        <f t="shared" si="4"/>
        <v>0</v>
      </c>
      <c r="K63" s="14">
        <f t="shared" si="5"/>
        <v>0</v>
      </c>
    </row>
    <row r="64" spans="1:11">
      <c r="A64" s="8">
        <v>3</v>
      </c>
      <c r="B64" s="9">
        <v>9503</v>
      </c>
      <c r="C64" s="2" t="s">
        <v>80</v>
      </c>
      <c r="D64" s="17">
        <v>43483</v>
      </c>
      <c r="E64" s="9" t="s">
        <v>77</v>
      </c>
      <c r="F64" s="18" t="s">
        <v>10</v>
      </c>
      <c r="G64" s="9" t="s">
        <v>78</v>
      </c>
      <c r="H64" s="12">
        <v>400</v>
      </c>
      <c r="I64" s="11">
        <v>400</v>
      </c>
      <c r="J64" s="13">
        <f t="shared" si="4"/>
        <v>0</v>
      </c>
      <c r="K64" s="14">
        <f t="shared" si="5"/>
        <v>0</v>
      </c>
    </row>
    <row r="65" spans="1:11">
      <c r="A65" s="8">
        <v>4</v>
      </c>
      <c r="B65" s="8">
        <v>9504</v>
      </c>
      <c r="C65" s="2" t="s">
        <v>81</v>
      </c>
      <c r="D65" s="16">
        <v>43487</v>
      </c>
      <c r="E65" s="9" t="s">
        <v>77</v>
      </c>
      <c r="F65" s="18" t="s">
        <v>26</v>
      </c>
      <c r="G65" s="9" t="s">
        <v>78</v>
      </c>
      <c r="H65" s="11">
        <v>788.18</v>
      </c>
      <c r="I65" s="11">
        <v>741.08</v>
      </c>
      <c r="J65" s="13">
        <f t="shared" si="4"/>
        <v>47.099999999999909</v>
      </c>
      <c r="K65" s="14">
        <f t="shared" si="5"/>
        <v>5.9757923317008695E-2</v>
      </c>
    </row>
    <row r="66" spans="1:11">
      <c r="A66" s="8">
        <v>5</v>
      </c>
      <c r="B66" s="8">
        <v>9505</v>
      </c>
      <c r="C66" s="2" t="s">
        <v>82</v>
      </c>
      <c r="D66" s="17">
        <v>43487</v>
      </c>
      <c r="E66" s="9" t="s">
        <v>77</v>
      </c>
      <c r="F66" s="18" t="s">
        <v>26</v>
      </c>
      <c r="G66" s="9" t="s">
        <v>78</v>
      </c>
      <c r="H66" s="11">
        <v>144.94</v>
      </c>
      <c r="I66" s="11">
        <v>127.58</v>
      </c>
      <c r="J66" s="13">
        <f t="shared" si="4"/>
        <v>17.36</v>
      </c>
      <c r="K66" s="14">
        <f t="shared" si="5"/>
        <v>0.11977369946184628</v>
      </c>
    </row>
    <row r="67" spans="1:11">
      <c r="A67" s="8">
        <v>6</v>
      </c>
      <c r="B67" s="8">
        <v>9506</v>
      </c>
      <c r="C67" s="2" t="s">
        <v>83</v>
      </c>
      <c r="D67" s="17">
        <v>43483</v>
      </c>
      <c r="E67" s="9" t="s">
        <v>77</v>
      </c>
      <c r="F67" s="18" t="s">
        <v>10</v>
      </c>
      <c r="G67" s="9" t="s">
        <v>78</v>
      </c>
      <c r="H67" s="11">
        <v>663.08</v>
      </c>
      <c r="I67" s="11">
        <v>663.08</v>
      </c>
      <c r="J67" s="13">
        <f t="shared" si="4"/>
        <v>0</v>
      </c>
      <c r="K67" s="14">
        <f t="shared" si="5"/>
        <v>0</v>
      </c>
    </row>
    <row r="68" spans="1:11">
      <c r="A68" s="8">
        <v>7</v>
      </c>
      <c r="B68" s="8">
        <v>9507</v>
      </c>
      <c r="C68" s="2" t="s">
        <v>84</v>
      </c>
      <c r="D68" s="17">
        <v>43122</v>
      </c>
      <c r="E68" s="9" t="s">
        <v>77</v>
      </c>
      <c r="F68" s="18" t="s">
        <v>26</v>
      </c>
      <c r="G68" s="9" t="s">
        <v>78</v>
      </c>
      <c r="H68" s="11">
        <v>408.06</v>
      </c>
      <c r="I68" s="11">
        <v>250.5</v>
      </c>
      <c r="J68" s="13">
        <f t="shared" si="4"/>
        <v>157.56</v>
      </c>
      <c r="K68" s="14">
        <f t="shared" si="5"/>
        <v>0.38611968828113513</v>
      </c>
    </row>
    <row r="69" spans="1:11">
      <c r="A69" s="8">
        <v>8</v>
      </c>
      <c r="B69" s="8">
        <v>9512</v>
      </c>
      <c r="C69" s="2" t="s">
        <v>85</v>
      </c>
      <c r="D69" s="17">
        <v>43487</v>
      </c>
      <c r="E69" s="9" t="s">
        <v>77</v>
      </c>
      <c r="F69" s="18" t="s">
        <v>26</v>
      </c>
      <c r="G69" s="9" t="s">
        <v>78</v>
      </c>
      <c r="H69" s="11">
        <v>6358</v>
      </c>
      <c r="I69" s="11">
        <v>5400</v>
      </c>
      <c r="J69" s="13">
        <f t="shared" si="4"/>
        <v>958</v>
      </c>
      <c r="K69" s="14">
        <f t="shared" si="5"/>
        <v>0.15067631330607109</v>
      </c>
    </row>
    <row r="70" spans="1:11">
      <c r="A70" s="8">
        <v>9</v>
      </c>
      <c r="B70" s="8">
        <v>9512</v>
      </c>
      <c r="C70" s="2" t="s">
        <v>86</v>
      </c>
      <c r="D70" s="17">
        <v>43487</v>
      </c>
      <c r="E70" s="9" t="s">
        <v>77</v>
      </c>
      <c r="F70" s="18" t="s">
        <v>26</v>
      </c>
      <c r="G70" s="9" t="s">
        <v>78</v>
      </c>
      <c r="H70" s="11">
        <v>494</v>
      </c>
      <c r="I70" s="11">
        <v>475.57</v>
      </c>
      <c r="J70" s="13">
        <f t="shared" si="4"/>
        <v>18.430000000000007</v>
      </c>
      <c r="K70" s="14">
        <f t="shared" si="5"/>
        <v>3.7307692307692319E-2</v>
      </c>
    </row>
    <row r="71" spans="1:11">
      <c r="A71" s="8">
        <v>10</v>
      </c>
      <c r="B71" s="9">
        <v>9517</v>
      </c>
      <c r="C71" s="2" t="s">
        <v>87</v>
      </c>
      <c r="D71" s="17">
        <v>43488</v>
      </c>
      <c r="E71" s="9" t="s">
        <v>77</v>
      </c>
      <c r="F71" s="18" t="s">
        <v>26</v>
      </c>
      <c r="G71" s="9" t="s">
        <v>78</v>
      </c>
      <c r="H71" s="12">
        <v>680.33</v>
      </c>
      <c r="I71" s="11">
        <v>642.61</v>
      </c>
      <c r="J71" s="13">
        <f>H71-I71</f>
        <v>37.720000000000027</v>
      </c>
      <c r="K71" s="14">
        <f t="shared" si="5"/>
        <v>5.5443681742683736E-2</v>
      </c>
    </row>
    <row r="72" spans="1:11">
      <c r="A72" s="8">
        <v>11</v>
      </c>
      <c r="B72" s="9">
        <v>9458</v>
      </c>
      <c r="C72" s="2" t="s">
        <v>88</v>
      </c>
      <c r="D72" s="19">
        <v>43489</v>
      </c>
      <c r="E72" s="9" t="s">
        <v>77</v>
      </c>
      <c r="F72" s="18" t="s">
        <v>10</v>
      </c>
      <c r="G72" s="9" t="s">
        <v>78</v>
      </c>
      <c r="H72" s="12">
        <v>442.5</v>
      </c>
      <c r="I72" s="12">
        <v>442.5</v>
      </c>
      <c r="J72" s="13">
        <f t="shared" si="4"/>
        <v>0</v>
      </c>
      <c r="K72" s="14">
        <f t="shared" si="5"/>
        <v>0</v>
      </c>
    </row>
    <row r="73" spans="1:11">
      <c r="A73" s="8">
        <v>12</v>
      </c>
      <c r="B73" s="9">
        <v>9509</v>
      </c>
      <c r="C73" s="2" t="s">
        <v>89</v>
      </c>
      <c r="D73" s="19">
        <v>43494</v>
      </c>
      <c r="E73" s="9" t="s">
        <v>77</v>
      </c>
      <c r="F73" s="18" t="s">
        <v>10</v>
      </c>
      <c r="G73" s="9" t="s">
        <v>78</v>
      </c>
      <c r="H73" s="12">
        <v>2500</v>
      </c>
      <c r="I73" s="11">
        <v>2450</v>
      </c>
      <c r="J73" s="13">
        <f t="shared" si="4"/>
        <v>50</v>
      </c>
      <c r="K73" s="14">
        <f t="shared" si="5"/>
        <v>0.02</v>
      </c>
    </row>
    <row r="74" spans="1:11">
      <c r="A74" s="8">
        <v>13</v>
      </c>
      <c r="B74" s="9">
        <v>9511</v>
      </c>
      <c r="C74" s="2" t="s">
        <v>90</v>
      </c>
      <c r="D74" s="19">
        <v>43488</v>
      </c>
      <c r="E74" s="9" t="s">
        <v>77</v>
      </c>
      <c r="F74" s="18" t="s">
        <v>10</v>
      </c>
      <c r="G74" s="9" t="s">
        <v>78</v>
      </c>
      <c r="H74" s="12">
        <v>349.8</v>
      </c>
      <c r="I74" s="11">
        <v>329.8</v>
      </c>
      <c r="J74" s="13">
        <f t="shared" si="4"/>
        <v>20</v>
      </c>
      <c r="K74" s="14">
        <f t="shared" si="5"/>
        <v>5.7175528873642079E-2</v>
      </c>
    </row>
    <row r="75" spans="1:11">
      <c r="A75" s="8">
        <v>14</v>
      </c>
      <c r="B75" s="8">
        <v>9513</v>
      </c>
      <c r="C75" s="2" t="s">
        <v>91</v>
      </c>
      <c r="D75" s="19">
        <v>43488</v>
      </c>
      <c r="E75" s="9" t="s">
        <v>77</v>
      </c>
      <c r="F75" s="18" t="s">
        <v>26</v>
      </c>
      <c r="G75" s="9" t="s">
        <v>78</v>
      </c>
      <c r="H75" s="11">
        <v>11451.84</v>
      </c>
      <c r="I75" s="11">
        <v>11352.58</v>
      </c>
      <c r="J75" s="13">
        <f t="shared" si="4"/>
        <v>99.260000000000218</v>
      </c>
      <c r="K75" s="14">
        <f t="shared" si="5"/>
        <v>8.6676027607790734E-3</v>
      </c>
    </row>
    <row r="76" spans="1:11">
      <c r="A76" s="8">
        <v>15</v>
      </c>
      <c r="B76" s="8">
        <v>9514</v>
      </c>
      <c r="C76" s="2" t="s">
        <v>92</v>
      </c>
      <c r="D76" s="10">
        <v>43494</v>
      </c>
      <c r="E76" s="9" t="s">
        <v>77</v>
      </c>
      <c r="F76" s="18" t="s">
        <v>10</v>
      </c>
      <c r="G76" s="9" t="s">
        <v>78</v>
      </c>
      <c r="H76" s="11">
        <v>6868.64</v>
      </c>
      <c r="I76" s="11">
        <v>6448.66</v>
      </c>
      <c r="J76" s="13">
        <f t="shared" si="4"/>
        <v>419.98000000000047</v>
      </c>
      <c r="K76" s="14">
        <f t="shared" si="5"/>
        <v>6.1144564280556334E-2</v>
      </c>
    </row>
    <row r="77" spans="1:11">
      <c r="A77" s="8">
        <v>16</v>
      </c>
      <c r="B77" s="8">
        <v>9515</v>
      </c>
      <c r="C77" s="2" t="s">
        <v>93</v>
      </c>
      <c r="D77" s="10">
        <v>43488</v>
      </c>
      <c r="E77" s="9" t="s">
        <v>77</v>
      </c>
      <c r="F77" s="18" t="s">
        <v>10</v>
      </c>
      <c r="G77" s="9" t="s">
        <v>78</v>
      </c>
      <c r="H77" s="11">
        <v>3701.7</v>
      </c>
      <c r="I77" s="11">
        <v>3701.7</v>
      </c>
      <c r="J77" s="13">
        <f t="shared" si="4"/>
        <v>0</v>
      </c>
      <c r="K77" s="14">
        <f t="shared" si="5"/>
        <v>0</v>
      </c>
    </row>
    <row r="78" spans="1:11">
      <c r="A78" s="8">
        <v>17</v>
      </c>
      <c r="B78" s="8">
        <v>9516</v>
      </c>
      <c r="C78" s="4" t="s">
        <v>86</v>
      </c>
      <c r="D78" s="28">
        <v>43487</v>
      </c>
      <c r="E78" s="9" t="s">
        <v>77</v>
      </c>
      <c r="F78" s="18" t="s">
        <v>10</v>
      </c>
      <c r="G78" s="9" t="s">
        <v>78</v>
      </c>
      <c r="H78" s="11">
        <v>494</v>
      </c>
      <c r="I78" s="11">
        <v>475.57</v>
      </c>
      <c r="J78" s="13">
        <f t="shared" si="4"/>
        <v>18.430000000000007</v>
      </c>
      <c r="K78" s="14">
        <f t="shared" si="5"/>
        <v>3.7307692307692319E-2</v>
      </c>
    </row>
    <row r="79" spans="1:11">
      <c r="A79" s="8">
        <v>18</v>
      </c>
      <c r="B79" s="8">
        <v>9518</v>
      </c>
      <c r="C79" s="2" t="s">
        <v>94</v>
      </c>
      <c r="D79" s="10">
        <v>43493</v>
      </c>
      <c r="E79" s="9" t="s">
        <v>77</v>
      </c>
      <c r="F79" s="18" t="s">
        <v>10</v>
      </c>
      <c r="G79" s="9" t="s">
        <v>78</v>
      </c>
      <c r="H79" s="11">
        <v>75.239999999999995</v>
      </c>
      <c r="I79" s="11">
        <v>75.239999999999995</v>
      </c>
      <c r="J79" s="13">
        <f t="shared" si="4"/>
        <v>0</v>
      </c>
      <c r="K79" s="14">
        <f t="shared" si="5"/>
        <v>0</v>
      </c>
    </row>
    <row r="80" spans="1:11">
      <c r="A80" s="8">
        <v>19</v>
      </c>
      <c r="B80" s="9">
        <v>9519</v>
      </c>
      <c r="C80" s="2" t="s">
        <v>95</v>
      </c>
      <c r="D80" s="10">
        <v>43489</v>
      </c>
      <c r="E80" s="9" t="s">
        <v>77</v>
      </c>
      <c r="F80" s="18" t="s">
        <v>10</v>
      </c>
      <c r="G80" s="9" t="s">
        <v>78</v>
      </c>
      <c r="H80" s="12">
        <v>365</v>
      </c>
      <c r="I80" s="11">
        <v>346.2</v>
      </c>
      <c r="J80" s="13">
        <f t="shared" si="4"/>
        <v>18.800000000000011</v>
      </c>
      <c r="K80" s="14">
        <f t="shared" si="5"/>
        <v>5.1506849315068527E-2</v>
      </c>
    </row>
    <row r="81" spans="1:11">
      <c r="A81" s="8">
        <v>20</v>
      </c>
      <c r="B81" s="9">
        <v>9520</v>
      </c>
      <c r="C81" s="2" t="s">
        <v>96</v>
      </c>
      <c r="D81" s="10">
        <v>43490</v>
      </c>
      <c r="E81" s="9" t="s">
        <v>77</v>
      </c>
      <c r="F81" s="18" t="s">
        <v>10</v>
      </c>
      <c r="G81" s="9" t="s">
        <v>78</v>
      </c>
      <c r="H81" s="12">
        <v>953.17</v>
      </c>
      <c r="I81" s="11">
        <v>953.17</v>
      </c>
      <c r="J81" s="13">
        <f t="shared" si="4"/>
        <v>0</v>
      </c>
      <c r="K81" s="14">
        <f t="shared" si="5"/>
        <v>0</v>
      </c>
    </row>
    <row r="82" spans="1:11">
      <c r="A82" s="8">
        <v>21</v>
      </c>
      <c r="B82" s="8">
        <v>9521</v>
      </c>
      <c r="C82" s="2" t="s">
        <v>97</v>
      </c>
      <c r="D82" s="10">
        <v>43493</v>
      </c>
      <c r="E82" s="9" t="s">
        <v>77</v>
      </c>
      <c r="F82" s="18" t="s">
        <v>26</v>
      </c>
      <c r="G82" s="9" t="s">
        <v>78</v>
      </c>
      <c r="H82" s="11">
        <v>363.96</v>
      </c>
      <c r="I82" s="11">
        <v>350</v>
      </c>
      <c r="J82" s="13">
        <f t="shared" si="4"/>
        <v>13.95999999999998</v>
      </c>
      <c r="K82" s="14">
        <f t="shared" si="5"/>
        <v>3.8355863281679253E-2</v>
      </c>
    </row>
    <row r="83" spans="1:11">
      <c r="A83" s="8">
        <v>22</v>
      </c>
      <c r="B83" s="9">
        <v>9524</v>
      </c>
      <c r="C83" s="2" t="s">
        <v>98</v>
      </c>
      <c r="D83" s="10">
        <v>43493</v>
      </c>
      <c r="E83" s="9" t="s">
        <v>77</v>
      </c>
      <c r="F83" s="18" t="s">
        <v>10</v>
      </c>
      <c r="G83" s="9" t="s">
        <v>78</v>
      </c>
      <c r="H83" s="12">
        <v>4005</v>
      </c>
      <c r="I83" s="11">
        <v>4005</v>
      </c>
      <c r="J83" s="13">
        <f t="shared" si="4"/>
        <v>0</v>
      </c>
      <c r="K83" s="14">
        <f t="shared" si="5"/>
        <v>0</v>
      </c>
    </row>
    <row r="84" spans="1:11">
      <c r="A84" s="8">
        <v>23</v>
      </c>
      <c r="B84" s="8">
        <v>9525</v>
      </c>
      <c r="C84" s="2" t="s">
        <v>99</v>
      </c>
      <c r="D84" s="19">
        <v>43494</v>
      </c>
      <c r="E84" s="9" t="s">
        <v>77</v>
      </c>
      <c r="F84" s="18" t="s">
        <v>10</v>
      </c>
      <c r="G84" s="9" t="s">
        <v>78</v>
      </c>
      <c r="H84" s="11">
        <v>78.2</v>
      </c>
      <c r="I84" s="12">
        <v>78.2</v>
      </c>
      <c r="J84" s="13">
        <f t="shared" si="4"/>
        <v>0</v>
      </c>
      <c r="K84" s="14">
        <f t="shared" si="5"/>
        <v>0</v>
      </c>
    </row>
    <row r="85" spans="1:11">
      <c r="A85" s="8">
        <v>24</v>
      </c>
      <c r="B85" s="8">
        <v>9526</v>
      </c>
      <c r="C85" s="2" t="s">
        <v>100</v>
      </c>
      <c r="D85" s="10">
        <v>43496</v>
      </c>
      <c r="E85" s="9" t="s">
        <v>77</v>
      </c>
      <c r="F85" s="18" t="s">
        <v>10</v>
      </c>
      <c r="G85" s="9" t="s">
        <v>78</v>
      </c>
      <c r="H85" s="11">
        <v>931.11</v>
      </c>
      <c r="I85" s="11">
        <v>931.11</v>
      </c>
      <c r="J85" s="13">
        <f t="shared" si="4"/>
        <v>0</v>
      </c>
      <c r="K85" s="14">
        <f t="shared" si="5"/>
        <v>0</v>
      </c>
    </row>
    <row r="86" spans="1:11">
      <c r="A86" s="8">
        <v>25</v>
      </c>
      <c r="B86" s="9">
        <v>9527</v>
      </c>
      <c r="C86" s="2" t="s">
        <v>101</v>
      </c>
      <c r="D86" s="10">
        <v>43496</v>
      </c>
      <c r="E86" s="9" t="s">
        <v>77</v>
      </c>
      <c r="F86" s="18" t="s">
        <v>10</v>
      </c>
      <c r="G86" s="9" t="s">
        <v>78</v>
      </c>
      <c r="H86" s="12">
        <v>310</v>
      </c>
      <c r="I86" s="11">
        <v>261.3</v>
      </c>
      <c r="J86" s="13">
        <f t="shared" si="4"/>
        <v>48.699999999999989</v>
      </c>
      <c r="K86" s="14">
        <f t="shared" si="5"/>
        <v>0.15709677419354834</v>
      </c>
    </row>
    <row r="87" spans="1:11">
      <c r="A87" s="59"/>
      <c r="B87" s="59"/>
      <c r="C87" s="59"/>
      <c r="D87" s="59"/>
      <c r="E87" s="59"/>
      <c r="F87" s="59"/>
      <c r="G87" s="26" t="s">
        <v>16</v>
      </c>
      <c r="H87" s="29">
        <f>SUBTOTAL(9,H62:H86)</f>
        <v>55873.659999999989</v>
      </c>
      <c r="I87" s="29">
        <f>SUBTOTAL(9,I62:I86)</f>
        <v>53912.829999999987</v>
      </c>
      <c r="J87" s="29">
        <f>SUBTOTAL(9,J62:J86)</f>
        <v>1960.8299999999997</v>
      </c>
      <c r="K87" s="14"/>
    </row>
    <row r="88" spans="1:11" ht="36.75" customHeight="1">
      <c r="A88" s="56" t="s">
        <v>106</v>
      </c>
      <c r="B88" s="57"/>
      <c r="C88" s="57"/>
      <c r="D88" s="57"/>
      <c r="E88" s="57"/>
      <c r="F88" s="57"/>
      <c r="G88" s="57"/>
      <c r="H88" s="57"/>
      <c r="I88" s="57"/>
      <c r="J88" s="57"/>
      <c r="K88" s="58"/>
    </row>
    <row r="89" spans="1:11">
      <c r="A89" s="25">
        <v>1</v>
      </c>
      <c r="B89" s="25">
        <v>1464</v>
      </c>
      <c r="C89" s="2" t="s">
        <v>102</v>
      </c>
      <c r="D89" s="10">
        <v>43493</v>
      </c>
      <c r="E89" s="9" t="s">
        <v>103</v>
      </c>
      <c r="F89" s="18" t="s">
        <v>10</v>
      </c>
      <c r="G89" s="9" t="s">
        <v>104</v>
      </c>
      <c r="H89" s="11">
        <v>462.3</v>
      </c>
      <c r="I89" s="11">
        <v>416.07</v>
      </c>
      <c r="J89" s="13">
        <f t="shared" ref="J89:J90" si="6">H89-I89</f>
        <v>46.230000000000018</v>
      </c>
      <c r="K89" s="24">
        <f>J89/H89</f>
        <v>0.10000000000000003</v>
      </c>
    </row>
    <row r="90" spans="1:11">
      <c r="A90" s="25">
        <v>2</v>
      </c>
      <c r="B90" s="23">
        <v>1471</v>
      </c>
      <c r="C90" s="2" t="s">
        <v>105</v>
      </c>
      <c r="D90" s="17">
        <v>43495</v>
      </c>
      <c r="E90" s="9" t="s">
        <v>103</v>
      </c>
      <c r="F90" s="18" t="s">
        <v>10</v>
      </c>
      <c r="G90" s="9" t="s">
        <v>104</v>
      </c>
      <c r="H90" s="20">
        <v>250</v>
      </c>
      <c r="I90" s="20">
        <v>250</v>
      </c>
      <c r="J90" s="21">
        <f t="shared" si="6"/>
        <v>0</v>
      </c>
      <c r="K90" s="24">
        <f t="shared" ref="K90" si="7">J90/H90</f>
        <v>0</v>
      </c>
    </row>
    <row r="91" spans="1:11">
      <c r="A91" s="59"/>
      <c r="B91" s="59"/>
      <c r="C91" s="59"/>
      <c r="D91" s="59"/>
      <c r="E91" s="59"/>
      <c r="F91" s="59"/>
      <c r="G91" s="26" t="s">
        <v>16</v>
      </c>
      <c r="H91" s="29">
        <f>SUBTOTAL(9,H89:H90)</f>
        <v>712.3</v>
      </c>
      <c r="I91" s="29">
        <f>SUBTOTAL(9,I89:I90)</f>
        <v>666.06999999999994</v>
      </c>
      <c r="J91" s="29">
        <f>SUBTOTAL(9,J89:J90)</f>
        <v>46.230000000000018</v>
      </c>
      <c r="K91" s="14"/>
    </row>
    <row r="92" spans="1:11" ht="33" customHeight="1">
      <c r="A92" s="56" t="s">
        <v>107</v>
      </c>
      <c r="B92" s="57"/>
      <c r="C92" s="57"/>
      <c r="D92" s="57"/>
      <c r="E92" s="57"/>
      <c r="F92" s="57"/>
      <c r="G92" s="57"/>
      <c r="H92" s="57"/>
      <c r="I92" s="57"/>
      <c r="J92" s="57"/>
      <c r="K92" s="58"/>
    </row>
    <row r="93" spans="1:11">
      <c r="A93" s="25">
        <v>1</v>
      </c>
      <c r="B93" s="9">
        <v>2245</v>
      </c>
      <c r="C93" s="2" t="s">
        <v>108</v>
      </c>
      <c r="D93" s="16">
        <v>43486</v>
      </c>
      <c r="E93" s="9" t="s">
        <v>109</v>
      </c>
      <c r="F93" s="18" t="s">
        <v>10</v>
      </c>
      <c r="G93" s="9" t="s">
        <v>110</v>
      </c>
      <c r="H93" s="12">
        <v>139.80000000000001</v>
      </c>
      <c r="I93" s="11">
        <v>139.80000000000001</v>
      </c>
      <c r="J93" s="13">
        <f t="shared" ref="J93:J113" si="8">H93-I93</f>
        <v>0</v>
      </c>
      <c r="K93" s="14">
        <f t="shared" ref="K93:K113" si="9">J93/H93</f>
        <v>0</v>
      </c>
    </row>
    <row r="94" spans="1:11">
      <c r="A94" s="25">
        <v>2</v>
      </c>
      <c r="B94" s="9">
        <v>2246</v>
      </c>
      <c r="C94" s="2" t="s">
        <v>81</v>
      </c>
      <c r="D94" s="17">
        <v>43482</v>
      </c>
      <c r="E94" s="9" t="s">
        <v>109</v>
      </c>
      <c r="F94" s="18" t="s">
        <v>10</v>
      </c>
      <c r="G94" s="9" t="s">
        <v>110</v>
      </c>
      <c r="H94" s="12">
        <v>216.16</v>
      </c>
      <c r="I94" s="11">
        <v>216.16</v>
      </c>
      <c r="J94" s="13">
        <f t="shared" si="8"/>
        <v>0</v>
      </c>
      <c r="K94" s="14">
        <f t="shared" si="9"/>
        <v>0</v>
      </c>
    </row>
    <row r="95" spans="1:11">
      <c r="A95" s="25">
        <v>3</v>
      </c>
      <c r="B95" s="9">
        <v>2247</v>
      </c>
      <c r="C95" s="2" t="s">
        <v>111</v>
      </c>
      <c r="D95" s="17">
        <v>43483</v>
      </c>
      <c r="E95" s="9" t="s">
        <v>109</v>
      </c>
      <c r="F95" s="18" t="s">
        <v>10</v>
      </c>
      <c r="G95" s="9" t="s">
        <v>110</v>
      </c>
      <c r="H95" s="12">
        <v>130.35</v>
      </c>
      <c r="I95" s="11">
        <v>130.35</v>
      </c>
      <c r="J95" s="13">
        <f t="shared" si="8"/>
        <v>0</v>
      </c>
      <c r="K95" s="14">
        <f t="shared" si="9"/>
        <v>0</v>
      </c>
    </row>
    <row r="96" spans="1:11">
      <c r="A96" s="25">
        <v>4</v>
      </c>
      <c r="B96" s="25">
        <v>2248</v>
      </c>
      <c r="C96" s="2" t="s">
        <v>112</v>
      </c>
      <c r="D96" s="16">
        <v>43487</v>
      </c>
      <c r="E96" s="9" t="s">
        <v>109</v>
      </c>
      <c r="F96" s="18" t="s">
        <v>10</v>
      </c>
      <c r="G96" s="9" t="s">
        <v>110</v>
      </c>
      <c r="H96" s="11">
        <v>88</v>
      </c>
      <c r="I96" s="11">
        <v>88</v>
      </c>
      <c r="J96" s="13">
        <f t="shared" si="8"/>
        <v>0</v>
      </c>
      <c r="K96" s="14">
        <f t="shared" si="9"/>
        <v>0</v>
      </c>
    </row>
    <row r="97" spans="1:11">
      <c r="A97" s="25">
        <v>5</v>
      </c>
      <c r="B97" s="25">
        <v>2250</v>
      </c>
      <c r="C97" s="2" t="s">
        <v>113</v>
      </c>
      <c r="D97" s="17">
        <v>43486</v>
      </c>
      <c r="E97" s="9" t="s">
        <v>109</v>
      </c>
      <c r="F97" s="18" t="s">
        <v>10</v>
      </c>
      <c r="G97" s="9" t="s">
        <v>110</v>
      </c>
      <c r="H97" s="11">
        <v>568</v>
      </c>
      <c r="I97" s="11">
        <v>568</v>
      </c>
      <c r="J97" s="13">
        <f t="shared" si="8"/>
        <v>0</v>
      </c>
      <c r="K97" s="14">
        <f t="shared" si="9"/>
        <v>0</v>
      </c>
    </row>
    <row r="98" spans="1:11">
      <c r="A98" s="25">
        <v>6</v>
      </c>
      <c r="B98" s="25">
        <v>2251</v>
      </c>
      <c r="C98" s="2" t="s">
        <v>114</v>
      </c>
      <c r="D98" s="17">
        <v>43483</v>
      </c>
      <c r="E98" s="9" t="s">
        <v>109</v>
      </c>
      <c r="F98" s="18" t="s">
        <v>10</v>
      </c>
      <c r="G98" s="9" t="s">
        <v>110</v>
      </c>
      <c r="H98" s="11">
        <v>120</v>
      </c>
      <c r="I98" s="11">
        <v>120</v>
      </c>
      <c r="J98" s="13">
        <f t="shared" si="8"/>
        <v>0</v>
      </c>
      <c r="K98" s="14">
        <f t="shared" si="9"/>
        <v>0</v>
      </c>
    </row>
    <row r="99" spans="1:11">
      <c r="A99" s="25">
        <v>7</v>
      </c>
      <c r="B99" s="25">
        <v>2252</v>
      </c>
      <c r="C99" s="2" t="s">
        <v>115</v>
      </c>
      <c r="D99" s="17">
        <v>43483</v>
      </c>
      <c r="E99" s="9" t="s">
        <v>109</v>
      </c>
      <c r="F99" s="18" t="s">
        <v>10</v>
      </c>
      <c r="G99" s="9" t="s">
        <v>110</v>
      </c>
      <c r="H99" s="11">
        <v>329.24</v>
      </c>
      <c r="I99" s="11">
        <v>329.24</v>
      </c>
      <c r="J99" s="13">
        <f t="shared" si="8"/>
        <v>0</v>
      </c>
      <c r="K99" s="14">
        <f t="shared" si="9"/>
        <v>0</v>
      </c>
    </row>
    <row r="100" spans="1:11">
      <c r="A100" s="25">
        <v>8</v>
      </c>
      <c r="B100" s="25">
        <v>2254</v>
      </c>
      <c r="C100" s="2" t="s">
        <v>116</v>
      </c>
      <c r="D100" s="17">
        <v>43486</v>
      </c>
      <c r="E100" s="9" t="s">
        <v>109</v>
      </c>
      <c r="F100" s="18" t="s">
        <v>10</v>
      </c>
      <c r="G100" s="9" t="s">
        <v>110</v>
      </c>
      <c r="H100" s="11">
        <v>199.2</v>
      </c>
      <c r="I100" s="11">
        <v>199.2</v>
      </c>
      <c r="J100" s="13">
        <f t="shared" si="8"/>
        <v>0</v>
      </c>
      <c r="K100" s="14">
        <f t="shared" si="9"/>
        <v>0</v>
      </c>
    </row>
    <row r="101" spans="1:11">
      <c r="A101" s="25">
        <v>9</v>
      </c>
      <c r="B101" s="25">
        <v>2255</v>
      </c>
      <c r="C101" s="2" t="s">
        <v>117</v>
      </c>
      <c r="D101" s="17">
        <v>43483</v>
      </c>
      <c r="E101" s="9" t="s">
        <v>109</v>
      </c>
      <c r="F101" s="18" t="s">
        <v>10</v>
      </c>
      <c r="G101" s="9" t="s">
        <v>110</v>
      </c>
      <c r="H101" s="11">
        <v>208</v>
      </c>
      <c r="I101" s="11">
        <v>208</v>
      </c>
      <c r="J101" s="13">
        <f t="shared" si="8"/>
        <v>0</v>
      </c>
      <c r="K101" s="14">
        <f t="shared" si="9"/>
        <v>0</v>
      </c>
    </row>
    <row r="102" spans="1:11">
      <c r="A102" s="25">
        <v>10</v>
      </c>
      <c r="B102" s="9">
        <v>2257</v>
      </c>
      <c r="C102" s="2" t="s">
        <v>118</v>
      </c>
      <c r="D102" s="17">
        <v>43486</v>
      </c>
      <c r="E102" s="9" t="s">
        <v>109</v>
      </c>
      <c r="F102" s="18" t="s">
        <v>10</v>
      </c>
      <c r="G102" s="9" t="s">
        <v>110</v>
      </c>
      <c r="H102" s="12">
        <v>222</v>
      </c>
      <c r="I102" s="11">
        <v>222</v>
      </c>
      <c r="J102" s="13">
        <f>H102-I102</f>
        <v>0</v>
      </c>
      <c r="K102" s="14">
        <f t="shared" si="9"/>
        <v>0</v>
      </c>
    </row>
    <row r="103" spans="1:11">
      <c r="A103" s="25">
        <v>11</v>
      </c>
      <c r="B103" s="9">
        <v>2224</v>
      </c>
      <c r="C103" s="2" t="s">
        <v>119</v>
      </c>
      <c r="D103" s="19">
        <v>43489</v>
      </c>
      <c r="E103" s="9" t="s">
        <v>109</v>
      </c>
      <c r="F103" s="18" t="s">
        <v>26</v>
      </c>
      <c r="G103" s="9" t="s">
        <v>110</v>
      </c>
      <c r="H103" s="12">
        <v>418.8</v>
      </c>
      <c r="I103" s="12">
        <v>400</v>
      </c>
      <c r="J103" s="13">
        <f t="shared" si="8"/>
        <v>18.800000000000011</v>
      </c>
      <c r="K103" s="14">
        <f t="shared" si="9"/>
        <v>4.4890162368672423E-2</v>
      </c>
    </row>
    <row r="104" spans="1:11">
      <c r="A104" s="25">
        <v>12</v>
      </c>
      <c r="B104" s="9">
        <v>2265</v>
      </c>
      <c r="C104" s="2" t="s">
        <v>120</v>
      </c>
      <c r="D104" s="19">
        <v>43489</v>
      </c>
      <c r="E104" s="9" t="s">
        <v>109</v>
      </c>
      <c r="F104" s="18" t="s">
        <v>10</v>
      </c>
      <c r="G104" s="9" t="s">
        <v>110</v>
      </c>
      <c r="H104" s="12">
        <v>153.25</v>
      </c>
      <c r="I104" s="11">
        <v>153.25</v>
      </c>
      <c r="J104" s="13">
        <f t="shared" si="8"/>
        <v>0</v>
      </c>
      <c r="K104" s="14">
        <f t="shared" si="9"/>
        <v>0</v>
      </c>
    </row>
    <row r="105" spans="1:11">
      <c r="A105" s="25">
        <v>13</v>
      </c>
      <c r="B105" s="9">
        <v>2267</v>
      </c>
      <c r="C105" s="2" t="s">
        <v>121</v>
      </c>
      <c r="D105" s="19">
        <v>43487</v>
      </c>
      <c r="E105" s="9" t="s">
        <v>109</v>
      </c>
      <c r="F105" s="18" t="s">
        <v>10</v>
      </c>
      <c r="G105" s="9" t="s">
        <v>110</v>
      </c>
      <c r="H105" s="12">
        <v>193.5</v>
      </c>
      <c r="I105" s="11">
        <v>193.5</v>
      </c>
      <c r="J105" s="13">
        <f t="shared" si="8"/>
        <v>0</v>
      </c>
      <c r="K105" s="14">
        <f t="shared" si="9"/>
        <v>0</v>
      </c>
    </row>
    <row r="106" spans="1:11">
      <c r="A106" s="25">
        <v>14</v>
      </c>
      <c r="B106" s="25">
        <v>2268</v>
      </c>
      <c r="C106" s="2" t="s">
        <v>122</v>
      </c>
      <c r="D106" s="10">
        <v>43495</v>
      </c>
      <c r="E106" s="9" t="s">
        <v>109</v>
      </c>
      <c r="F106" s="18" t="s">
        <v>10</v>
      </c>
      <c r="G106" s="9" t="s">
        <v>110</v>
      </c>
      <c r="H106" s="12">
        <v>650.39</v>
      </c>
      <c r="I106" s="11">
        <v>650.39</v>
      </c>
      <c r="J106" s="13">
        <f t="shared" si="8"/>
        <v>0</v>
      </c>
      <c r="K106" s="14">
        <f t="shared" si="9"/>
        <v>0</v>
      </c>
    </row>
    <row r="107" spans="1:11">
      <c r="A107" s="25">
        <v>15</v>
      </c>
      <c r="B107" s="25">
        <v>2269</v>
      </c>
      <c r="C107" s="2" t="s">
        <v>123</v>
      </c>
      <c r="D107" s="10">
        <v>43494</v>
      </c>
      <c r="E107" s="9" t="s">
        <v>109</v>
      </c>
      <c r="F107" s="18" t="s">
        <v>10</v>
      </c>
      <c r="G107" s="9" t="s">
        <v>110</v>
      </c>
      <c r="H107" s="12">
        <v>162.72</v>
      </c>
      <c r="I107" s="12">
        <v>162.72</v>
      </c>
      <c r="J107" s="13">
        <f t="shared" si="8"/>
        <v>0</v>
      </c>
      <c r="K107" s="14">
        <f t="shared" si="9"/>
        <v>0</v>
      </c>
    </row>
    <row r="108" spans="1:11">
      <c r="A108" s="25">
        <v>16</v>
      </c>
      <c r="B108" s="25">
        <v>2271</v>
      </c>
      <c r="C108" s="2" t="s">
        <v>119</v>
      </c>
      <c r="D108" s="19">
        <v>43494</v>
      </c>
      <c r="E108" s="9" t="s">
        <v>109</v>
      </c>
      <c r="F108" s="18" t="s">
        <v>26</v>
      </c>
      <c r="G108" s="9" t="s">
        <v>110</v>
      </c>
      <c r="H108" s="11">
        <v>8688.52</v>
      </c>
      <c r="I108" s="11">
        <v>8113.69</v>
      </c>
      <c r="J108" s="13">
        <f t="shared" si="8"/>
        <v>574.83000000000084</v>
      </c>
      <c r="K108" s="14">
        <f t="shared" si="9"/>
        <v>6.6159714197584957E-2</v>
      </c>
    </row>
    <row r="109" spans="1:11">
      <c r="A109" s="25">
        <v>17</v>
      </c>
      <c r="B109" s="25">
        <v>2272</v>
      </c>
      <c r="C109" s="4" t="s">
        <v>124</v>
      </c>
      <c r="D109" s="10">
        <v>43494</v>
      </c>
      <c r="E109" s="9" t="s">
        <v>109</v>
      </c>
      <c r="F109" s="18" t="s">
        <v>10</v>
      </c>
      <c r="G109" s="9" t="s">
        <v>110</v>
      </c>
      <c r="H109" s="11">
        <v>1019</v>
      </c>
      <c r="I109" s="11">
        <v>1019</v>
      </c>
      <c r="J109" s="13">
        <f t="shared" si="8"/>
        <v>0</v>
      </c>
      <c r="K109" s="14">
        <f t="shared" si="9"/>
        <v>0</v>
      </c>
    </row>
    <row r="110" spans="1:11">
      <c r="A110" s="25">
        <v>18</v>
      </c>
      <c r="B110" s="25">
        <v>2273</v>
      </c>
      <c r="C110" s="2" t="s">
        <v>125</v>
      </c>
      <c r="D110" s="10">
        <v>43493</v>
      </c>
      <c r="E110" s="9" t="s">
        <v>109</v>
      </c>
      <c r="F110" s="18" t="s">
        <v>10</v>
      </c>
      <c r="G110" s="9" t="s">
        <v>110</v>
      </c>
      <c r="H110" s="11">
        <v>103</v>
      </c>
      <c r="I110" s="11">
        <v>95</v>
      </c>
      <c r="J110" s="13">
        <f t="shared" si="8"/>
        <v>8</v>
      </c>
      <c r="K110" s="14">
        <f t="shared" si="9"/>
        <v>7.7669902912621352E-2</v>
      </c>
    </row>
    <row r="111" spans="1:11">
      <c r="A111" s="25">
        <v>19</v>
      </c>
      <c r="B111" s="9">
        <v>2274</v>
      </c>
      <c r="C111" s="2" t="s">
        <v>126</v>
      </c>
      <c r="D111" s="10">
        <v>43495</v>
      </c>
      <c r="E111" s="9" t="s">
        <v>109</v>
      </c>
      <c r="F111" s="18" t="s">
        <v>10</v>
      </c>
      <c r="G111" s="9" t="s">
        <v>110</v>
      </c>
      <c r="H111" s="12">
        <v>478.4</v>
      </c>
      <c r="I111" s="11">
        <v>450</v>
      </c>
      <c r="J111" s="13">
        <f t="shared" si="8"/>
        <v>28.399999999999977</v>
      </c>
      <c r="K111" s="14">
        <f t="shared" si="9"/>
        <v>5.9364548494983231E-2</v>
      </c>
    </row>
    <row r="112" spans="1:11">
      <c r="A112" s="25">
        <v>20</v>
      </c>
      <c r="B112" s="9">
        <v>2280</v>
      </c>
      <c r="C112" s="2" t="s">
        <v>127</v>
      </c>
      <c r="D112" s="19">
        <v>43494</v>
      </c>
      <c r="E112" s="9" t="s">
        <v>109</v>
      </c>
      <c r="F112" s="18" t="s">
        <v>26</v>
      </c>
      <c r="G112" s="9" t="s">
        <v>110</v>
      </c>
      <c r="H112" s="12">
        <v>407.77</v>
      </c>
      <c r="I112" s="11">
        <v>398.2</v>
      </c>
      <c r="J112" s="13">
        <f t="shared" si="8"/>
        <v>9.5699999999999932</v>
      </c>
      <c r="K112" s="14">
        <f t="shared" si="9"/>
        <v>2.3469112489883988E-2</v>
      </c>
    </row>
    <row r="113" spans="1:11">
      <c r="A113" s="25">
        <v>21</v>
      </c>
      <c r="B113" s="25">
        <v>2281</v>
      </c>
      <c r="C113" s="2" t="s">
        <v>128</v>
      </c>
      <c r="D113" s="10">
        <v>43495</v>
      </c>
      <c r="E113" s="9" t="s">
        <v>109</v>
      </c>
      <c r="F113" s="18" t="s">
        <v>10</v>
      </c>
      <c r="G113" s="9" t="s">
        <v>110</v>
      </c>
      <c r="H113" s="11">
        <v>698.5</v>
      </c>
      <c r="I113" s="11">
        <v>690</v>
      </c>
      <c r="J113" s="13">
        <f t="shared" si="8"/>
        <v>8.5</v>
      </c>
      <c r="K113" s="14">
        <f t="shared" si="9"/>
        <v>1.2168933428775949E-2</v>
      </c>
    </row>
    <row r="114" spans="1:11">
      <c r="A114" s="59"/>
      <c r="B114" s="59"/>
      <c r="C114" s="59"/>
      <c r="D114" s="59"/>
      <c r="E114" s="59"/>
      <c r="F114" s="59"/>
      <c r="G114" s="26" t="s">
        <v>16</v>
      </c>
      <c r="H114" s="29">
        <f>SUBTOTAL(9,H93:H113)</f>
        <v>15194.6</v>
      </c>
      <c r="I114" s="29">
        <f>SUBTOTAL(9,I93:I113)</f>
        <v>14546.5</v>
      </c>
      <c r="J114" s="29">
        <f>SUBTOTAL(9,J93:J113)</f>
        <v>648.10000000000082</v>
      </c>
      <c r="K114" s="14"/>
    </row>
    <row r="115" spans="1:11" ht="36.75" customHeight="1">
      <c r="A115" s="56" t="s">
        <v>129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8"/>
    </row>
    <row r="116" spans="1:11">
      <c r="A116" s="25">
        <v>1</v>
      </c>
      <c r="B116" s="9">
        <v>1482</v>
      </c>
      <c r="C116" s="2" t="s">
        <v>130</v>
      </c>
      <c r="D116" s="16">
        <v>43483</v>
      </c>
      <c r="E116" s="9" t="s">
        <v>131</v>
      </c>
      <c r="F116" s="18" t="s">
        <v>10</v>
      </c>
      <c r="G116" s="9" t="s">
        <v>132</v>
      </c>
      <c r="H116" s="12">
        <v>17935.36</v>
      </c>
      <c r="I116" s="11">
        <v>17935.36</v>
      </c>
      <c r="J116" s="13">
        <f t="shared" ref="J116:J133" si="10">H116-I116</f>
        <v>0</v>
      </c>
      <c r="K116" s="14">
        <f t="shared" ref="K116:K133" si="11">J116/H116</f>
        <v>0</v>
      </c>
    </row>
    <row r="117" spans="1:11">
      <c r="A117" s="25">
        <v>2</v>
      </c>
      <c r="B117" s="9">
        <v>1483</v>
      </c>
      <c r="C117" s="2" t="s">
        <v>133</v>
      </c>
      <c r="D117" s="16">
        <v>43483</v>
      </c>
      <c r="E117" s="9" t="s">
        <v>131</v>
      </c>
      <c r="F117" s="18" t="s">
        <v>10</v>
      </c>
      <c r="G117" s="9" t="s">
        <v>132</v>
      </c>
      <c r="H117" s="12">
        <v>283.3</v>
      </c>
      <c r="I117" s="11">
        <v>283.3</v>
      </c>
      <c r="J117" s="13">
        <f t="shared" si="10"/>
        <v>0</v>
      </c>
      <c r="K117" s="14">
        <f t="shared" si="11"/>
        <v>0</v>
      </c>
    </row>
    <row r="118" spans="1:11">
      <c r="A118" s="25">
        <v>3</v>
      </c>
      <c r="B118" s="9">
        <v>1484</v>
      </c>
      <c r="C118" s="2" t="s">
        <v>134</v>
      </c>
      <c r="D118" s="17">
        <v>43486</v>
      </c>
      <c r="E118" s="9" t="s">
        <v>131</v>
      </c>
      <c r="F118" s="18" t="s">
        <v>10</v>
      </c>
      <c r="G118" s="9" t="s">
        <v>132</v>
      </c>
      <c r="H118" s="12">
        <v>240</v>
      </c>
      <c r="I118" s="12">
        <v>240</v>
      </c>
      <c r="J118" s="13">
        <f t="shared" si="10"/>
        <v>0</v>
      </c>
      <c r="K118" s="14">
        <f t="shared" si="11"/>
        <v>0</v>
      </c>
    </row>
    <row r="119" spans="1:11">
      <c r="A119" s="25">
        <v>4</v>
      </c>
      <c r="B119" s="25">
        <v>1485</v>
      </c>
      <c r="C119" s="2" t="s">
        <v>135</v>
      </c>
      <c r="D119" s="17">
        <v>43486</v>
      </c>
      <c r="E119" s="9" t="s">
        <v>131</v>
      </c>
      <c r="F119" s="18" t="s">
        <v>10</v>
      </c>
      <c r="G119" s="9" t="s">
        <v>132</v>
      </c>
      <c r="H119" s="11">
        <v>951.53</v>
      </c>
      <c r="I119" s="11">
        <v>951.53</v>
      </c>
      <c r="J119" s="13">
        <f t="shared" si="10"/>
        <v>0</v>
      </c>
      <c r="K119" s="14">
        <f t="shared" si="11"/>
        <v>0</v>
      </c>
    </row>
    <row r="120" spans="1:11">
      <c r="A120" s="25">
        <v>5</v>
      </c>
      <c r="B120" s="25">
        <v>1486</v>
      </c>
      <c r="C120" s="2" t="s">
        <v>136</v>
      </c>
      <c r="D120" s="17">
        <v>43486</v>
      </c>
      <c r="E120" s="9" t="s">
        <v>131</v>
      </c>
      <c r="F120" s="18" t="s">
        <v>10</v>
      </c>
      <c r="G120" s="9" t="s">
        <v>132</v>
      </c>
      <c r="H120" s="11">
        <v>108</v>
      </c>
      <c r="I120" s="11">
        <v>108</v>
      </c>
      <c r="J120" s="13">
        <f t="shared" si="10"/>
        <v>0</v>
      </c>
      <c r="K120" s="14">
        <f t="shared" si="11"/>
        <v>0</v>
      </c>
    </row>
    <row r="121" spans="1:11">
      <c r="A121" s="25">
        <v>6</v>
      </c>
      <c r="B121" s="25">
        <v>1488</v>
      </c>
      <c r="C121" s="2" t="s">
        <v>137</v>
      </c>
      <c r="D121" s="17">
        <v>43487</v>
      </c>
      <c r="E121" s="9" t="s">
        <v>131</v>
      </c>
      <c r="F121" s="18" t="s">
        <v>10</v>
      </c>
      <c r="G121" s="9" t="s">
        <v>132</v>
      </c>
      <c r="H121" s="11">
        <v>1472.02</v>
      </c>
      <c r="I121" s="11">
        <v>1472.02</v>
      </c>
      <c r="J121" s="13">
        <f t="shared" si="10"/>
        <v>0</v>
      </c>
      <c r="K121" s="14">
        <f t="shared" si="11"/>
        <v>0</v>
      </c>
    </row>
    <row r="122" spans="1:11">
      <c r="A122" s="25">
        <v>7</v>
      </c>
      <c r="B122" s="25">
        <v>1490</v>
      </c>
      <c r="C122" s="2" t="s">
        <v>138</v>
      </c>
      <c r="D122" s="17">
        <v>43489</v>
      </c>
      <c r="E122" s="9" t="s">
        <v>131</v>
      </c>
      <c r="F122" s="18" t="s">
        <v>10</v>
      </c>
      <c r="G122" s="9" t="s">
        <v>132</v>
      </c>
      <c r="H122" s="11">
        <v>4297.1000000000004</v>
      </c>
      <c r="I122" s="11">
        <v>4297.1000000000004</v>
      </c>
      <c r="J122" s="13">
        <f t="shared" si="10"/>
        <v>0</v>
      </c>
      <c r="K122" s="14">
        <f t="shared" si="11"/>
        <v>0</v>
      </c>
    </row>
    <row r="123" spans="1:11">
      <c r="A123" s="25">
        <v>8</v>
      </c>
      <c r="B123" s="25">
        <v>1491</v>
      </c>
      <c r="C123" s="2" t="s">
        <v>139</v>
      </c>
      <c r="D123" s="17">
        <v>43490</v>
      </c>
      <c r="E123" s="9" t="s">
        <v>131</v>
      </c>
      <c r="F123" s="18" t="s">
        <v>10</v>
      </c>
      <c r="G123" s="9" t="s">
        <v>132</v>
      </c>
      <c r="H123" s="11">
        <v>1563</v>
      </c>
      <c r="I123" s="11">
        <v>1563</v>
      </c>
      <c r="J123" s="13">
        <f t="shared" si="10"/>
        <v>0</v>
      </c>
      <c r="K123" s="14">
        <f t="shared" si="11"/>
        <v>0</v>
      </c>
    </row>
    <row r="124" spans="1:11">
      <c r="A124" s="25">
        <v>9</v>
      </c>
      <c r="B124" s="25">
        <v>1492</v>
      </c>
      <c r="C124" s="2" t="s">
        <v>140</v>
      </c>
      <c r="D124" s="17">
        <v>43488</v>
      </c>
      <c r="E124" s="9" t="s">
        <v>131</v>
      </c>
      <c r="F124" s="18" t="s">
        <v>10</v>
      </c>
      <c r="G124" s="9" t="s">
        <v>132</v>
      </c>
      <c r="H124" s="11">
        <v>487.02</v>
      </c>
      <c r="I124" s="11">
        <v>487.02</v>
      </c>
      <c r="J124" s="13">
        <f t="shared" si="10"/>
        <v>0</v>
      </c>
      <c r="K124" s="14">
        <f t="shared" si="11"/>
        <v>0</v>
      </c>
    </row>
    <row r="125" spans="1:11">
      <c r="A125" s="25">
        <v>10</v>
      </c>
      <c r="B125" s="9">
        <v>1493</v>
      </c>
      <c r="C125" s="2" t="s">
        <v>141</v>
      </c>
      <c r="D125" s="17">
        <v>43489</v>
      </c>
      <c r="E125" s="9" t="s">
        <v>131</v>
      </c>
      <c r="F125" s="18" t="s">
        <v>10</v>
      </c>
      <c r="G125" s="9" t="s">
        <v>132</v>
      </c>
      <c r="H125" s="12">
        <v>1293.3</v>
      </c>
      <c r="I125" s="11">
        <v>1293.3</v>
      </c>
      <c r="J125" s="13">
        <f>H125-I125</f>
        <v>0</v>
      </c>
      <c r="K125" s="14">
        <f t="shared" si="11"/>
        <v>0</v>
      </c>
    </row>
    <row r="126" spans="1:11">
      <c r="A126" s="25">
        <v>11</v>
      </c>
      <c r="B126" s="9">
        <v>1494</v>
      </c>
      <c r="C126" s="2" t="s">
        <v>82</v>
      </c>
      <c r="D126" s="17">
        <v>43489</v>
      </c>
      <c r="E126" s="9" t="s">
        <v>131</v>
      </c>
      <c r="F126" s="18" t="s">
        <v>26</v>
      </c>
      <c r="G126" s="9" t="s">
        <v>132</v>
      </c>
      <c r="H126" s="12">
        <v>7861.74</v>
      </c>
      <c r="I126" s="12">
        <v>6682.44</v>
      </c>
      <c r="J126" s="13">
        <f t="shared" si="10"/>
        <v>1179.3000000000002</v>
      </c>
      <c r="K126" s="14">
        <f t="shared" si="11"/>
        <v>0.15000496073388336</v>
      </c>
    </row>
    <row r="127" spans="1:11">
      <c r="A127" s="25">
        <v>12</v>
      </c>
      <c r="B127" s="9">
        <v>1495</v>
      </c>
      <c r="C127" s="2" t="s">
        <v>142</v>
      </c>
      <c r="D127" s="19">
        <v>43490</v>
      </c>
      <c r="E127" s="9" t="s">
        <v>131</v>
      </c>
      <c r="F127" s="18" t="s">
        <v>10</v>
      </c>
      <c r="G127" s="9" t="s">
        <v>132</v>
      </c>
      <c r="H127" s="12">
        <v>3194.63</v>
      </c>
      <c r="I127" s="11">
        <v>3194.63</v>
      </c>
      <c r="J127" s="13">
        <f t="shared" si="10"/>
        <v>0</v>
      </c>
      <c r="K127" s="14">
        <f t="shared" si="11"/>
        <v>0</v>
      </c>
    </row>
    <row r="128" spans="1:11">
      <c r="A128" s="25">
        <v>13</v>
      </c>
      <c r="B128" s="9">
        <v>1496</v>
      </c>
      <c r="C128" s="2" t="s">
        <v>143</v>
      </c>
      <c r="D128" s="19">
        <v>43493</v>
      </c>
      <c r="E128" s="9" t="s">
        <v>131</v>
      </c>
      <c r="F128" s="18" t="s">
        <v>10</v>
      </c>
      <c r="G128" s="9" t="s">
        <v>132</v>
      </c>
      <c r="H128" s="12">
        <v>7611.06</v>
      </c>
      <c r="I128" s="11">
        <v>7611.06</v>
      </c>
      <c r="J128" s="13">
        <f t="shared" si="10"/>
        <v>0</v>
      </c>
      <c r="K128" s="14">
        <f t="shared" si="11"/>
        <v>0</v>
      </c>
    </row>
    <row r="129" spans="1:11">
      <c r="A129" s="25">
        <v>14</v>
      </c>
      <c r="B129" s="25">
        <v>1497</v>
      </c>
      <c r="C129" s="2" t="s">
        <v>144</v>
      </c>
      <c r="D129" s="10">
        <v>43493</v>
      </c>
      <c r="E129" s="9" t="s">
        <v>131</v>
      </c>
      <c r="F129" s="18" t="s">
        <v>10</v>
      </c>
      <c r="G129" s="9" t="s">
        <v>132</v>
      </c>
      <c r="H129" s="11">
        <v>908.4</v>
      </c>
      <c r="I129" s="11">
        <v>908.4</v>
      </c>
      <c r="J129" s="13">
        <f t="shared" si="10"/>
        <v>0</v>
      </c>
      <c r="K129" s="14">
        <f t="shared" si="11"/>
        <v>0</v>
      </c>
    </row>
    <row r="130" spans="1:11">
      <c r="A130" s="25">
        <v>15</v>
      </c>
      <c r="B130" s="25">
        <v>1499</v>
      </c>
      <c r="C130" s="2" t="s">
        <v>145</v>
      </c>
      <c r="D130" s="10">
        <v>43494</v>
      </c>
      <c r="E130" s="9" t="s">
        <v>131</v>
      </c>
      <c r="F130" s="18" t="s">
        <v>10</v>
      </c>
      <c r="G130" s="9" t="s">
        <v>132</v>
      </c>
      <c r="H130" s="11">
        <v>2700.7</v>
      </c>
      <c r="I130" s="11">
        <v>2700.7</v>
      </c>
      <c r="J130" s="13">
        <f t="shared" si="10"/>
        <v>0</v>
      </c>
      <c r="K130" s="14">
        <f t="shared" si="11"/>
        <v>0</v>
      </c>
    </row>
    <row r="131" spans="1:11">
      <c r="A131" s="25">
        <v>16</v>
      </c>
      <c r="B131" s="25">
        <v>1500</v>
      </c>
      <c r="C131" s="2" t="s">
        <v>146</v>
      </c>
      <c r="D131" s="19">
        <v>43495</v>
      </c>
      <c r="E131" s="9" t="s">
        <v>131</v>
      </c>
      <c r="F131" s="18" t="s">
        <v>10</v>
      </c>
      <c r="G131" s="9" t="s">
        <v>132</v>
      </c>
      <c r="H131" s="11">
        <v>220</v>
      </c>
      <c r="I131" s="11">
        <v>220</v>
      </c>
      <c r="J131" s="13">
        <f t="shared" si="10"/>
        <v>0</v>
      </c>
      <c r="K131" s="14">
        <f t="shared" si="11"/>
        <v>0</v>
      </c>
    </row>
    <row r="132" spans="1:11">
      <c r="A132" s="25">
        <v>17</v>
      </c>
      <c r="B132" s="25">
        <v>1487</v>
      </c>
      <c r="C132" s="4" t="s">
        <v>147</v>
      </c>
      <c r="D132" s="10">
        <v>43496</v>
      </c>
      <c r="E132" s="9" t="s">
        <v>131</v>
      </c>
      <c r="F132" s="18" t="s">
        <v>10</v>
      </c>
      <c r="G132" s="9" t="s">
        <v>132</v>
      </c>
      <c r="H132" s="11">
        <v>2890.32</v>
      </c>
      <c r="I132" s="12">
        <v>2890.32</v>
      </c>
      <c r="J132" s="13">
        <f t="shared" si="10"/>
        <v>0</v>
      </c>
      <c r="K132" s="14">
        <f t="shared" si="11"/>
        <v>0</v>
      </c>
    </row>
    <row r="133" spans="1:11">
      <c r="A133" s="25">
        <v>18</v>
      </c>
      <c r="B133" s="25">
        <v>1501</v>
      </c>
      <c r="C133" s="2" t="s">
        <v>148</v>
      </c>
      <c r="D133" s="10">
        <v>43496</v>
      </c>
      <c r="E133" s="9" t="s">
        <v>131</v>
      </c>
      <c r="F133" s="18" t="s">
        <v>10</v>
      </c>
      <c r="G133" s="9" t="s">
        <v>132</v>
      </c>
      <c r="H133" s="11">
        <v>137.5</v>
      </c>
      <c r="I133" s="11">
        <v>137.5</v>
      </c>
      <c r="J133" s="13">
        <f t="shared" si="10"/>
        <v>0</v>
      </c>
      <c r="K133" s="14">
        <f t="shared" si="11"/>
        <v>0</v>
      </c>
    </row>
    <row r="134" spans="1:11">
      <c r="A134" s="65"/>
      <c r="B134" s="66"/>
      <c r="C134" s="66"/>
      <c r="D134" s="66"/>
      <c r="E134" s="66"/>
      <c r="F134" s="67"/>
      <c r="G134" s="26" t="s">
        <v>16</v>
      </c>
      <c r="H134" s="29">
        <f>SUBTOTAL(9,H116:H133)</f>
        <v>54154.979999999989</v>
      </c>
      <c r="I134" s="29">
        <f>SUBTOTAL(9,I116:I133)</f>
        <v>52975.679999999993</v>
      </c>
      <c r="J134" s="29">
        <f>SUBTOTAL(9,J116:J133)</f>
        <v>1179.3000000000002</v>
      </c>
      <c r="K134" s="14"/>
    </row>
    <row r="135" spans="1:11" ht="39.75" customHeight="1">
      <c r="A135" s="56" t="s">
        <v>149</v>
      </c>
      <c r="B135" s="57"/>
      <c r="C135" s="57"/>
      <c r="D135" s="57"/>
      <c r="E135" s="57"/>
      <c r="F135" s="57"/>
      <c r="G135" s="57"/>
      <c r="H135" s="57"/>
      <c r="I135" s="57"/>
      <c r="J135" s="57"/>
      <c r="K135" s="58"/>
    </row>
    <row r="136" spans="1:11">
      <c r="A136" s="25">
        <v>1</v>
      </c>
      <c r="B136" s="9">
        <v>838</v>
      </c>
      <c r="C136" s="2" t="s">
        <v>150</v>
      </c>
      <c r="D136" s="16">
        <v>43482</v>
      </c>
      <c r="E136" s="9" t="s">
        <v>151</v>
      </c>
      <c r="F136" s="18" t="s">
        <v>10</v>
      </c>
      <c r="G136" s="9" t="s">
        <v>152</v>
      </c>
      <c r="H136" s="12">
        <v>3421.13</v>
      </c>
      <c r="I136" s="11">
        <v>3421.13</v>
      </c>
      <c r="J136" s="13">
        <f t="shared" ref="J136:J170" si="12">H136-I136</f>
        <v>0</v>
      </c>
      <c r="K136" s="14">
        <f t="shared" ref="K136:K170" si="13">J136/H136</f>
        <v>0</v>
      </c>
    </row>
    <row r="137" spans="1:11">
      <c r="A137" s="25">
        <v>2</v>
      </c>
      <c r="B137" s="9">
        <v>839</v>
      </c>
      <c r="C137" s="2" t="s">
        <v>153</v>
      </c>
      <c r="D137" s="17">
        <v>43486</v>
      </c>
      <c r="E137" s="9" t="s">
        <v>151</v>
      </c>
      <c r="F137" s="18" t="s">
        <v>10</v>
      </c>
      <c r="G137" s="9" t="s">
        <v>152</v>
      </c>
      <c r="H137" s="12">
        <v>161.9</v>
      </c>
      <c r="I137" s="11">
        <v>161.9</v>
      </c>
      <c r="J137" s="13">
        <f t="shared" si="12"/>
        <v>0</v>
      </c>
      <c r="K137" s="14">
        <f t="shared" si="13"/>
        <v>0</v>
      </c>
    </row>
    <row r="138" spans="1:11">
      <c r="A138" s="25">
        <v>3</v>
      </c>
      <c r="B138" s="9">
        <v>840</v>
      </c>
      <c r="C138" s="2" t="s">
        <v>154</v>
      </c>
      <c r="D138" s="17">
        <v>43486</v>
      </c>
      <c r="E138" s="9" t="s">
        <v>151</v>
      </c>
      <c r="F138" s="18" t="s">
        <v>10</v>
      </c>
      <c r="G138" s="9" t="s">
        <v>152</v>
      </c>
      <c r="H138" s="12">
        <v>170</v>
      </c>
      <c r="I138" s="11">
        <v>170</v>
      </c>
      <c r="J138" s="13">
        <f t="shared" si="12"/>
        <v>0</v>
      </c>
      <c r="K138" s="14">
        <f t="shared" si="13"/>
        <v>0</v>
      </c>
    </row>
    <row r="139" spans="1:11">
      <c r="A139" s="25">
        <v>4</v>
      </c>
      <c r="B139" s="25">
        <v>842</v>
      </c>
      <c r="C139" s="2" t="s">
        <v>155</v>
      </c>
      <c r="D139" s="16">
        <v>43482</v>
      </c>
      <c r="E139" s="9" t="s">
        <v>151</v>
      </c>
      <c r="F139" s="18" t="s">
        <v>26</v>
      </c>
      <c r="G139" s="9" t="s">
        <v>152</v>
      </c>
      <c r="H139" s="11">
        <v>605.54</v>
      </c>
      <c r="I139" s="11">
        <v>509.55</v>
      </c>
      <c r="J139" s="13">
        <f t="shared" si="12"/>
        <v>95.989999999999952</v>
      </c>
      <c r="K139" s="14">
        <f t="shared" si="13"/>
        <v>0.15851966839515136</v>
      </c>
    </row>
    <row r="140" spans="1:11">
      <c r="A140" s="25">
        <v>5</v>
      </c>
      <c r="B140" s="25">
        <v>843</v>
      </c>
      <c r="C140" s="2" t="s">
        <v>156</v>
      </c>
      <c r="D140" s="17">
        <v>43486</v>
      </c>
      <c r="E140" s="9" t="s">
        <v>151</v>
      </c>
      <c r="F140" s="18" t="s">
        <v>10</v>
      </c>
      <c r="G140" s="9" t="s">
        <v>152</v>
      </c>
      <c r="H140" s="11">
        <v>858.29</v>
      </c>
      <c r="I140" s="11">
        <v>858.29</v>
      </c>
      <c r="J140" s="13">
        <f t="shared" si="12"/>
        <v>0</v>
      </c>
      <c r="K140" s="14">
        <f t="shared" si="13"/>
        <v>0</v>
      </c>
    </row>
    <row r="141" spans="1:11">
      <c r="A141" s="25">
        <v>6</v>
      </c>
      <c r="B141" s="25">
        <v>844</v>
      </c>
      <c r="C141" s="2" t="s">
        <v>157</v>
      </c>
      <c r="D141" s="17">
        <v>43486</v>
      </c>
      <c r="E141" s="9" t="s">
        <v>151</v>
      </c>
      <c r="F141" s="18" t="s">
        <v>10</v>
      </c>
      <c r="G141" s="9" t="s">
        <v>152</v>
      </c>
      <c r="H141" s="11">
        <v>160.5</v>
      </c>
      <c r="I141" s="11">
        <v>160.5</v>
      </c>
      <c r="J141" s="13">
        <f t="shared" si="12"/>
        <v>0</v>
      </c>
      <c r="K141" s="14">
        <f t="shared" si="13"/>
        <v>0</v>
      </c>
    </row>
    <row r="142" spans="1:11">
      <c r="A142" s="25">
        <v>7</v>
      </c>
      <c r="B142" s="25">
        <v>845</v>
      </c>
      <c r="C142" s="2" t="s">
        <v>158</v>
      </c>
      <c r="D142" s="17">
        <v>43483</v>
      </c>
      <c r="E142" s="9" t="s">
        <v>151</v>
      </c>
      <c r="F142" s="18" t="s">
        <v>10</v>
      </c>
      <c r="G142" s="9" t="s">
        <v>152</v>
      </c>
      <c r="H142" s="11">
        <v>223.32</v>
      </c>
      <c r="I142" s="11">
        <v>223.32</v>
      </c>
      <c r="J142" s="13">
        <f t="shared" si="12"/>
        <v>0</v>
      </c>
      <c r="K142" s="14">
        <f t="shared" si="13"/>
        <v>0</v>
      </c>
    </row>
    <row r="143" spans="1:11">
      <c r="A143" s="25">
        <v>8</v>
      </c>
      <c r="B143" s="25">
        <v>846</v>
      </c>
      <c r="C143" s="2" t="s">
        <v>159</v>
      </c>
      <c r="D143" s="17">
        <v>43483</v>
      </c>
      <c r="E143" s="9" t="s">
        <v>151</v>
      </c>
      <c r="F143" s="18" t="s">
        <v>26</v>
      </c>
      <c r="G143" s="9" t="s">
        <v>152</v>
      </c>
      <c r="H143" s="11">
        <v>255.06</v>
      </c>
      <c r="I143" s="11">
        <v>230</v>
      </c>
      <c r="J143" s="13">
        <f t="shared" si="12"/>
        <v>25.060000000000002</v>
      </c>
      <c r="K143" s="14">
        <f t="shared" si="13"/>
        <v>9.8251391829373494E-2</v>
      </c>
    </row>
    <row r="144" spans="1:11">
      <c r="A144" s="25">
        <v>9</v>
      </c>
      <c r="B144" s="25">
        <v>847</v>
      </c>
      <c r="C144" s="2" t="s">
        <v>160</v>
      </c>
      <c r="D144" s="17">
        <v>43483</v>
      </c>
      <c r="E144" s="9" t="s">
        <v>151</v>
      </c>
      <c r="F144" s="18" t="s">
        <v>10</v>
      </c>
      <c r="G144" s="9" t="s">
        <v>152</v>
      </c>
      <c r="H144" s="11">
        <v>248.35</v>
      </c>
      <c r="I144" s="11">
        <v>248.35</v>
      </c>
      <c r="J144" s="13">
        <f t="shared" si="12"/>
        <v>0</v>
      </c>
      <c r="K144" s="14">
        <f t="shared" si="13"/>
        <v>0</v>
      </c>
    </row>
    <row r="145" spans="1:11">
      <c r="A145" s="25">
        <v>10</v>
      </c>
      <c r="B145" s="9">
        <v>848</v>
      </c>
      <c r="C145" s="2" t="s">
        <v>161</v>
      </c>
      <c r="D145" s="17">
        <v>43483</v>
      </c>
      <c r="E145" s="9" t="s">
        <v>151</v>
      </c>
      <c r="F145" s="18" t="s">
        <v>26</v>
      </c>
      <c r="G145" s="9" t="s">
        <v>152</v>
      </c>
      <c r="H145" s="12">
        <v>658</v>
      </c>
      <c r="I145" s="11">
        <v>538</v>
      </c>
      <c r="J145" s="13">
        <f>H145-I145</f>
        <v>120</v>
      </c>
      <c r="K145" s="14">
        <f t="shared" si="13"/>
        <v>0.18237082066869301</v>
      </c>
    </row>
    <row r="146" spans="1:11">
      <c r="A146" s="25">
        <v>11</v>
      </c>
      <c r="B146" s="9">
        <v>850</v>
      </c>
      <c r="C146" s="2" t="s">
        <v>162</v>
      </c>
      <c r="D146" s="19">
        <v>43486</v>
      </c>
      <c r="E146" s="9" t="s">
        <v>151</v>
      </c>
      <c r="F146" s="18" t="s">
        <v>10</v>
      </c>
      <c r="G146" s="9" t="s">
        <v>152</v>
      </c>
      <c r="H146" s="12">
        <v>101.4</v>
      </c>
      <c r="I146" s="12">
        <v>101.4</v>
      </c>
      <c r="J146" s="13">
        <f t="shared" si="12"/>
        <v>0</v>
      </c>
      <c r="K146" s="14">
        <f t="shared" si="13"/>
        <v>0</v>
      </c>
    </row>
    <row r="147" spans="1:11">
      <c r="A147" s="25">
        <v>12</v>
      </c>
      <c r="B147" s="9">
        <v>851</v>
      </c>
      <c r="C147" s="2" t="s">
        <v>163</v>
      </c>
      <c r="D147" s="19">
        <v>43486</v>
      </c>
      <c r="E147" s="9" t="s">
        <v>151</v>
      </c>
      <c r="F147" s="18" t="s">
        <v>26</v>
      </c>
      <c r="G147" s="9" t="s">
        <v>152</v>
      </c>
      <c r="H147" s="12">
        <v>1023.32</v>
      </c>
      <c r="I147" s="11">
        <v>943.38</v>
      </c>
      <c r="J147" s="13">
        <f t="shared" si="12"/>
        <v>79.940000000000055</v>
      </c>
      <c r="K147" s="14">
        <f t="shared" si="13"/>
        <v>7.8118281671422485E-2</v>
      </c>
    </row>
    <row r="148" spans="1:11">
      <c r="A148" s="25">
        <v>13</v>
      </c>
      <c r="B148" s="9">
        <v>852</v>
      </c>
      <c r="C148" s="2" t="s">
        <v>164</v>
      </c>
      <c r="D148" s="19">
        <v>43486</v>
      </c>
      <c r="E148" s="9" t="s">
        <v>151</v>
      </c>
      <c r="F148" s="18" t="s">
        <v>26</v>
      </c>
      <c r="G148" s="9" t="s">
        <v>152</v>
      </c>
      <c r="H148" s="12">
        <v>733.5</v>
      </c>
      <c r="I148" s="11">
        <v>610</v>
      </c>
      <c r="J148" s="13">
        <f t="shared" si="12"/>
        <v>123.5</v>
      </c>
      <c r="K148" s="14">
        <f t="shared" si="13"/>
        <v>0.16837082481254259</v>
      </c>
    </row>
    <row r="149" spans="1:11">
      <c r="A149" s="25">
        <v>14</v>
      </c>
      <c r="B149" s="25">
        <v>853</v>
      </c>
      <c r="C149" s="2" t="s">
        <v>165</v>
      </c>
      <c r="D149" s="10">
        <v>43486</v>
      </c>
      <c r="E149" s="9" t="s">
        <v>151</v>
      </c>
      <c r="F149" s="18" t="s">
        <v>26</v>
      </c>
      <c r="G149" s="9" t="s">
        <v>152</v>
      </c>
      <c r="H149" s="11">
        <v>1459.9</v>
      </c>
      <c r="I149" s="11">
        <v>1363.4</v>
      </c>
      <c r="J149" s="13">
        <f t="shared" si="12"/>
        <v>96.5</v>
      </c>
      <c r="K149" s="14">
        <f t="shared" si="13"/>
        <v>6.6100417836838135E-2</v>
      </c>
    </row>
    <row r="150" spans="1:11">
      <c r="A150" s="25">
        <v>15</v>
      </c>
      <c r="B150" s="25">
        <v>856</v>
      </c>
      <c r="C150" s="2" t="s">
        <v>166</v>
      </c>
      <c r="D150" s="10">
        <v>43488</v>
      </c>
      <c r="E150" s="9" t="s">
        <v>151</v>
      </c>
      <c r="F150" s="18" t="s">
        <v>10</v>
      </c>
      <c r="G150" s="9" t="s">
        <v>152</v>
      </c>
      <c r="H150" s="11">
        <v>1068.47</v>
      </c>
      <c r="I150" s="11">
        <v>1068.47</v>
      </c>
      <c r="J150" s="13">
        <f t="shared" si="12"/>
        <v>0</v>
      </c>
      <c r="K150" s="14">
        <f t="shared" si="13"/>
        <v>0</v>
      </c>
    </row>
    <row r="151" spans="1:11">
      <c r="A151" s="25">
        <v>16</v>
      </c>
      <c r="B151" s="25">
        <v>854</v>
      </c>
      <c r="C151" s="2" t="s">
        <v>167</v>
      </c>
      <c r="D151" s="19">
        <v>43487</v>
      </c>
      <c r="E151" s="9" t="s">
        <v>151</v>
      </c>
      <c r="F151" s="18" t="s">
        <v>26</v>
      </c>
      <c r="G151" s="9" t="s">
        <v>152</v>
      </c>
      <c r="H151" s="11">
        <v>833.36</v>
      </c>
      <c r="I151" s="11">
        <v>760</v>
      </c>
      <c r="J151" s="13">
        <f t="shared" si="12"/>
        <v>73.360000000000014</v>
      </c>
      <c r="K151" s="14">
        <f t="shared" si="13"/>
        <v>8.8029183066141894E-2</v>
      </c>
    </row>
    <row r="152" spans="1:11">
      <c r="A152" s="25">
        <v>17</v>
      </c>
      <c r="B152" s="25">
        <v>857</v>
      </c>
      <c r="C152" s="4" t="s">
        <v>168</v>
      </c>
      <c r="D152" s="10">
        <v>43488</v>
      </c>
      <c r="E152" s="9" t="s">
        <v>151</v>
      </c>
      <c r="F152" s="18" t="s">
        <v>10</v>
      </c>
      <c r="G152" s="9" t="s">
        <v>152</v>
      </c>
      <c r="H152" s="11">
        <v>299</v>
      </c>
      <c r="I152" s="11">
        <v>299</v>
      </c>
      <c r="J152" s="13">
        <f t="shared" si="12"/>
        <v>0</v>
      </c>
      <c r="K152" s="14">
        <f t="shared" si="13"/>
        <v>0</v>
      </c>
    </row>
    <row r="153" spans="1:11">
      <c r="A153" s="25">
        <v>18</v>
      </c>
      <c r="B153" s="25">
        <v>859</v>
      </c>
      <c r="C153" s="2" t="s">
        <v>169</v>
      </c>
      <c r="D153" s="10">
        <v>43489</v>
      </c>
      <c r="E153" s="9" t="s">
        <v>151</v>
      </c>
      <c r="F153" s="18" t="s">
        <v>10</v>
      </c>
      <c r="G153" s="9" t="s">
        <v>152</v>
      </c>
      <c r="H153" s="11">
        <v>511.47</v>
      </c>
      <c r="I153" s="12">
        <v>511.47</v>
      </c>
      <c r="J153" s="13">
        <f t="shared" si="12"/>
        <v>0</v>
      </c>
      <c r="K153" s="14">
        <f t="shared" si="13"/>
        <v>0</v>
      </c>
    </row>
    <row r="154" spans="1:11">
      <c r="A154" s="25">
        <v>19</v>
      </c>
      <c r="B154" s="9">
        <v>858</v>
      </c>
      <c r="C154" s="2" t="s">
        <v>170</v>
      </c>
      <c r="D154" s="10">
        <v>43493</v>
      </c>
      <c r="E154" s="9" t="s">
        <v>151</v>
      </c>
      <c r="F154" s="18" t="s">
        <v>26</v>
      </c>
      <c r="G154" s="9" t="s">
        <v>152</v>
      </c>
      <c r="H154" s="12">
        <v>22008.14</v>
      </c>
      <c r="I154" s="11">
        <v>21700.62</v>
      </c>
      <c r="J154" s="13">
        <f t="shared" si="12"/>
        <v>307.52000000000044</v>
      </c>
      <c r="K154" s="14">
        <f t="shared" si="13"/>
        <v>1.3973011803814427E-2</v>
      </c>
    </row>
    <row r="155" spans="1:11">
      <c r="A155" s="25">
        <v>20</v>
      </c>
      <c r="B155" s="9">
        <v>860</v>
      </c>
      <c r="C155" s="2" t="s">
        <v>171</v>
      </c>
      <c r="D155" s="10">
        <v>43489</v>
      </c>
      <c r="E155" s="9" t="s">
        <v>151</v>
      </c>
      <c r="F155" s="18" t="s">
        <v>10</v>
      </c>
      <c r="G155" s="9" t="s">
        <v>152</v>
      </c>
      <c r="H155" s="12">
        <v>109.18</v>
      </c>
      <c r="I155" s="11">
        <v>109.18</v>
      </c>
      <c r="J155" s="13">
        <f t="shared" si="12"/>
        <v>0</v>
      </c>
      <c r="K155" s="14">
        <f t="shared" si="13"/>
        <v>0</v>
      </c>
    </row>
    <row r="156" spans="1:11">
      <c r="A156" s="25">
        <v>21</v>
      </c>
      <c r="B156" s="25">
        <v>861</v>
      </c>
      <c r="C156" s="2" t="s">
        <v>172</v>
      </c>
      <c r="D156" s="10">
        <v>43489</v>
      </c>
      <c r="E156" s="9" t="s">
        <v>151</v>
      </c>
      <c r="F156" s="18" t="s">
        <v>10</v>
      </c>
      <c r="G156" s="9" t="s">
        <v>152</v>
      </c>
      <c r="H156" s="11">
        <v>102.31</v>
      </c>
      <c r="I156" s="11">
        <v>102.31</v>
      </c>
      <c r="J156" s="13">
        <f t="shared" si="12"/>
        <v>0</v>
      </c>
      <c r="K156" s="14">
        <f t="shared" si="13"/>
        <v>0</v>
      </c>
    </row>
    <row r="157" spans="1:11">
      <c r="A157" s="25">
        <v>22</v>
      </c>
      <c r="B157" s="9">
        <v>862</v>
      </c>
      <c r="C157" s="2" t="s">
        <v>173</v>
      </c>
      <c r="D157" s="10">
        <v>43490</v>
      </c>
      <c r="E157" s="9" t="s">
        <v>151</v>
      </c>
      <c r="F157" s="18" t="s">
        <v>10</v>
      </c>
      <c r="G157" s="9" t="s">
        <v>152</v>
      </c>
      <c r="H157" s="12">
        <v>2613.84</v>
      </c>
      <c r="I157" s="11">
        <v>2613.84</v>
      </c>
      <c r="J157" s="13">
        <f t="shared" si="12"/>
        <v>0</v>
      </c>
      <c r="K157" s="14">
        <f t="shared" si="13"/>
        <v>0</v>
      </c>
    </row>
    <row r="158" spans="1:11">
      <c r="A158" s="25">
        <v>23</v>
      </c>
      <c r="B158" s="25">
        <v>863</v>
      </c>
      <c r="C158" s="2" t="s">
        <v>174</v>
      </c>
      <c r="D158" s="19">
        <v>43494</v>
      </c>
      <c r="E158" s="9" t="s">
        <v>151</v>
      </c>
      <c r="F158" s="18" t="s">
        <v>10</v>
      </c>
      <c r="G158" s="9" t="s">
        <v>152</v>
      </c>
      <c r="H158" s="11">
        <v>111.7</v>
      </c>
      <c r="I158" s="11">
        <v>111.7</v>
      </c>
      <c r="J158" s="13">
        <f t="shared" si="12"/>
        <v>0</v>
      </c>
      <c r="K158" s="14">
        <f t="shared" si="13"/>
        <v>0</v>
      </c>
    </row>
    <row r="159" spans="1:11">
      <c r="A159" s="25">
        <v>24</v>
      </c>
      <c r="B159" s="25">
        <v>864</v>
      </c>
      <c r="C159" s="2" t="s">
        <v>175</v>
      </c>
      <c r="D159" s="19">
        <v>43494</v>
      </c>
      <c r="E159" s="9" t="s">
        <v>151</v>
      </c>
      <c r="F159" s="18" t="s">
        <v>10</v>
      </c>
      <c r="G159" s="9" t="s">
        <v>152</v>
      </c>
      <c r="H159" s="11">
        <v>231.21</v>
      </c>
      <c r="I159" s="11">
        <v>231.21</v>
      </c>
      <c r="J159" s="13">
        <f t="shared" si="12"/>
        <v>0</v>
      </c>
      <c r="K159" s="14">
        <f t="shared" si="13"/>
        <v>0</v>
      </c>
    </row>
    <row r="160" spans="1:11">
      <c r="A160" s="25">
        <v>25</v>
      </c>
      <c r="B160" s="9">
        <v>865</v>
      </c>
      <c r="C160" s="2" t="s">
        <v>176</v>
      </c>
      <c r="D160" s="10">
        <v>43493</v>
      </c>
      <c r="E160" s="9" t="s">
        <v>151</v>
      </c>
      <c r="F160" s="18" t="s">
        <v>10</v>
      </c>
      <c r="G160" s="9" t="s">
        <v>152</v>
      </c>
      <c r="H160" s="12">
        <v>630</v>
      </c>
      <c r="I160" s="11">
        <v>630</v>
      </c>
      <c r="J160" s="13">
        <f t="shared" si="12"/>
        <v>0</v>
      </c>
      <c r="K160" s="14">
        <f t="shared" si="13"/>
        <v>0</v>
      </c>
    </row>
    <row r="161" spans="1:11">
      <c r="A161" s="25">
        <v>26</v>
      </c>
      <c r="B161" s="9">
        <v>866</v>
      </c>
      <c r="C161" s="2" t="s">
        <v>177</v>
      </c>
      <c r="D161" s="10">
        <v>43493</v>
      </c>
      <c r="E161" s="9" t="s">
        <v>151</v>
      </c>
      <c r="F161" s="18" t="s">
        <v>10</v>
      </c>
      <c r="G161" s="9" t="s">
        <v>152</v>
      </c>
      <c r="H161" s="12">
        <v>153.96</v>
      </c>
      <c r="I161" s="11">
        <v>153.96</v>
      </c>
      <c r="J161" s="13">
        <f t="shared" si="12"/>
        <v>0</v>
      </c>
      <c r="K161" s="14">
        <f t="shared" si="13"/>
        <v>0</v>
      </c>
    </row>
    <row r="162" spans="1:11">
      <c r="A162" s="25">
        <v>27</v>
      </c>
      <c r="B162" s="25">
        <v>867</v>
      </c>
      <c r="C162" s="2" t="s">
        <v>178</v>
      </c>
      <c r="D162" s="10">
        <v>43494</v>
      </c>
      <c r="E162" s="9" t="s">
        <v>151</v>
      </c>
      <c r="F162" s="18" t="s">
        <v>26</v>
      </c>
      <c r="G162" s="9" t="s">
        <v>152</v>
      </c>
      <c r="H162" s="11">
        <v>654.62</v>
      </c>
      <c r="I162" s="11">
        <v>550.36</v>
      </c>
      <c r="J162" s="13">
        <f t="shared" si="12"/>
        <v>104.25999999999999</v>
      </c>
      <c r="K162" s="14">
        <f t="shared" si="13"/>
        <v>0.15926797225871497</v>
      </c>
    </row>
    <row r="163" spans="1:11">
      <c r="A163" s="25">
        <v>28</v>
      </c>
      <c r="B163" s="25">
        <v>868</v>
      </c>
      <c r="C163" s="4" t="s">
        <v>179</v>
      </c>
      <c r="D163" s="19">
        <v>43494</v>
      </c>
      <c r="E163" s="9" t="s">
        <v>151</v>
      </c>
      <c r="F163" s="18" t="s">
        <v>10</v>
      </c>
      <c r="G163" s="9" t="s">
        <v>152</v>
      </c>
      <c r="H163" s="11">
        <v>4436.21</v>
      </c>
      <c r="I163" s="11">
        <v>4436.21</v>
      </c>
      <c r="J163" s="13">
        <f t="shared" si="12"/>
        <v>0</v>
      </c>
      <c r="K163" s="14">
        <f t="shared" si="13"/>
        <v>0</v>
      </c>
    </row>
    <row r="164" spans="1:11">
      <c r="A164" s="25">
        <v>29</v>
      </c>
      <c r="B164" s="25">
        <v>869</v>
      </c>
      <c r="C164" s="2" t="s">
        <v>180</v>
      </c>
      <c r="D164" s="10">
        <v>43494</v>
      </c>
      <c r="E164" s="9" t="s">
        <v>151</v>
      </c>
      <c r="F164" s="18" t="s">
        <v>26</v>
      </c>
      <c r="G164" s="9" t="s">
        <v>152</v>
      </c>
      <c r="H164" s="11">
        <v>4907.58</v>
      </c>
      <c r="I164" s="11">
        <v>4410.3599999999997</v>
      </c>
      <c r="J164" s="13">
        <f t="shared" si="12"/>
        <v>497.22000000000025</v>
      </c>
      <c r="K164" s="14">
        <f t="shared" si="13"/>
        <v>0.10131673859621244</v>
      </c>
    </row>
    <row r="165" spans="1:11">
      <c r="A165" s="25">
        <v>30</v>
      </c>
      <c r="B165" s="9">
        <v>870</v>
      </c>
      <c r="C165" s="2" t="s">
        <v>181</v>
      </c>
      <c r="D165" s="10">
        <v>43494</v>
      </c>
      <c r="E165" s="9" t="s">
        <v>151</v>
      </c>
      <c r="F165" s="18" t="s">
        <v>26</v>
      </c>
      <c r="G165" s="9" t="s">
        <v>152</v>
      </c>
      <c r="H165" s="12">
        <v>2207.79</v>
      </c>
      <c r="I165" s="11">
        <v>2000</v>
      </c>
      <c r="J165" s="13">
        <f t="shared" si="12"/>
        <v>207.78999999999996</v>
      </c>
      <c r="K165" s="14">
        <f t="shared" si="13"/>
        <v>9.4116741175564692E-2</v>
      </c>
    </row>
    <row r="166" spans="1:11">
      <c r="A166" s="25">
        <v>31</v>
      </c>
      <c r="B166" s="9">
        <v>871</v>
      </c>
      <c r="C166" s="2" t="s">
        <v>182</v>
      </c>
      <c r="D166" s="10">
        <v>43494</v>
      </c>
      <c r="E166" s="9" t="s">
        <v>151</v>
      </c>
      <c r="F166" s="18" t="s">
        <v>10</v>
      </c>
      <c r="G166" s="9" t="s">
        <v>152</v>
      </c>
      <c r="H166" s="12">
        <v>335.8</v>
      </c>
      <c r="I166" s="11">
        <v>320</v>
      </c>
      <c r="J166" s="13">
        <f t="shared" si="12"/>
        <v>15.800000000000011</v>
      </c>
      <c r="K166" s="14">
        <f t="shared" si="13"/>
        <v>4.7051816557474722E-2</v>
      </c>
    </row>
    <row r="167" spans="1:11">
      <c r="A167" s="25">
        <v>32</v>
      </c>
      <c r="B167" s="25">
        <v>872</v>
      </c>
      <c r="C167" s="2" t="s">
        <v>183</v>
      </c>
      <c r="D167" s="10">
        <v>43495</v>
      </c>
      <c r="E167" s="9" t="s">
        <v>151</v>
      </c>
      <c r="F167" s="18" t="s">
        <v>10</v>
      </c>
      <c r="G167" s="9" t="s">
        <v>152</v>
      </c>
      <c r="H167" s="11">
        <v>1744.6</v>
      </c>
      <c r="I167" s="11">
        <v>1696</v>
      </c>
      <c r="J167" s="13">
        <f t="shared" si="12"/>
        <v>48.599999999999909</v>
      </c>
      <c r="K167" s="14">
        <f t="shared" si="13"/>
        <v>2.7857388513126167E-2</v>
      </c>
    </row>
    <row r="168" spans="1:11">
      <c r="A168" s="25">
        <v>33</v>
      </c>
      <c r="B168" s="25">
        <v>874</v>
      </c>
      <c r="C168" s="2" t="s">
        <v>184</v>
      </c>
      <c r="D168" s="10">
        <v>43495</v>
      </c>
      <c r="E168" s="9" t="s">
        <v>151</v>
      </c>
      <c r="F168" s="18" t="s">
        <v>10</v>
      </c>
      <c r="G168" s="9" t="s">
        <v>152</v>
      </c>
      <c r="H168" s="11">
        <v>758.14</v>
      </c>
      <c r="I168" s="11">
        <v>742</v>
      </c>
      <c r="J168" s="13">
        <f t="shared" si="12"/>
        <v>16.139999999999986</v>
      </c>
      <c r="K168" s="14">
        <f t="shared" si="13"/>
        <v>2.1288943994512869E-2</v>
      </c>
    </row>
    <row r="169" spans="1:11">
      <c r="A169" s="25">
        <v>34</v>
      </c>
      <c r="B169" s="25">
        <v>875</v>
      </c>
      <c r="C169" s="2" t="s">
        <v>185</v>
      </c>
      <c r="D169" s="10">
        <v>43495</v>
      </c>
      <c r="E169" s="9" t="s">
        <v>151</v>
      </c>
      <c r="F169" s="18" t="s">
        <v>10</v>
      </c>
      <c r="G169" s="9" t="s">
        <v>152</v>
      </c>
      <c r="H169" s="11">
        <v>102.6</v>
      </c>
      <c r="I169" s="11">
        <v>102.6</v>
      </c>
      <c r="J169" s="13">
        <f t="shared" si="12"/>
        <v>0</v>
      </c>
      <c r="K169" s="14">
        <f t="shared" si="13"/>
        <v>0</v>
      </c>
    </row>
    <row r="170" spans="1:11">
      <c r="A170" s="25">
        <v>35</v>
      </c>
      <c r="B170" s="25">
        <v>876</v>
      </c>
      <c r="C170" s="2" t="s">
        <v>186</v>
      </c>
      <c r="D170" s="19">
        <v>43496</v>
      </c>
      <c r="E170" s="9" t="s">
        <v>151</v>
      </c>
      <c r="F170" s="18" t="s">
        <v>26</v>
      </c>
      <c r="G170" s="9" t="s">
        <v>152</v>
      </c>
      <c r="H170" s="11">
        <v>23951.8</v>
      </c>
      <c r="I170" s="11">
        <v>23321.8</v>
      </c>
      <c r="J170" s="13">
        <f t="shared" si="12"/>
        <v>630</v>
      </c>
      <c r="K170" s="14">
        <f t="shared" si="13"/>
        <v>2.6302824839886774E-2</v>
      </c>
    </row>
    <row r="171" spans="1:11">
      <c r="A171" s="59"/>
      <c r="B171" s="59"/>
      <c r="C171" s="59"/>
      <c r="D171" s="59"/>
      <c r="E171" s="59"/>
      <c r="F171" s="59"/>
      <c r="G171" s="26" t="s">
        <v>16</v>
      </c>
      <c r="H171" s="29">
        <f>SUBTOTAL(9,H136:H170)</f>
        <v>77851.989999999991</v>
      </c>
      <c r="I171" s="29">
        <f>SUBTOTAL(9,I136:I170)</f>
        <v>75410.31</v>
      </c>
      <c r="J171" s="29">
        <f>SUBTOTAL(9,J136:J170)</f>
        <v>2441.6800000000007</v>
      </c>
      <c r="K171" s="68">
        <f>J172/H172</f>
        <v>4.1523700321472456E-2</v>
      </c>
    </row>
    <row r="172" spans="1:11" ht="18.75">
      <c r="A172" s="59"/>
      <c r="B172" s="59"/>
      <c r="C172" s="59"/>
      <c r="D172" s="59"/>
      <c r="E172" s="59"/>
      <c r="F172" s="59"/>
      <c r="G172" s="30" t="s">
        <v>187</v>
      </c>
      <c r="H172" s="31">
        <f>SUBTOTAL(9,H3:H171)</f>
        <v>406619.59</v>
      </c>
      <c r="I172" s="31">
        <f>SUBTOTAL(9,I3:I171)</f>
        <v>390576.59</v>
      </c>
      <c r="J172" s="31">
        <v>16884.349999999999</v>
      </c>
      <c r="K172" s="69"/>
    </row>
    <row r="174" spans="1:11">
      <c r="I174" s="5"/>
    </row>
    <row r="1048435" spans="4:4">
      <c r="D1048435" s="3"/>
    </row>
  </sheetData>
  <autoFilter ref="A2:K172">
    <filterColumn colId="6">
      <filters blank="1">
        <filter val="EDSON"/>
        <filter val="Valores Finais:"/>
      </filters>
    </filterColumn>
  </autoFilter>
  <sortState ref="A2:K1048554">
    <sortCondition descending="1" ref="H280"/>
  </sortState>
  <mergeCells count="17">
    <mergeCell ref="A115:K115"/>
    <mergeCell ref="A134:F134"/>
    <mergeCell ref="A135:K135"/>
    <mergeCell ref="K171:K172"/>
    <mergeCell ref="A171:F172"/>
    <mergeCell ref="A1:K1"/>
    <mergeCell ref="A6:K6"/>
    <mergeCell ref="A19:K19"/>
    <mergeCell ref="A60:F60"/>
    <mergeCell ref="A18:F18"/>
    <mergeCell ref="A5:F5"/>
    <mergeCell ref="A61:K61"/>
    <mergeCell ref="A88:K88"/>
    <mergeCell ref="A92:K92"/>
    <mergeCell ref="A114:F114"/>
    <mergeCell ref="A91:F91"/>
    <mergeCell ref="A87:F8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361"/>
  <sheetViews>
    <sheetView topLeftCell="A347" zoomScaleNormal="100" workbookViewId="0">
      <selection activeCell="C373" sqref="C373"/>
    </sheetView>
  </sheetViews>
  <sheetFormatPr defaultRowHeight="15"/>
  <cols>
    <col min="1" max="1" width="6.140625" customWidth="1"/>
    <col min="2" max="2" width="8.42578125" customWidth="1"/>
    <col min="3" max="3" width="79.5703125" customWidth="1"/>
    <col min="4" max="4" width="14.7109375" customWidth="1"/>
    <col min="5" max="5" width="21.140625" customWidth="1"/>
    <col min="6" max="6" width="13.85546875" customWidth="1"/>
    <col min="7" max="7" width="15.85546875" customWidth="1"/>
    <col min="8" max="8" width="17.42578125" customWidth="1"/>
    <col min="9" max="9" width="18" customWidth="1"/>
    <col min="10" max="10" width="16.5703125" customWidth="1"/>
    <col min="11" max="11" width="9.85546875" customWidth="1"/>
    <col min="13" max="13" width="12.7109375" bestFit="1" customWidth="1"/>
  </cols>
  <sheetData>
    <row r="1" spans="1:13" ht="33" customHeight="1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>
      <c r="A2" s="7" t="s">
        <v>0</v>
      </c>
      <c r="B2" s="1" t="s">
        <v>1</v>
      </c>
      <c r="C2" s="1" t="s">
        <v>2</v>
      </c>
      <c r="D2" s="7" t="s">
        <v>4</v>
      </c>
      <c r="E2" s="1" t="s">
        <v>5</v>
      </c>
      <c r="F2" s="7" t="s">
        <v>7</v>
      </c>
      <c r="G2" s="7" t="s">
        <v>6</v>
      </c>
      <c r="H2" s="7" t="s">
        <v>9</v>
      </c>
      <c r="I2" s="7" t="s">
        <v>3</v>
      </c>
      <c r="J2" s="15" t="s">
        <v>8</v>
      </c>
      <c r="K2" s="2"/>
    </row>
    <row r="3" spans="1:13">
      <c r="A3" s="51">
        <v>1</v>
      </c>
      <c r="B3" s="51">
        <v>2076</v>
      </c>
      <c r="C3" s="2" t="s">
        <v>188</v>
      </c>
      <c r="D3" s="10">
        <v>43501</v>
      </c>
      <c r="E3" s="9" t="s">
        <v>12</v>
      </c>
      <c r="F3" s="18" t="s">
        <v>189</v>
      </c>
      <c r="G3" s="9" t="s">
        <v>13</v>
      </c>
      <c r="H3" s="36">
        <v>157.5</v>
      </c>
      <c r="I3" s="36">
        <v>157.5</v>
      </c>
      <c r="J3" s="13">
        <f t="shared" ref="J3:J9" si="0">H3-I3</f>
        <v>0</v>
      </c>
      <c r="K3" s="24">
        <f t="shared" ref="K3:K8" si="1">J3/H3</f>
        <v>0</v>
      </c>
    </row>
    <row r="4" spans="1:13">
      <c r="A4" s="51">
        <v>2</v>
      </c>
      <c r="B4" s="51">
        <v>2085</v>
      </c>
      <c r="C4" s="2" t="s">
        <v>190</v>
      </c>
      <c r="D4" s="10">
        <v>43507</v>
      </c>
      <c r="E4" s="9" t="s">
        <v>12</v>
      </c>
      <c r="F4" s="18" t="s">
        <v>189</v>
      </c>
      <c r="G4" s="9" t="s">
        <v>13</v>
      </c>
      <c r="H4" s="36">
        <v>70</v>
      </c>
      <c r="I4" s="36">
        <v>70</v>
      </c>
      <c r="J4" s="13">
        <f t="shared" si="0"/>
        <v>0</v>
      </c>
      <c r="K4" s="24">
        <f t="shared" si="1"/>
        <v>0</v>
      </c>
    </row>
    <row r="5" spans="1:13">
      <c r="A5" s="51">
        <v>3</v>
      </c>
      <c r="B5" s="51">
        <v>2086</v>
      </c>
      <c r="C5" s="2" t="s">
        <v>14</v>
      </c>
      <c r="D5" s="10">
        <v>43507</v>
      </c>
      <c r="E5" s="9" t="s">
        <v>12</v>
      </c>
      <c r="F5" s="18" t="s">
        <v>189</v>
      </c>
      <c r="G5" s="9" t="s">
        <v>13</v>
      </c>
      <c r="H5" s="36">
        <v>140</v>
      </c>
      <c r="I5" s="36">
        <v>140</v>
      </c>
      <c r="J5" s="13">
        <f t="shared" si="0"/>
        <v>0</v>
      </c>
      <c r="K5" s="24">
        <f t="shared" si="1"/>
        <v>0</v>
      </c>
    </row>
    <row r="6" spans="1:13">
      <c r="A6" s="51">
        <v>4</v>
      </c>
      <c r="B6" s="51">
        <v>2090</v>
      </c>
      <c r="C6" s="2" t="s">
        <v>191</v>
      </c>
      <c r="D6" s="10">
        <v>43507</v>
      </c>
      <c r="E6" s="9" t="s">
        <v>12</v>
      </c>
      <c r="F6" s="18" t="s">
        <v>189</v>
      </c>
      <c r="G6" s="9" t="s">
        <v>13</v>
      </c>
      <c r="H6" s="36">
        <v>160</v>
      </c>
      <c r="I6" s="36">
        <v>160</v>
      </c>
      <c r="J6" s="13">
        <f t="shared" si="0"/>
        <v>0</v>
      </c>
      <c r="K6" s="24">
        <f t="shared" si="1"/>
        <v>0</v>
      </c>
    </row>
    <row r="7" spans="1:13">
      <c r="A7" s="51">
        <v>5</v>
      </c>
      <c r="B7" s="51">
        <v>2091</v>
      </c>
      <c r="C7" s="2" t="s">
        <v>192</v>
      </c>
      <c r="D7" s="10">
        <v>43508</v>
      </c>
      <c r="E7" s="9" t="s">
        <v>12</v>
      </c>
      <c r="F7" s="18" t="s">
        <v>189</v>
      </c>
      <c r="G7" s="9" t="s">
        <v>13</v>
      </c>
      <c r="H7" s="36">
        <v>192</v>
      </c>
      <c r="I7" s="36">
        <v>192</v>
      </c>
      <c r="J7" s="13">
        <f t="shared" si="0"/>
        <v>0</v>
      </c>
      <c r="K7" s="24">
        <f t="shared" si="1"/>
        <v>0</v>
      </c>
    </row>
    <row r="8" spans="1:13">
      <c r="A8" s="51">
        <v>6</v>
      </c>
      <c r="B8" s="23"/>
      <c r="C8" s="2"/>
      <c r="D8" s="17"/>
      <c r="E8" s="9"/>
      <c r="F8" s="18"/>
      <c r="G8" s="9"/>
      <c r="H8" s="11"/>
      <c r="I8" s="11"/>
      <c r="J8" s="13">
        <f t="shared" si="0"/>
        <v>0</v>
      </c>
      <c r="K8" s="24" t="e">
        <f t="shared" si="1"/>
        <v>#DIV/0!</v>
      </c>
      <c r="M8" s="6"/>
    </row>
    <row r="9" spans="1:13">
      <c r="A9" s="59"/>
      <c r="B9" s="59"/>
      <c r="C9" s="59"/>
      <c r="D9" s="59"/>
      <c r="E9" s="59"/>
      <c r="F9" s="59"/>
      <c r="G9" s="26" t="s">
        <v>16</v>
      </c>
      <c r="H9" s="27">
        <f>SUBTOTAL(9,H3:H8)</f>
        <v>719.5</v>
      </c>
      <c r="I9" s="27">
        <f>SUBTOTAL(9,I3:I8)</f>
        <v>719.5</v>
      </c>
      <c r="J9" s="27">
        <f t="shared" si="0"/>
        <v>0</v>
      </c>
      <c r="K9" s="24"/>
    </row>
    <row r="10" spans="1:13" ht="31.5" customHeight="1">
      <c r="A10" s="56" t="s">
        <v>17</v>
      </c>
      <c r="B10" s="57"/>
      <c r="C10" s="57"/>
      <c r="D10" s="57"/>
      <c r="E10" s="57"/>
      <c r="F10" s="57"/>
      <c r="G10" s="57"/>
      <c r="H10" s="57"/>
      <c r="I10" s="57"/>
      <c r="J10" s="57"/>
      <c r="K10" s="58"/>
    </row>
    <row r="11" spans="1:13">
      <c r="A11" s="51">
        <v>1</v>
      </c>
      <c r="B11" s="51">
        <v>11</v>
      </c>
      <c r="C11" s="2" t="s">
        <v>193</v>
      </c>
      <c r="D11" s="10">
        <v>43502</v>
      </c>
      <c r="E11" s="9" t="s">
        <v>17</v>
      </c>
      <c r="F11" s="18" t="s">
        <v>10</v>
      </c>
      <c r="G11" s="9" t="s">
        <v>19</v>
      </c>
      <c r="H11" s="36">
        <v>2016.65</v>
      </c>
      <c r="I11" s="36">
        <v>2016.65</v>
      </c>
      <c r="J11" s="13">
        <f t="shared" ref="J11:J53" si="2">H11-I11</f>
        <v>0</v>
      </c>
      <c r="K11" s="14">
        <f>J11/H11</f>
        <v>0</v>
      </c>
    </row>
    <row r="12" spans="1:13">
      <c r="A12" s="51">
        <v>2</v>
      </c>
      <c r="B12" s="23">
        <v>12</v>
      </c>
      <c r="C12" s="2" t="s">
        <v>194</v>
      </c>
      <c r="D12" s="17">
        <v>43504</v>
      </c>
      <c r="E12" s="9" t="s">
        <v>17</v>
      </c>
      <c r="F12" s="18" t="s">
        <v>10</v>
      </c>
      <c r="G12" s="9" t="s">
        <v>19</v>
      </c>
      <c r="H12" s="36">
        <v>10750</v>
      </c>
      <c r="I12" s="36">
        <v>10750</v>
      </c>
      <c r="J12" s="21">
        <f t="shared" si="2"/>
        <v>0</v>
      </c>
      <c r="K12" s="24">
        <f t="shared" ref="K12:K53" si="3">J12/H12</f>
        <v>0</v>
      </c>
      <c r="M12" s="6"/>
    </row>
    <row r="13" spans="1:13">
      <c r="A13" s="51">
        <v>3</v>
      </c>
      <c r="B13" s="23">
        <v>13</v>
      </c>
      <c r="C13" s="2" t="s">
        <v>195</v>
      </c>
      <c r="D13" s="17">
        <v>43504</v>
      </c>
      <c r="E13" s="9" t="s">
        <v>17</v>
      </c>
      <c r="F13" s="18" t="s">
        <v>10</v>
      </c>
      <c r="G13" s="9" t="s">
        <v>19</v>
      </c>
      <c r="H13" s="36">
        <v>3003.58</v>
      </c>
      <c r="I13" s="36">
        <v>3003.58</v>
      </c>
      <c r="J13" s="21">
        <f t="shared" si="2"/>
        <v>0</v>
      </c>
      <c r="K13" s="24">
        <f t="shared" si="3"/>
        <v>0</v>
      </c>
    </row>
    <row r="14" spans="1:13">
      <c r="A14" s="51">
        <v>4</v>
      </c>
      <c r="B14" s="23">
        <v>14</v>
      </c>
      <c r="C14" s="2" t="s">
        <v>196</v>
      </c>
      <c r="D14" s="17">
        <v>43507</v>
      </c>
      <c r="E14" s="9" t="s">
        <v>17</v>
      </c>
      <c r="F14" s="18" t="s">
        <v>10</v>
      </c>
      <c r="G14" s="9" t="s">
        <v>19</v>
      </c>
      <c r="H14" s="36">
        <v>932</v>
      </c>
      <c r="I14" s="36">
        <v>932</v>
      </c>
      <c r="J14" s="21">
        <f t="shared" si="2"/>
        <v>0</v>
      </c>
      <c r="K14" s="24">
        <f t="shared" si="3"/>
        <v>0</v>
      </c>
    </row>
    <row r="15" spans="1:13">
      <c r="A15" s="51">
        <v>5</v>
      </c>
      <c r="B15" s="23">
        <v>15</v>
      </c>
      <c r="C15" s="2" t="s">
        <v>197</v>
      </c>
      <c r="D15" s="17">
        <v>43507</v>
      </c>
      <c r="E15" s="9" t="s">
        <v>17</v>
      </c>
      <c r="F15" s="18" t="s">
        <v>10</v>
      </c>
      <c r="G15" s="9" t="s">
        <v>19</v>
      </c>
      <c r="H15" s="36">
        <v>11388.4</v>
      </c>
      <c r="I15" s="36">
        <v>11388.4</v>
      </c>
      <c r="J15" s="21">
        <f t="shared" si="2"/>
        <v>0</v>
      </c>
      <c r="K15" s="24">
        <f t="shared" si="3"/>
        <v>0</v>
      </c>
    </row>
    <row r="16" spans="1:13">
      <c r="A16" s="51">
        <v>6</v>
      </c>
      <c r="B16" s="9">
        <v>16</v>
      </c>
      <c r="C16" s="2" t="s">
        <v>198</v>
      </c>
      <c r="D16" s="16">
        <v>43508</v>
      </c>
      <c r="E16" s="9" t="s">
        <v>17</v>
      </c>
      <c r="F16" s="18" t="s">
        <v>10</v>
      </c>
      <c r="G16" s="9" t="s">
        <v>19</v>
      </c>
      <c r="H16" s="36">
        <v>1600</v>
      </c>
      <c r="I16" s="36">
        <v>1600</v>
      </c>
      <c r="J16" s="13">
        <f t="shared" si="2"/>
        <v>0</v>
      </c>
      <c r="K16" s="14">
        <f t="shared" si="3"/>
        <v>0</v>
      </c>
    </row>
    <row r="17" spans="1:11">
      <c r="A17" s="51">
        <v>7</v>
      </c>
      <c r="B17" s="9">
        <v>17</v>
      </c>
      <c r="C17" s="2" t="s">
        <v>199</v>
      </c>
      <c r="D17" s="17">
        <v>43812</v>
      </c>
      <c r="E17" s="9" t="s">
        <v>17</v>
      </c>
      <c r="F17" s="18" t="s">
        <v>10</v>
      </c>
      <c r="G17" s="9" t="s">
        <v>19</v>
      </c>
      <c r="H17" s="36">
        <v>9902.14</v>
      </c>
      <c r="I17" s="36">
        <v>9902.14</v>
      </c>
      <c r="J17" s="13">
        <f t="shared" si="2"/>
        <v>0</v>
      </c>
      <c r="K17" s="14">
        <f t="shared" si="3"/>
        <v>0</v>
      </c>
    </row>
    <row r="18" spans="1:11">
      <c r="A18" s="51">
        <v>8</v>
      </c>
      <c r="B18" s="9">
        <v>18</v>
      </c>
      <c r="C18" s="2" t="s">
        <v>200</v>
      </c>
      <c r="D18" s="17">
        <v>43515</v>
      </c>
      <c r="E18" s="9" t="s">
        <v>17</v>
      </c>
      <c r="F18" s="18" t="s">
        <v>10</v>
      </c>
      <c r="G18" s="9" t="s">
        <v>19</v>
      </c>
      <c r="H18" s="36">
        <v>2270</v>
      </c>
      <c r="I18" s="36">
        <v>2270</v>
      </c>
      <c r="J18" s="13">
        <f t="shared" si="2"/>
        <v>0</v>
      </c>
      <c r="K18" s="14">
        <f t="shared" si="3"/>
        <v>0</v>
      </c>
    </row>
    <row r="19" spans="1:11">
      <c r="A19" s="51">
        <v>9</v>
      </c>
      <c r="B19" s="9">
        <v>19</v>
      </c>
      <c r="C19" s="2" t="s">
        <v>459</v>
      </c>
      <c r="D19" s="17">
        <v>43522</v>
      </c>
      <c r="E19" s="9" t="s">
        <v>17</v>
      </c>
      <c r="F19" s="18" t="s">
        <v>10</v>
      </c>
      <c r="G19" s="9" t="s">
        <v>19</v>
      </c>
      <c r="H19" s="36">
        <v>1225</v>
      </c>
      <c r="I19" s="36">
        <v>1225</v>
      </c>
      <c r="J19" s="13">
        <f t="shared" si="2"/>
        <v>0</v>
      </c>
      <c r="K19" s="14">
        <f t="shared" si="3"/>
        <v>0</v>
      </c>
    </row>
    <row r="20" spans="1:11">
      <c r="A20" s="51">
        <v>10</v>
      </c>
      <c r="B20" s="51">
        <v>20</v>
      </c>
      <c r="C20" s="2" t="s">
        <v>460</v>
      </c>
      <c r="D20" s="17">
        <v>43523</v>
      </c>
      <c r="E20" s="9" t="s">
        <v>17</v>
      </c>
      <c r="F20" s="18" t="s">
        <v>10</v>
      </c>
      <c r="G20" s="9" t="s">
        <v>19</v>
      </c>
      <c r="H20" s="36">
        <v>12997.92</v>
      </c>
      <c r="I20" s="36">
        <v>12997.92</v>
      </c>
      <c r="J20" s="13">
        <f t="shared" si="2"/>
        <v>0</v>
      </c>
      <c r="K20" s="14">
        <f t="shared" si="3"/>
        <v>0</v>
      </c>
    </row>
    <row r="21" spans="1:11">
      <c r="A21" s="51">
        <v>11</v>
      </c>
      <c r="B21" s="51"/>
      <c r="C21" s="2" t="s">
        <v>461</v>
      </c>
      <c r="D21" s="16">
        <v>43524</v>
      </c>
      <c r="E21" s="9" t="s">
        <v>17</v>
      </c>
      <c r="F21" s="18" t="s">
        <v>26</v>
      </c>
      <c r="G21" s="9" t="s">
        <v>462</v>
      </c>
      <c r="H21" s="36">
        <v>4000</v>
      </c>
      <c r="I21" s="36">
        <v>3920</v>
      </c>
      <c r="J21" s="13">
        <f t="shared" si="2"/>
        <v>80</v>
      </c>
      <c r="K21" s="14">
        <f t="shared" si="3"/>
        <v>0.02</v>
      </c>
    </row>
    <row r="22" spans="1:11">
      <c r="A22" s="51">
        <v>12</v>
      </c>
      <c r="B22" s="51"/>
      <c r="C22" s="2" t="s">
        <v>463</v>
      </c>
      <c r="D22" s="17">
        <v>43507</v>
      </c>
      <c r="E22" s="9" t="s">
        <v>17</v>
      </c>
      <c r="F22" s="18" t="s">
        <v>26</v>
      </c>
      <c r="G22" s="9" t="s">
        <v>462</v>
      </c>
      <c r="H22" s="36">
        <v>15500</v>
      </c>
      <c r="I22" s="36">
        <v>15312.42</v>
      </c>
      <c r="J22" s="13">
        <f t="shared" si="2"/>
        <v>187.57999999999993</v>
      </c>
      <c r="K22" s="14">
        <f t="shared" si="3"/>
        <v>1.2101935483870964E-2</v>
      </c>
    </row>
    <row r="23" spans="1:11">
      <c r="A23" s="51">
        <v>13</v>
      </c>
      <c r="B23" s="51"/>
      <c r="C23" s="2" t="s">
        <v>464</v>
      </c>
      <c r="D23" s="17">
        <v>43503</v>
      </c>
      <c r="E23" s="9" t="s">
        <v>17</v>
      </c>
      <c r="F23" s="18" t="s">
        <v>26</v>
      </c>
      <c r="G23" s="9" t="s">
        <v>462</v>
      </c>
      <c r="H23" s="36">
        <v>1600</v>
      </c>
      <c r="I23" s="36">
        <v>1470</v>
      </c>
      <c r="J23" s="13">
        <f t="shared" si="2"/>
        <v>130</v>
      </c>
      <c r="K23" s="14">
        <f t="shared" si="3"/>
        <v>8.1250000000000003E-2</v>
      </c>
    </row>
    <row r="24" spans="1:11">
      <c r="A24" s="51">
        <v>14</v>
      </c>
      <c r="B24" s="51"/>
      <c r="C24" s="2" t="s">
        <v>465</v>
      </c>
      <c r="D24" s="17">
        <v>43517</v>
      </c>
      <c r="E24" s="9" t="s">
        <v>17</v>
      </c>
      <c r="F24" s="18" t="s">
        <v>26</v>
      </c>
      <c r="G24" s="9" t="s">
        <v>462</v>
      </c>
      <c r="H24" s="36">
        <v>1000</v>
      </c>
      <c r="I24" s="36">
        <v>912.8</v>
      </c>
      <c r="J24" s="13">
        <f t="shared" si="2"/>
        <v>87.200000000000045</v>
      </c>
      <c r="K24" s="14">
        <f t="shared" si="3"/>
        <v>8.7200000000000041E-2</v>
      </c>
    </row>
    <row r="25" spans="1:11">
      <c r="A25" s="51">
        <v>15</v>
      </c>
      <c r="B25" s="51"/>
      <c r="C25" s="2" t="s">
        <v>466</v>
      </c>
      <c r="D25" s="17">
        <v>43503</v>
      </c>
      <c r="E25" s="9" t="s">
        <v>17</v>
      </c>
      <c r="F25" s="18" t="s">
        <v>26</v>
      </c>
      <c r="G25" s="9" t="s">
        <v>462</v>
      </c>
      <c r="H25" s="36">
        <v>5440</v>
      </c>
      <c r="I25" s="36">
        <v>5440</v>
      </c>
      <c r="J25" s="13">
        <f t="shared" si="2"/>
        <v>0</v>
      </c>
      <c r="K25" s="14">
        <f t="shared" si="3"/>
        <v>0</v>
      </c>
    </row>
    <row r="26" spans="1:11">
      <c r="A26" s="51">
        <v>16</v>
      </c>
      <c r="B26" s="51"/>
      <c r="C26" s="2" t="s">
        <v>467</v>
      </c>
      <c r="D26" s="17">
        <v>43507</v>
      </c>
      <c r="E26" s="9" t="s">
        <v>17</v>
      </c>
      <c r="F26" s="18" t="s">
        <v>26</v>
      </c>
      <c r="G26" s="9" t="s">
        <v>462</v>
      </c>
      <c r="H26" s="36">
        <v>3520</v>
      </c>
      <c r="I26" s="36">
        <v>3350</v>
      </c>
      <c r="J26" s="13">
        <f t="shared" si="2"/>
        <v>170</v>
      </c>
      <c r="K26" s="14">
        <f t="shared" si="3"/>
        <v>4.8295454545454544E-2</v>
      </c>
    </row>
    <row r="27" spans="1:11">
      <c r="A27" s="51">
        <v>17</v>
      </c>
      <c r="B27" s="51"/>
      <c r="C27" s="2" t="s">
        <v>468</v>
      </c>
      <c r="D27" s="17">
        <v>43508</v>
      </c>
      <c r="E27" s="9" t="s">
        <v>17</v>
      </c>
      <c r="F27" s="18" t="s">
        <v>26</v>
      </c>
      <c r="G27" s="9" t="s">
        <v>462</v>
      </c>
      <c r="H27" s="36">
        <v>1200</v>
      </c>
      <c r="I27" s="36">
        <v>1071</v>
      </c>
      <c r="J27" s="13">
        <f t="shared" si="2"/>
        <v>129</v>
      </c>
      <c r="K27" s="14">
        <f t="shared" si="3"/>
        <v>0.1075</v>
      </c>
    </row>
    <row r="28" spans="1:11">
      <c r="A28" s="51">
        <v>19</v>
      </c>
      <c r="B28" s="51"/>
      <c r="C28" s="2" t="s">
        <v>469</v>
      </c>
      <c r="D28" s="17">
        <v>43515</v>
      </c>
      <c r="E28" s="9" t="s">
        <v>17</v>
      </c>
      <c r="F28" s="18" t="s">
        <v>26</v>
      </c>
      <c r="G28" s="9" t="s">
        <v>462</v>
      </c>
      <c r="H28" s="36">
        <v>1400</v>
      </c>
      <c r="I28" s="36">
        <v>1362.72</v>
      </c>
      <c r="J28" s="13">
        <f t="shared" si="2"/>
        <v>37.279999999999973</v>
      </c>
      <c r="K28" s="14">
        <f t="shared" si="3"/>
        <v>2.6628571428571408E-2</v>
      </c>
    </row>
    <row r="29" spans="1:11">
      <c r="A29" s="51">
        <v>20</v>
      </c>
      <c r="B29" s="51"/>
      <c r="C29" s="2" t="s">
        <v>470</v>
      </c>
      <c r="D29" s="17">
        <v>43515</v>
      </c>
      <c r="E29" s="9" t="s">
        <v>17</v>
      </c>
      <c r="F29" s="18" t="s">
        <v>26</v>
      </c>
      <c r="G29" s="9" t="s">
        <v>462</v>
      </c>
      <c r="H29" s="36">
        <v>402.65</v>
      </c>
      <c r="I29" s="36">
        <v>402.65</v>
      </c>
      <c r="J29" s="13">
        <f t="shared" si="2"/>
        <v>0</v>
      </c>
      <c r="K29" s="14">
        <f t="shared" si="3"/>
        <v>0</v>
      </c>
    </row>
    <row r="30" spans="1:11">
      <c r="A30" s="51">
        <v>21</v>
      </c>
      <c r="B30" s="51"/>
      <c r="C30" s="2" t="s">
        <v>471</v>
      </c>
      <c r="D30" s="17">
        <v>43522</v>
      </c>
      <c r="E30" s="9" t="s">
        <v>17</v>
      </c>
      <c r="F30" s="18" t="s">
        <v>26</v>
      </c>
      <c r="G30" s="9" t="s">
        <v>462</v>
      </c>
      <c r="H30" s="36">
        <v>45</v>
      </c>
      <c r="I30" s="36">
        <v>45</v>
      </c>
      <c r="J30" s="13">
        <f t="shared" si="2"/>
        <v>0</v>
      </c>
      <c r="K30" s="14">
        <f t="shared" si="3"/>
        <v>0</v>
      </c>
    </row>
    <row r="31" spans="1:11">
      <c r="A31" s="51">
        <v>22</v>
      </c>
      <c r="B31" s="51"/>
      <c r="C31" s="2" t="s">
        <v>472</v>
      </c>
      <c r="D31" s="17">
        <v>43509</v>
      </c>
      <c r="E31" s="9" t="s">
        <v>17</v>
      </c>
      <c r="F31" s="18" t="s">
        <v>26</v>
      </c>
      <c r="G31" s="9" t="s">
        <v>462</v>
      </c>
      <c r="H31" s="36">
        <v>16260</v>
      </c>
      <c r="I31" s="36">
        <v>15015</v>
      </c>
      <c r="J31" s="13">
        <f t="shared" si="2"/>
        <v>1245</v>
      </c>
      <c r="K31" s="14">
        <f t="shared" si="3"/>
        <v>7.656826568265683E-2</v>
      </c>
    </row>
    <row r="32" spans="1:11">
      <c r="A32" s="51">
        <v>23</v>
      </c>
      <c r="B32" s="51"/>
      <c r="C32" s="2" t="s">
        <v>473</v>
      </c>
      <c r="D32" s="17">
        <v>43514</v>
      </c>
      <c r="E32" s="9" t="s">
        <v>17</v>
      </c>
      <c r="F32" s="18" t="s">
        <v>26</v>
      </c>
      <c r="G32" s="9" t="s">
        <v>462</v>
      </c>
      <c r="H32" s="36">
        <v>2597</v>
      </c>
      <c r="I32" s="36">
        <v>2597</v>
      </c>
      <c r="J32" s="13">
        <f t="shared" si="2"/>
        <v>0</v>
      </c>
      <c r="K32" s="14">
        <f t="shared" si="3"/>
        <v>0</v>
      </c>
    </row>
    <row r="33" spans="1:11">
      <c r="A33" s="51">
        <v>24</v>
      </c>
      <c r="B33" s="51"/>
      <c r="C33" s="2" t="s">
        <v>474</v>
      </c>
      <c r="D33" s="17">
        <v>43508</v>
      </c>
      <c r="E33" s="9" t="s">
        <v>17</v>
      </c>
      <c r="F33" s="18" t="s">
        <v>26</v>
      </c>
      <c r="G33" s="9" t="s">
        <v>462</v>
      </c>
      <c r="H33" s="36">
        <v>9732</v>
      </c>
      <c r="I33" s="36">
        <v>9732</v>
      </c>
      <c r="J33" s="13">
        <f t="shared" si="2"/>
        <v>0</v>
      </c>
      <c r="K33" s="14">
        <f t="shared" si="3"/>
        <v>0</v>
      </c>
    </row>
    <row r="34" spans="1:11">
      <c r="A34" s="51">
        <v>25</v>
      </c>
      <c r="B34" s="51"/>
      <c r="C34" s="2" t="s">
        <v>475</v>
      </c>
      <c r="D34" s="17">
        <v>43504</v>
      </c>
      <c r="E34" s="9" t="s">
        <v>17</v>
      </c>
      <c r="F34" s="18" t="s">
        <v>26</v>
      </c>
      <c r="G34" s="9" t="s">
        <v>462</v>
      </c>
      <c r="H34" s="36">
        <v>5832.85</v>
      </c>
      <c r="I34" s="36">
        <v>5832.85</v>
      </c>
      <c r="J34" s="13">
        <f t="shared" si="2"/>
        <v>0</v>
      </c>
      <c r="K34" s="14">
        <f t="shared" si="3"/>
        <v>0</v>
      </c>
    </row>
    <row r="35" spans="1:11">
      <c r="A35" s="51">
        <v>26</v>
      </c>
      <c r="B35" s="51"/>
      <c r="C35" s="2" t="s">
        <v>477</v>
      </c>
      <c r="D35" s="17">
        <v>43506</v>
      </c>
      <c r="E35" s="9" t="s">
        <v>17</v>
      </c>
      <c r="F35" s="18" t="s">
        <v>26</v>
      </c>
      <c r="G35" s="9" t="s">
        <v>462</v>
      </c>
      <c r="H35" s="36">
        <v>20499.599999999999</v>
      </c>
      <c r="I35" s="36">
        <v>20499.599999999999</v>
      </c>
      <c r="J35" s="13">
        <f t="shared" si="2"/>
        <v>0</v>
      </c>
      <c r="K35" s="14">
        <f t="shared" si="3"/>
        <v>0</v>
      </c>
    </row>
    <row r="36" spans="1:11">
      <c r="A36" s="51">
        <v>27</v>
      </c>
      <c r="B36" s="51"/>
      <c r="C36" s="2" t="s">
        <v>476</v>
      </c>
      <c r="D36" s="17">
        <v>43509</v>
      </c>
      <c r="E36" s="9" t="s">
        <v>17</v>
      </c>
      <c r="F36" s="18" t="s">
        <v>26</v>
      </c>
      <c r="G36" s="9" t="s">
        <v>462</v>
      </c>
      <c r="H36" s="36">
        <v>2983.9</v>
      </c>
      <c r="I36" s="36">
        <v>2983.9</v>
      </c>
      <c r="J36" s="13">
        <f t="shared" si="2"/>
        <v>0</v>
      </c>
      <c r="K36" s="14">
        <f t="shared" si="3"/>
        <v>0</v>
      </c>
    </row>
    <row r="37" spans="1:11">
      <c r="A37" s="51">
        <v>28</v>
      </c>
      <c r="B37" s="51"/>
      <c r="C37" s="2" t="s">
        <v>478</v>
      </c>
      <c r="D37" s="17">
        <v>43503</v>
      </c>
      <c r="E37" s="9" t="s">
        <v>17</v>
      </c>
      <c r="F37" s="18" t="s">
        <v>26</v>
      </c>
      <c r="G37" s="9" t="s">
        <v>462</v>
      </c>
      <c r="H37" s="36">
        <v>1700</v>
      </c>
      <c r="I37" s="36">
        <v>1700</v>
      </c>
      <c r="J37" s="13">
        <f t="shared" si="2"/>
        <v>0</v>
      </c>
      <c r="K37" s="14">
        <f t="shared" si="3"/>
        <v>0</v>
      </c>
    </row>
    <row r="38" spans="1:11">
      <c r="A38" s="51">
        <v>29</v>
      </c>
      <c r="B38" s="51"/>
      <c r="C38" s="2" t="s">
        <v>479</v>
      </c>
      <c r="D38" s="17">
        <v>43508</v>
      </c>
      <c r="E38" s="9" t="s">
        <v>17</v>
      </c>
      <c r="F38" s="18" t="s">
        <v>26</v>
      </c>
      <c r="G38" s="9" t="s">
        <v>462</v>
      </c>
      <c r="H38" s="36">
        <v>5923.9</v>
      </c>
      <c r="I38" s="36">
        <v>5923.9</v>
      </c>
      <c r="J38" s="13">
        <f t="shared" si="2"/>
        <v>0</v>
      </c>
      <c r="K38" s="14">
        <f t="shared" si="3"/>
        <v>0</v>
      </c>
    </row>
    <row r="39" spans="1:11">
      <c r="A39" s="51">
        <v>30</v>
      </c>
      <c r="B39" s="51"/>
      <c r="C39" s="2" t="s">
        <v>480</v>
      </c>
      <c r="D39" s="17">
        <v>43511</v>
      </c>
      <c r="E39" s="9" t="s">
        <v>17</v>
      </c>
      <c r="F39" s="18" t="s">
        <v>26</v>
      </c>
      <c r="G39" s="9" t="s">
        <v>462</v>
      </c>
      <c r="H39" s="36">
        <v>730</v>
      </c>
      <c r="I39" s="36">
        <v>730</v>
      </c>
      <c r="J39" s="13">
        <f t="shared" si="2"/>
        <v>0</v>
      </c>
      <c r="K39" s="14">
        <f t="shared" si="3"/>
        <v>0</v>
      </c>
    </row>
    <row r="40" spans="1:11">
      <c r="A40" s="9">
        <v>31</v>
      </c>
      <c r="B40" s="51"/>
      <c r="C40" s="2" t="s">
        <v>481</v>
      </c>
      <c r="D40" s="17">
        <v>43524</v>
      </c>
      <c r="E40" s="9" t="s">
        <v>17</v>
      </c>
      <c r="F40" s="18" t="s">
        <v>26</v>
      </c>
      <c r="G40" s="9" t="s">
        <v>462</v>
      </c>
      <c r="H40" s="36">
        <v>40</v>
      </c>
      <c r="I40" s="36">
        <v>40</v>
      </c>
      <c r="J40" s="13">
        <f t="shared" si="2"/>
        <v>0</v>
      </c>
      <c r="K40" s="14">
        <f t="shared" si="3"/>
        <v>0</v>
      </c>
    </row>
    <row r="41" spans="1:11">
      <c r="A41" s="9">
        <v>32</v>
      </c>
      <c r="B41" s="51"/>
      <c r="C41" s="2" t="s">
        <v>482</v>
      </c>
      <c r="D41" s="17">
        <v>43514</v>
      </c>
      <c r="E41" s="9" t="s">
        <v>17</v>
      </c>
      <c r="F41" s="18" t="s">
        <v>26</v>
      </c>
      <c r="G41" s="9" t="s">
        <v>462</v>
      </c>
      <c r="H41" s="36">
        <v>11556.56</v>
      </c>
      <c r="I41" s="36">
        <v>11556.56</v>
      </c>
      <c r="J41" s="13">
        <f t="shared" si="2"/>
        <v>0</v>
      </c>
      <c r="K41" s="14">
        <f t="shared" si="3"/>
        <v>0</v>
      </c>
    </row>
    <row r="42" spans="1:11">
      <c r="A42" s="9">
        <v>33</v>
      </c>
      <c r="B42" s="51"/>
      <c r="C42" s="2" t="s">
        <v>483</v>
      </c>
      <c r="D42" s="17">
        <v>43510</v>
      </c>
      <c r="E42" s="9" t="s">
        <v>17</v>
      </c>
      <c r="F42" s="18" t="s">
        <v>26</v>
      </c>
      <c r="G42" s="9" t="s">
        <v>462</v>
      </c>
      <c r="H42" s="36">
        <v>1560</v>
      </c>
      <c r="I42" s="36">
        <v>1480</v>
      </c>
      <c r="J42" s="13">
        <f t="shared" si="2"/>
        <v>80</v>
      </c>
      <c r="K42" s="14">
        <f t="shared" si="3"/>
        <v>5.128205128205128E-2</v>
      </c>
    </row>
    <row r="43" spans="1:11">
      <c r="A43" s="51">
        <v>34</v>
      </c>
      <c r="B43" s="51"/>
      <c r="C43" s="2" t="s">
        <v>484</v>
      </c>
      <c r="D43" s="17">
        <v>43511</v>
      </c>
      <c r="E43" s="9" t="s">
        <v>17</v>
      </c>
      <c r="F43" s="18" t="s">
        <v>26</v>
      </c>
      <c r="G43" s="9" t="s">
        <v>462</v>
      </c>
      <c r="H43" s="36">
        <v>1840</v>
      </c>
      <c r="I43" s="36">
        <v>1750</v>
      </c>
      <c r="J43" s="13">
        <f t="shared" si="2"/>
        <v>90</v>
      </c>
      <c r="K43" s="14">
        <f t="shared" si="3"/>
        <v>4.8913043478260872E-2</v>
      </c>
    </row>
    <row r="44" spans="1:11">
      <c r="A44" s="51">
        <v>35</v>
      </c>
      <c r="B44" s="51"/>
      <c r="C44" s="2" t="s">
        <v>485</v>
      </c>
      <c r="D44" s="17">
        <v>43517</v>
      </c>
      <c r="E44" s="9" t="s">
        <v>17</v>
      </c>
      <c r="F44" s="18" t="s">
        <v>26</v>
      </c>
      <c r="G44" s="9" t="s">
        <v>462</v>
      </c>
      <c r="H44" s="36">
        <v>5445</v>
      </c>
      <c r="I44" s="36">
        <v>5000</v>
      </c>
      <c r="J44" s="13">
        <f t="shared" si="2"/>
        <v>445</v>
      </c>
      <c r="K44" s="14">
        <f t="shared" si="3"/>
        <v>8.1726354453627179E-2</v>
      </c>
    </row>
    <row r="45" spans="1:11">
      <c r="A45" s="51">
        <v>36</v>
      </c>
      <c r="B45" s="51"/>
      <c r="C45" s="2" t="s">
        <v>486</v>
      </c>
      <c r="D45" s="17">
        <v>43509</v>
      </c>
      <c r="E45" s="9" t="s">
        <v>17</v>
      </c>
      <c r="F45" s="18" t="s">
        <v>26</v>
      </c>
      <c r="G45" s="9" t="s">
        <v>462</v>
      </c>
      <c r="H45" s="36">
        <v>4500</v>
      </c>
      <c r="I45" s="36">
        <v>4500</v>
      </c>
      <c r="J45" s="13">
        <f t="shared" si="2"/>
        <v>0</v>
      </c>
      <c r="K45" s="14">
        <f t="shared" si="3"/>
        <v>0</v>
      </c>
    </row>
    <row r="46" spans="1:11">
      <c r="A46" s="51">
        <v>37</v>
      </c>
      <c r="B46" s="51"/>
      <c r="C46" s="2" t="s">
        <v>487</v>
      </c>
      <c r="D46" s="17">
        <v>43509</v>
      </c>
      <c r="E46" s="9" t="s">
        <v>17</v>
      </c>
      <c r="F46" s="18" t="s">
        <v>26</v>
      </c>
      <c r="G46" s="9" t="s">
        <v>462</v>
      </c>
      <c r="H46" s="36">
        <v>17010</v>
      </c>
      <c r="I46" s="36">
        <v>15707</v>
      </c>
      <c r="J46" s="13">
        <f t="shared" si="2"/>
        <v>1303</v>
      </c>
      <c r="K46" s="14">
        <f t="shared" si="3"/>
        <v>7.6601998824221043E-2</v>
      </c>
    </row>
    <row r="47" spans="1:11">
      <c r="A47" s="51">
        <v>38</v>
      </c>
      <c r="B47" s="51"/>
      <c r="C47" s="2" t="s">
        <v>488</v>
      </c>
      <c r="D47" s="17">
        <v>43511</v>
      </c>
      <c r="E47" s="9" t="s">
        <v>17</v>
      </c>
      <c r="F47" s="18" t="s">
        <v>26</v>
      </c>
      <c r="G47" s="9" t="s">
        <v>462</v>
      </c>
      <c r="H47" s="36">
        <v>2520</v>
      </c>
      <c r="I47" s="36">
        <v>2400</v>
      </c>
      <c r="J47" s="13">
        <f t="shared" si="2"/>
        <v>120</v>
      </c>
      <c r="K47" s="14">
        <f t="shared" si="3"/>
        <v>4.7619047619047616E-2</v>
      </c>
    </row>
    <row r="48" spans="1:11">
      <c r="A48" s="51">
        <v>39</v>
      </c>
      <c r="B48" s="51"/>
      <c r="C48" s="2" t="s">
        <v>489</v>
      </c>
      <c r="D48" s="17">
        <v>43511</v>
      </c>
      <c r="E48" s="9" t="s">
        <v>17</v>
      </c>
      <c r="F48" s="18" t="s">
        <v>26</v>
      </c>
      <c r="G48" s="9" t="s">
        <v>462</v>
      </c>
      <c r="H48" s="36">
        <v>2250</v>
      </c>
      <c r="I48" s="36">
        <v>2140</v>
      </c>
      <c r="J48" s="13">
        <f t="shared" si="2"/>
        <v>110</v>
      </c>
      <c r="K48" s="14">
        <f t="shared" si="3"/>
        <v>4.8888888888888891E-2</v>
      </c>
    </row>
    <row r="49" spans="1:11">
      <c r="A49" s="51">
        <v>40</v>
      </c>
      <c r="B49" s="51"/>
      <c r="C49" s="2" t="s">
        <v>490</v>
      </c>
      <c r="D49" s="17">
        <v>43510</v>
      </c>
      <c r="E49" s="9" t="s">
        <v>17</v>
      </c>
      <c r="F49" s="18" t="s">
        <v>26</v>
      </c>
      <c r="G49" s="9" t="s">
        <v>462</v>
      </c>
      <c r="H49" s="36">
        <v>2360</v>
      </c>
      <c r="I49" s="36">
        <v>2250</v>
      </c>
      <c r="J49" s="13">
        <f t="shared" si="2"/>
        <v>110</v>
      </c>
      <c r="K49" s="14">
        <f t="shared" si="3"/>
        <v>4.6610169491525424E-2</v>
      </c>
    </row>
    <row r="50" spans="1:11">
      <c r="A50" s="51">
        <v>41</v>
      </c>
      <c r="B50" s="51"/>
      <c r="C50" s="2" t="s">
        <v>491</v>
      </c>
      <c r="D50" s="17">
        <v>43514</v>
      </c>
      <c r="E50" s="9" t="s">
        <v>17</v>
      </c>
      <c r="F50" s="18" t="s">
        <v>26</v>
      </c>
      <c r="G50" s="9" t="s">
        <v>462</v>
      </c>
      <c r="H50" s="36">
        <v>1183.5</v>
      </c>
      <c r="I50" s="36">
        <v>1183.5</v>
      </c>
      <c r="J50" s="13">
        <f t="shared" si="2"/>
        <v>0</v>
      </c>
      <c r="K50" s="14">
        <f t="shared" si="3"/>
        <v>0</v>
      </c>
    </row>
    <row r="51" spans="1:11">
      <c r="A51" s="51">
        <v>42</v>
      </c>
      <c r="B51" s="51"/>
      <c r="C51" s="2" t="s">
        <v>492</v>
      </c>
      <c r="D51" s="17">
        <v>43521</v>
      </c>
      <c r="E51" s="9" t="s">
        <v>17</v>
      </c>
      <c r="F51" s="18" t="s">
        <v>26</v>
      </c>
      <c r="G51" s="9" t="s">
        <v>462</v>
      </c>
      <c r="H51" s="36">
        <v>1540</v>
      </c>
      <c r="I51" s="36">
        <v>1512</v>
      </c>
      <c r="J51" s="13">
        <f t="shared" si="2"/>
        <v>28</v>
      </c>
      <c r="K51" s="14">
        <f t="shared" si="3"/>
        <v>1.8181818181818181E-2</v>
      </c>
    </row>
    <row r="52" spans="1:11">
      <c r="A52" s="51">
        <v>43</v>
      </c>
      <c r="B52" s="51"/>
      <c r="C52" s="2" t="s">
        <v>493</v>
      </c>
      <c r="D52" s="17">
        <v>43521</v>
      </c>
      <c r="E52" s="9" t="s">
        <v>17</v>
      </c>
      <c r="F52" s="18" t="s">
        <v>26</v>
      </c>
      <c r="G52" s="9" t="s">
        <v>462</v>
      </c>
      <c r="H52" s="36">
        <v>1623</v>
      </c>
      <c r="I52" s="36">
        <v>1623</v>
      </c>
      <c r="J52" s="13">
        <f t="shared" si="2"/>
        <v>0</v>
      </c>
      <c r="K52" s="14">
        <f t="shared" si="3"/>
        <v>0</v>
      </c>
    </row>
    <row r="53" spans="1:11">
      <c r="A53" s="51">
        <v>44</v>
      </c>
      <c r="B53" s="51"/>
      <c r="C53" s="2" t="s">
        <v>494</v>
      </c>
      <c r="D53" s="17">
        <v>43509</v>
      </c>
      <c r="E53" s="9" t="s">
        <v>17</v>
      </c>
      <c r="F53" s="18" t="s">
        <v>26</v>
      </c>
      <c r="G53" s="9" t="s">
        <v>462</v>
      </c>
      <c r="H53" s="36">
        <v>2039</v>
      </c>
      <c r="I53" s="36">
        <v>2039</v>
      </c>
      <c r="J53" s="13">
        <f t="shared" si="2"/>
        <v>0</v>
      </c>
      <c r="K53" s="14">
        <f t="shared" si="3"/>
        <v>0</v>
      </c>
    </row>
    <row r="54" spans="1:11">
      <c r="A54" s="59"/>
      <c r="B54" s="59"/>
      <c r="C54" s="59"/>
      <c r="D54" s="59"/>
      <c r="E54" s="59"/>
      <c r="F54" s="59"/>
      <c r="G54" s="26" t="s">
        <v>16</v>
      </c>
      <c r="H54" s="27">
        <f>SUBTOTAL(9,H11:H53)</f>
        <v>211919.65</v>
      </c>
      <c r="I54" s="27">
        <f>SUBTOTAL(9,I11:I53)</f>
        <v>207567.59</v>
      </c>
      <c r="J54" s="27">
        <f>SUBTOTAL(9,J11:J53)</f>
        <v>4352.0599999999995</v>
      </c>
      <c r="K54" s="14"/>
    </row>
    <row r="55" spans="1:11" ht="35.25" customHeight="1">
      <c r="A55" s="62" t="s">
        <v>32</v>
      </c>
      <c r="B55" s="63"/>
      <c r="C55" s="63"/>
      <c r="D55" s="63"/>
      <c r="E55" s="63"/>
      <c r="F55" s="63"/>
      <c r="G55" s="63"/>
      <c r="H55" s="63"/>
      <c r="I55" s="63"/>
      <c r="J55" s="63"/>
      <c r="K55" s="64"/>
    </row>
    <row r="56" spans="1:11">
      <c r="A56" s="51">
        <v>1</v>
      </c>
      <c r="B56" s="51">
        <v>4220</v>
      </c>
      <c r="C56" s="2" t="s">
        <v>201</v>
      </c>
      <c r="D56" s="10">
        <v>43501</v>
      </c>
      <c r="E56" s="9" t="s">
        <v>34</v>
      </c>
      <c r="F56" s="18" t="s">
        <v>10</v>
      </c>
      <c r="G56" s="9" t="s">
        <v>35</v>
      </c>
      <c r="H56" s="36">
        <v>9545</v>
      </c>
      <c r="I56" s="36">
        <v>9545</v>
      </c>
      <c r="J56" s="13">
        <f t="shared" ref="J56:J66" si="4">H56-I56</f>
        <v>0</v>
      </c>
      <c r="K56" s="14">
        <f t="shared" ref="K56:K134" si="5">J56/H56</f>
        <v>0</v>
      </c>
    </row>
    <row r="57" spans="1:11">
      <c r="A57" s="51">
        <v>2</v>
      </c>
      <c r="B57" s="51">
        <v>4229</v>
      </c>
      <c r="C57" s="2" t="s">
        <v>202</v>
      </c>
      <c r="D57" s="10">
        <v>43497</v>
      </c>
      <c r="E57" s="9" t="s">
        <v>34</v>
      </c>
      <c r="F57" s="18" t="s">
        <v>10</v>
      </c>
      <c r="G57" s="9" t="s">
        <v>35</v>
      </c>
      <c r="H57" s="36">
        <v>802.8</v>
      </c>
      <c r="I57" s="36">
        <v>802.8</v>
      </c>
      <c r="J57" s="13">
        <f t="shared" si="4"/>
        <v>0</v>
      </c>
      <c r="K57" s="14">
        <f t="shared" si="5"/>
        <v>0</v>
      </c>
    </row>
    <row r="58" spans="1:11">
      <c r="A58" s="51">
        <v>3</v>
      </c>
      <c r="B58" s="51">
        <v>4235</v>
      </c>
      <c r="C58" s="2" t="s">
        <v>203</v>
      </c>
      <c r="D58" s="10">
        <v>43503</v>
      </c>
      <c r="E58" s="9" t="s">
        <v>34</v>
      </c>
      <c r="F58" s="18" t="s">
        <v>10</v>
      </c>
      <c r="G58" s="9" t="s">
        <v>35</v>
      </c>
      <c r="H58" s="36">
        <v>833.62</v>
      </c>
      <c r="I58" s="36">
        <v>833.62</v>
      </c>
      <c r="J58" s="13">
        <f t="shared" si="4"/>
        <v>0</v>
      </c>
      <c r="K58" s="14">
        <f t="shared" si="5"/>
        <v>0</v>
      </c>
    </row>
    <row r="59" spans="1:11">
      <c r="A59" s="51">
        <v>4</v>
      </c>
      <c r="B59" s="51">
        <v>4253</v>
      </c>
      <c r="C59" s="2" t="s">
        <v>204</v>
      </c>
      <c r="D59" s="10">
        <v>43497</v>
      </c>
      <c r="E59" s="9" t="s">
        <v>34</v>
      </c>
      <c r="F59" s="18" t="s">
        <v>10</v>
      </c>
      <c r="G59" s="9" t="s">
        <v>35</v>
      </c>
      <c r="H59" s="36">
        <v>856.96</v>
      </c>
      <c r="I59" s="36">
        <v>856.96</v>
      </c>
      <c r="J59" s="13">
        <f t="shared" si="4"/>
        <v>0</v>
      </c>
      <c r="K59" s="14">
        <f t="shared" si="5"/>
        <v>0</v>
      </c>
    </row>
    <row r="60" spans="1:11">
      <c r="A60" s="51">
        <v>5</v>
      </c>
      <c r="B60" s="51">
        <v>4254</v>
      </c>
      <c r="C60" s="2" t="s">
        <v>205</v>
      </c>
      <c r="D60" s="10">
        <v>43497</v>
      </c>
      <c r="E60" s="9" t="s">
        <v>34</v>
      </c>
      <c r="F60" s="18" t="s">
        <v>10</v>
      </c>
      <c r="G60" s="9" t="s">
        <v>35</v>
      </c>
      <c r="H60" s="36">
        <v>388</v>
      </c>
      <c r="I60" s="36">
        <v>388</v>
      </c>
      <c r="J60" s="13">
        <f t="shared" si="4"/>
        <v>0</v>
      </c>
      <c r="K60" s="14">
        <f t="shared" si="5"/>
        <v>0</v>
      </c>
    </row>
    <row r="61" spans="1:11">
      <c r="A61" s="51">
        <v>6</v>
      </c>
      <c r="B61" s="51">
        <v>4255</v>
      </c>
      <c r="C61" s="2" t="s">
        <v>206</v>
      </c>
      <c r="D61" s="10">
        <v>43497</v>
      </c>
      <c r="E61" s="9" t="s">
        <v>34</v>
      </c>
      <c r="F61" s="18" t="s">
        <v>26</v>
      </c>
      <c r="G61" s="9" t="s">
        <v>35</v>
      </c>
      <c r="H61" s="36">
        <v>239.4</v>
      </c>
      <c r="I61" s="36">
        <v>219</v>
      </c>
      <c r="J61" s="13">
        <f t="shared" si="4"/>
        <v>20.400000000000006</v>
      </c>
      <c r="K61" s="14">
        <f t="shared" si="5"/>
        <v>8.5213032581453657E-2</v>
      </c>
    </row>
    <row r="62" spans="1:11">
      <c r="A62" s="51">
        <v>7</v>
      </c>
      <c r="B62" s="51">
        <v>4256</v>
      </c>
      <c r="C62" s="2" t="s">
        <v>207</v>
      </c>
      <c r="D62" s="10">
        <v>43497</v>
      </c>
      <c r="E62" s="9" t="s">
        <v>34</v>
      </c>
      <c r="F62" s="18" t="s">
        <v>10</v>
      </c>
      <c r="G62" s="9" t="s">
        <v>35</v>
      </c>
      <c r="H62" s="36">
        <v>1862.18</v>
      </c>
      <c r="I62" s="36">
        <v>1862.18</v>
      </c>
      <c r="J62" s="13">
        <f t="shared" si="4"/>
        <v>0</v>
      </c>
      <c r="K62" s="14">
        <f t="shared" si="5"/>
        <v>0</v>
      </c>
    </row>
    <row r="63" spans="1:11">
      <c r="A63" s="51">
        <v>8</v>
      </c>
      <c r="B63" s="51">
        <v>4257</v>
      </c>
      <c r="C63" s="2" t="s">
        <v>208</v>
      </c>
      <c r="D63" s="10">
        <v>43501</v>
      </c>
      <c r="E63" s="9" t="s">
        <v>34</v>
      </c>
      <c r="F63" s="18" t="s">
        <v>10</v>
      </c>
      <c r="G63" s="9" t="s">
        <v>35</v>
      </c>
      <c r="H63" s="36">
        <v>1026.44</v>
      </c>
      <c r="I63" s="36">
        <v>1026.44</v>
      </c>
      <c r="J63" s="13">
        <f t="shared" si="4"/>
        <v>0</v>
      </c>
      <c r="K63" s="14">
        <f t="shared" si="5"/>
        <v>0</v>
      </c>
    </row>
    <row r="64" spans="1:11">
      <c r="A64" s="51">
        <v>9</v>
      </c>
      <c r="B64" s="51">
        <v>4258</v>
      </c>
      <c r="C64" s="2" t="s">
        <v>209</v>
      </c>
      <c r="D64" s="10">
        <v>43503</v>
      </c>
      <c r="E64" s="9" t="s">
        <v>34</v>
      </c>
      <c r="F64" s="18" t="s">
        <v>189</v>
      </c>
      <c r="G64" s="9" t="s">
        <v>35</v>
      </c>
      <c r="H64" s="36">
        <v>1606.4</v>
      </c>
      <c r="I64" s="36">
        <v>1601.6</v>
      </c>
      <c r="J64" s="13">
        <f t="shared" si="4"/>
        <v>4.8000000000001819</v>
      </c>
      <c r="K64" s="14">
        <f t="shared" si="5"/>
        <v>2.9880478087650534E-3</v>
      </c>
    </row>
    <row r="65" spans="1:11">
      <c r="A65" s="51">
        <v>10</v>
      </c>
      <c r="B65" s="51">
        <v>4259</v>
      </c>
      <c r="C65" s="2" t="s">
        <v>210</v>
      </c>
      <c r="D65" s="10">
        <v>43500</v>
      </c>
      <c r="E65" s="9" t="s">
        <v>34</v>
      </c>
      <c r="F65" s="18" t="s">
        <v>189</v>
      </c>
      <c r="G65" s="9" t="s">
        <v>35</v>
      </c>
      <c r="H65" s="36">
        <v>1520.3</v>
      </c>
      <c r="I65" s="36">
        <v>1520.3</v>
      </c>
      <c r="J65" s="13">
        <f t="shared" si="4"/>
        <v>0</v>
      </c>
      <c r="K65" s="14">
        <f t="shared" si="5"/>
        <v>0</v>
      </c>
    </row>
    <row r="66" spans="1:11">
      <c r="A66" s="51">
        <v>11</v>
      </c>
      <c r="B66" s="51">
        <v>4260</v>
      </c>
      <c r="C66" s="89" t="s">
        <v>211</v>
      </c>
      <c r="D66" s="92">
        <v>43501</v>
      </c>
      <c r="E66" s="89" t="s">
        <v>34</v>
      </c>
      <c r="F66" s="89" t="s">
        <v>10</v>
      </c>
      <c r="G66" s="89" t="s">
        <v>35</v>
      </c>
      <c r="H66" s="95">
        <v>36303.58</v>
      </c>
      <c r="I66" s="95">
        <v>36303.58</v>
      </c>
      <c r="J66" s="98">
        <f t="shared" si="4"/>
        <v>0</v>
      </c>
      <c r="K66" s="68">
        <f t="shared" si="5"/>
        <v>0</v>
      </c>
    </row>
    <row r="67" spans="1:11">
      <c r="A67" s="51">
        <v>12</v>
      </c>
      <c r="B67" s="51">
        <v>4261</v>
      </c>
      <c r="C67" s="90"/>
      <c r="D67" s="93"/>
      <c r="E67" s="90"/>
      <c r="F67" s="90"/>
      <c r="G67" s="90"/>
      <c r="H67" s="96"/>
      <c r="I67" s="96"/>
      <c r="J67" s="99"/>
      <c r="K67" s="101"/>
    </row>
    <row r="68" spans="1:11">
      <c r="A68" s="51">
        <v>13</v>
      </c>
      <c r="B68" s="51">
        <v>4262</v>
      </c>
      <c r="C68" s="90"/>
      <c r="D68" s="93"/>
      <c r="E68" s="90"/>
      <c r="F68" s="90"/>
      <c r="G68" s="90"/>
      <c r="H68" s="96"/>
      <c r="I68" s="96"/>
      <c r="J68" s="99"/>
      <c r="K68" s="101"/>
    </row>
    <row r="69" spans="1:11">
      <c r="A69" s="51">
        <v>14</v>
      </c>
      <c r="B69" s="51">
        <v>4263</v>
      </c>
      <c r="C69" s="90"/>
      <c r="D69" s="93"/>
      <c r="E69" s="90"/>
      <c r="F69" s="90"/>
      <c r="G69" s="90"/>
      <c r="H69" s="96"/>
      <c r="I69" s="96"/>
      <c r="J69" s="99"/>
      <c r="K69" s="101"/>
    </row>
    <row r="70" spans="1:11">
      <c r="A70" s="51">
        <v>15</v>
      </c>
      <c r="B70" s="51">
        <v>4264</v>
      </c>
      <c r="C70" s="90"/>
      <c r="D70" s="93"/>
      <c r="E70" s="90"/>
      <c r="F70" s="90"/>
      <c r="G70" s="90"/>
      <c r="H70" s="96"/>
      <c r="I70" s="96"/>
      <c r="J70" s="99"/>
      <c r="K70" s="101"/>
    </row>
    <row r="71" spans="1:11">
      <c r="A71" s="51">
        <v>16</v>
      </c>
      <c r="B71" s="51">
        <v>4265</v>
      </c>
      <c r="C71" s="90"/>
      <c r="D71" s="93"/>
      <c r="E71" s="90"/>
      <c r="F71" s="90"/>
      <c r="G71" s="90"/>
      <c r="H71" s="96"/>
      <c r="I71" s="96"/>
      <c r="J71" s="99"/>
      <c r="K71" s="101"/>
    </row>
    <row r="72" spans="1:11">
      <c r="A72" s="51">
        <v>17</v>
      </c>
      <c r="B72" s="51">
        <v>4266</v>
      </c>
      <c r="C72" s="90"/>
      <c r="D72" s="93"/>
      <c r="E72" s="90"/>
      <c r="F72" s="90"/>
      <c r="G72" s="90"/>
      <c r="H72" s="96"/>
      <c r="I72" s="96"/>
      <c r="J72" s="99"/>
      <c r="K72" s="101"/>
    </row>
    <row r="73" spans="1:11">
      <c r="A73" s="51">
        <v>18</v>
      </c>
      <c r="B73" s="51">
        <v>4267</v>
      </c>
      <c r="C73" s="90"/>
      <c r="D73" s="93"/>
      <c r="E73" s="90"/>
      <c r="F73" s="90"/>
      <c r="G73" s="90"/>
      <c r="H73" s="96"/>
      <c r="I73" s="96"/>
      <c r="J73" s="99"/>
      <c r="K73" s="101"/>
    </row>
    <row r="74" spans="1:11">
      <c r="A74" s="51">
        <v>19</v>
      </c>
      <c r="B74" s="51">
        <v>4268</v>
      </c>
      <c r="C74" s="90"/>
      <c r="D74" s="93"/>
      <c r="E74" s="90"/>
      <c r="F74" s="90"/>
      <c r="G74" s="90"/>
      <c r="H74" s="96"/>
      <c r="I74" s="96"/>
      <c r="J74" s="99"/>
      <c r="K74" s="101"/>
    </row>
    <row r="75" spans="1:11">
      <c r="A75" s="51">
        <v>20</v>
      </c>
      <c r="B75" s="51">
        <v>4269</v>
      </c>
      <c r="C75" s="90"/>
      <c r="D75" s="93"/>
      <c r="E75" s="90"/>
      <c r="F75" s="90"/>
      <c r="G75" s="90"/>
      <c r="H75" s="96"/>
      <c r="I75" s="96"/>
      <c r="J75" s="99"/>
      <c r="K75" s="101"/>
    </row>
    <row r="76" spans="1:11">
      <c r="A76" s="51">
        <v>21</v>
      </c>
      <c r="B76" s="51">
        <v>4270</v>
      </c>
      <c r="C76" s="90"/>
      <c r="D76" s="93"/>
      <c r="E76" s="90"/>
      <c r="F76" s="90"/>
      <c r="G76" s="90"/>
      <c r="H76" s="96"/>
      <c r="I76" s="96"/>
      <c r="J76" s="99"/>
      <c r="K76" s="101"/>
    </row>
    <row r="77" spans="1:11">
      <c r="A77" s="51">
        <v>22</v>
      </c>
      <c r="B77" s="51">
        <v>4271</v>
      </c>
      <c r="C77" s="91"/>
      <c r="D77" s="94"/>
      <c r="E77" s="91"/>
      <c r="F77" s="91"/>
      <c r="G77" s="91"/>
      <c r="H77" s="97"/>
      <c r="I77" s="97"/>
      <c r="J77" s="100"/>
      <c r="K77" s="69"/>
    </row>
    <row r="78" spans="1:11">
      <c r="A78" s="51">
        <v>23</v>
      </c>
      <c r="B78" s="51">
        <v>4272</v>
      </c>
      <c r="C78" s="2" t="s">
        <v>212</v>
      </c>
      <c r="D78" s="10">
        <v>43500</v>
      </c>
      <c r="E78" s="9" t="s">
        <v>34</v>
      </c>
      <c r="F78" s="18" t="s">
        <v>189</v>
      </c>
      <c r="G78" s="9" t="s">
        <v>35</v>
      </c>
      <c r="H78" s="36">
        <v>736.56</v>
      </c>
      <c r="I78" s="36">
        <v>736.56</v>
      </c>
      <c r="J78" s="13">
        <f t="shared" ref="J78:J141" si="6">H78-I78</f>
        <v>0</v>
      </c>
      <c r="K78" s="14">
        <f t="shared" ref="K78" si="7">J78/H78</f>
        <v>0</v>
      </c>
    </row>
    <row r="79" spans="1:11">
      <c r="A79" s="51">
        <v>24</v>
      </c>
      <c r="B79" s="51">
        <v>4273</v>
      </c>
      <c r="C79" s="2" t="s">
        <v>213</v>
      </c>
      <c r="D79" s="10">
        <v>43501</v>
      </c>
      <c r="E79" s="9" t="s">
        <v>34</v>
      </c>
      <c r="F79" s="18" t="s">
        <v>189</v>
      </c>
      <c r="G79" s="9" t="s">
        <v>35</v>
      </c>
      <c r="H79" s="36">
        <v>477.87</v>
      </c>
      <c r="I79" s="36">
        <v>468.77</v>
      </c>
      <c r="J79" s="13">
        <f t="shared" si="6"/>
        <v>9.1000000000000227</v>
      </c>
      <c r="K79" s="14">
        <f t="shared" si="5"/>
        <v>1.9042835917718257E-2</v>
      </c>
    </row>
    <row r="80" spans="1:11">
      <c r="A80" s="51">
        <v>25</v>
      </c>
      <c r="B80" s="51">
        <v>4274</v>
      </c>
      <c r="C80" s="2" t="s">
        <v>214</v>
      </c>
      <c r="D80" s="10">
        <v>43503</v>
      </c>
      <c r="E80" s="9" t="s">
        <v>34</v>
      </c>
      <c r="F80" s="18" t="s">
        <v>189</v>
      </c>
      <c r="G80" s="9" t="s">
        <v>35</v>
      </c>
      <c r="H80" s="36">
        <v>280</v>
      </c>
      <c r="I80" s="36">
        <v>270</v>
      </c>
      <c r="J80" s="13">
        <f t="shared" si="6"/>
        <v>10</v>
      </c>
      <c r="K80" s="14">
        <f t="shared" si="5"/>
        <v>3.5714285714285712E-2</v>
      </c>
    </row>
    <row r="81" spans="1:11">
      <c r="A81" s="51">
        <v>26</v>
      </c>
      <c r="B81" s="51">
        <v>4275</v>
      </c>
      <c r="C81" s="2" t="s">
        <v>215</v>
      </c>
      <c r="D81" s="10">
        <v>43502</v>
      </c>
      <c r="E81" s="9" t="s">
        <v>34</v>
      </c>
      <c r="F81" s="18" t="s">
        <v>189</v>
      </c>
      <c r="G81" s="9" t="s">
        <v>35</v>
      </c>
      <c r="H81" s="36">
        <v>205.2</v>
      </c>
      <c r="I81" s="36">
        <v>204</v>
      </c>
      <c r="J81" s="13">
        <f t="shared" si="6"/>
        <v>1.1999999999999886</v>
      </c>
      <c r="K81" s="14">
        <f t="shared" si="5"/>
        <v>5.847953216374214E-3</v>
      </c>
    </row>
    <row r="82" spans="1:11">
      <c r="A82" s="51">
        <v>27</v>
      </c>
      <c r="B82" s="51">
        <v>4276</v>
      </c>
      <c r="C82" s="2" t="s">
        <v>216</v>
      </c>
      <c r="D82" s="10">
        <v>43502</v>
      </c>
      <c r="E82" s="9" t="s">
        <v>34</v>
      </c>
      <c r="F82" s="18" t="s">
        <v>189</v>
      </c>
      <c r="G82" s="9" t="s">
        <v>35</v>
      </c>
      <c r="H82" s="36">
        <v>615.6</v>
      </c>
      <c r="I82" s="36">
        <v>612</v>
      </c>
      <c r="J82" s="13">
        <f t="shared" si="6"/>
        <v>3.6000000000000227</v>
      </c>
      <c r="K82" s="14">
        <f t="shared" si="5"/>
        <v>5.847953216374306E-3</v>
      </c>
    </row>
    <row r="83" spans="1:11">
      <c r="A83" s="51">
        <v>28</v>
      </c>
      <c r="B83" s="51">
        <v>4277</v>
      </c>
      <c r="C83" s="2" t="s">
        <v>217</v>
      </c>
      <c r="D83" s="10">
        <v>43504</v>
      </c>
      <c r="E83" s="9" t="s">
        <v>34</v>
      </c>
      <c r="F83" s="18" t="s">
        <v>189</v>
      </c>
      <c r="G83" s="9" t="s">
        <v>35</v>
      </c>
      <c r="H83" s="36">
        <v>13990.56</v>
      </c>
      <c r="I83" s="36">
        <v>13990.56</v>
      </c>
      <c r="J83" s="13">
        <f t="shared" si="6"/>
        <v>0</v>
      </c>
      <c r="K83" s="14">
        <f t="shared" si="5"/>
        <v>0</v>
      </c>
    </row>
    <row r="84" spans="1:11">
      <c r="A84" s="51">
        <v>29</v>
      </c>
      <c r="B84" s="51">
        <v>4279</v>
      </c>
      <c r="C84" s="2" t="s">
        <v>218</v>
      </c>
      <c r="D84" s="10">
        <v>43504</v>
      </c>
      <c r="E84" s="9" t="s">
        <v>34</v>
      </c>
      <c r="F84" s="18" t="s">
        <v>189</v>
      </c>
      <c r="G84" s="38" t="s">
        <v>35</v>
      </c>
      <c r="H84" s="36">
        <v>4750</v>
      </c>
      <c r="I84" s="36">
        <v>4750</v>
      </c>
      <c r="J84" s="13">
        <f t="shared" si="6"/>
        <v>0</v>
      </c>
      <c r="K84" s="14">
        <f t="shared" si="5"/>
        <v>0</v>
      </c>
    </row>
    <row r="85" spans="1:11">
      <c r="A85" s="51">
        <v>30</v>
      </c>
      <c r="B85" s="51">
        <v>4280</v>
      </c>
      <c r="C85" s="2" t="s">
        <v>219</v>
      </c>
      <c r="D85" s="10">
        <v>43510</v>
      </c>
      <c r="E85" s="9" t="s">
        <v>34</v>
      </c>
      <c r="F85" s="18" t="s">
        <v>189</v>
      </c>
      <c r="G85" s="9" t="s">
        <v>35</v>
      </c>
      <c r="H85" s="36">
        <v>5785.69</v>
      </c>
      <c r="I85" s="36">
        <v>5785.69</v>
      </c>
      <c r="J85" s="13">
        <f t="shared" si="6"/>
        <v>0</v>
      </c>
      <c r="K85" s="14">
        <f t="shared" si="5"/>
        <v>0</v>
      </c>
    </row>
    <row r="86" spans="1:11">
      <c r="A86" s="51">
        <v>31</v>
      </c>
      <c r="B86" s="51">
        <v>4281</v>
      </c>
      <c r="C86" s="2" t="s">
        <v>220</v>
      </c>
      <c r="D86" s="10">
        <v>43504</v>
      </c>
      <c r="E86" s="9" t="s">
        <v>34</v>
      </c>
      <c r="F86" s="18" t="s">
        <v>26</v>
      </c>
      <c r="G86" s="9" t="s">
        <v>35</v>
      </c>
      <c r="H86" s="36">
        <v>3822.61</v>
      </c>
      <c r="I86" s="36">
        <v>3774.5</v>
      </c>
      <c r="J86" s="13">
        <f t="shared" si="6"/>
        <v>48.110000000000127</v>
      </c>
      <c r="K86" s="14">
        <f t="shared" si="5"/>
        <v>1.2585641747392521E-2</v>
      </c>
    </row>
    <row r="87" spans="1:11">
      <c r="A87" s="51">
        <v>32</v>
      </c>
      <c r="B87" s="51">
        <v>4282</v>
      </c>
      <c r="C87" s="2" t="s">
        <v>221</v>
      </c>
      <c r="D87" s="10">
        <v>43504</v>
      </c>
      <c r="E87" s="9" t="s">
        <v>34</v>
      </c>
      <c r="F87" s="18" t="s">
        <v>189</v>
      </c>
      <c r="G87" s="9" t="s">
        <v>35</v>
      </c>
      <c r="H87" s="36">
        <v>1725.68</v>
      </c>
      <c r="I87" s="36">
        <v>1725.68</v>
      </c>
      <c r="J87" s="13">
        <f t="shared" si="6"/>
        <v>0</v>
      </c>
      <c r="K87" s="14">
        <f t="shared" si="5"/>
        <v>0</v>
      </c>
    </row>
    <row r="88" spans="1:11">
      <c r="A88" s="51">
        <v>33</v>
      </c>
      <c r="B88" s="51">
        <v>4283</v>
      </c>
      <c r="C88" s="2" t="s">
        <v>222</v>
      </c>
      <c r="D88" s="10">
        <v>43504</v>
      </c>
      <c r="E88" s="9" t="s">
        <v>34</v>
      </c>
      <c r="F88" s="18" t="s">
        <v>189</v>
      </c>
      <c r="G88" s="9" t="s">
        <v>35</v>
      </c>
      <c r="H88" s="36">
        <v>1821.68</v>
      </c>
      <c r="I88" s="36">
        <v>1821.68</v>
      </c>
      <c r="J88" s="13">
        <f t="shared" si="6"/>
        <v>0</v>
      </c>
      <c r="K88" s="14">
        <f t="shared" si="5"/>
        <v>0</v>
      </c>
    </row>
    <row r="89" spans="1:11">
      <c r="A89" s="51">
        <v>34</v>
      </c>
      <c r="B89" s="51">
        <v>4284</v>
      </c>
      <c r="C89" s="2" t="s">
        <v>223</v>
      </c>
      <c r="D89" s="10">
        <v>43504</v>
      </c>
      <c r="E89" s="9" t="s">
        <v>34</v>
      </c>
      <c r="F89" s="18" t="s">
        <v>26</v>
      </c>
      <c r="G89" s="9" t="s">
        <v>35</v>
      </c>
      <c r="H89" s="36">
        <v>1311.62</v>
      </c>
      <c r="I89" s="36">
        <v>1221.99</v>
      </c>
      <c r="J89" s="13">
        <f t="shared" si="6"/>
        <v>89.629999999999882</v>
      </c>
      <c r="K89" s="14">
        <f t="shared" si="5"/>
        <v>6.8335341028651506E-2</v>
      </c>
    </row>
    <row r="90" spans="1:11">
      <c r="A90" s="51">
        <v>35</v>
      </c>
      <c r="B90" s="51">
        <v>4285</v>
      </c>
      <c r="C90" s="2" t="s">
        <v>224</v>
      </c>
      <c r="D90" s="10">
        <v>43507</v>
      </c>
      <c r="E90" s="9" t="s">
        <v>34</v>
      </c>
      <c r="F90" s="18" t="s">
        <v>189</v>
      </c>
      <c r="G90" s="9" t="s">
        <v>35</v>
      </c>
      <c r="H90" s="36">
        <v>3507.31</v>
      </c>
      <c r="I90" s="40">
        <v>3507.31</v>
      </c>
      <c r="J90" s="13">
        <f t="shared" si="6"/>
        <v>0</v>
      </c>
      <c r="K90" s="14">
        <f t="shared" si="5"/>
        <v>0</v>
      </c>
    </row>
    <row r="91" spans="1:11">
      <c r="A91" s="51">
        <v>36</v>
      </c>
      <c r="B91" s="51">
        <v>4286</v>
      </c>
      <c r="C91" s="2" t="s">
        <v>225</v>
      </c>
      <c r="D91" s="10">
        <v>43507</v>
      </c>
      <c r="E91" s="9" t="s">
        <v>34</v>
      </c>
      <c r="F91" s="18" t="s">
        <v>189</v>
      </c>
      <c r="G91" s="9" t="s">
        <v>35</v>
      </c>
      <c r="H91" s="36">
        <v>214.68</v>
      </c>
      <c r="I91" s="36">
        <v>214.68</v>
      </c>
      <c r="J91" s="13">
        <f t="shared" si="6"/>
        <v>0</v>
      </c>
      <c r="K91" s="14">
        <f t="shared" si="5"/>
        <v>0</v>
      </c>
    </row>
    <row r="92" spans="1:11">
      <c r="A92" s="51">
        <v>37</v>
      </c>
      <c r="B92" s="51">
        <v>4287</v>
      </c>
      <c r="C92" s="2" t="s">
        <v>226</v>
      </c>
      <c r="D92" s="10">
        <v>43507</v>
      </c>
      <c r="E92" s="9" t="s">
        <v>34</v>
      </c>
      <c r="F92" s="18" t="s">
        <v>189</v>
      </c>
      <c r="G92" s="9" t="s">
        <v>35</v>
      </c>
      <c r="H92" s="36">
        <v>322.54000000000002</v>
      </c>
      <c r="I92" s="36">
        <v>322.54000000000002</v>
      </c>
      <c r="J92" s="13">
        <f t="shared" si="6"/>
        <v>0</v>
      </c>
      <c r="K92" s="14">
        <f t="shared" si="5"/>
        <v>0</v>
      </c>
    </row>
    <row r="93" spans="1:11">
      <c r="A93" s="51">
        <v>38</v>
      </c>
      <c r="B93" s="51">
        <v>4288</v>
      </c>
      <c r="C93" s="2" t="s">
        <v>227</v>
      </c>
      <c r="D93" s="10">
        <v>43507</v>
      </c>
      <c r="E93" s="9" t="s">
        <v>34</v>
      </c>
      <c r="F93" s="18" t="s">
        <v>189</v>
      </c>
      <c r="G93" s="9" t="s">
        <v>35</v>
      </c>
      <c r="H93" s="36">
        <v>270</v>
      </c>
      <c r="I93" s="36">
        <v>270</v>
      </c>
      <c r="J93" s="13">
        <f t="shared" si="6"/>
        <v>0</v>
      </c>
      <c r="K93" s="14">
        <f t="shared" si="5"/>
        <v>0</v>
      </c>
    </row>
    <row r="94" spans="1:11">
      <c r="A94" s="51">
        <v>39</v>
      </c>
      <c r="B94" s="51">
        <v>4289</v>
      </c>
      <c r="C94" s="2" t="s">
        <v>228</v>
      </c>
      <c r="D94" s="10">
        <v>43507</v>
      </c>
      <c r="E94" s="9" t="s">
        <v>34</v>
      </c>
      <c r="F94" s="18" t="s">
        <v>26</v>
      </c>
      <c r="G94" s="9" t="s">
        <v>35</v>
      </c>
      <c r="H94" s="36">
        <v>17452.849999999999</v>
      </c>
      <c r="I94" s="36">
        <v>15892.74</v>
      </c>
      <c r="J94" s="13">
        <f t="shared" si="6"/>
        <v>1560.1099999999988</v>
      </c>
      <c r="K94" s="14">
        <f t="shared" si="5"/>
        <v>8.9389985016773699E-2</v>
      </c>
    </row>
    <row r="95" spans="1:11">
      <c r="A95" s="51">
        <v>40</v>
      </c>
      <c r="B95" s="51">
        <v>4290</v>
      </c>
      <c r="C95" s="2" t="s">
        <v>229</v>
      </c>
      <c r="D95" s="10">
        <v>43507</v>
      </c>
      <c r="E95" s="9" t="s">
        <v>34</v>
      </c>
      <c r="F95" s="18" t="s">
        <v>189</v>
      </c>
      <c r="G95" s="9" t="s">
        <v>35</v>
      </c>
      <c r="H95" s="36">
        <v>310.18</v>
      </c>
      <c r="I95" s="36">
        <v>310.18</v>
      </c>
      <c r="J95" s="13">
        <f t="shared" si="6"/>
        <v>0</v>
      </c>
      <c r="K95" s="14">
        <f t="shared" si="5"/>
        <v>0</v>
      </c>
    </row>
    <row r="96" spans="1:11">
      <c r="A96" s="51">
        <v>41</v>
      </c>
      <c r="B96" s="51">
        <v>4291</v>
      </c>
      <c r="C96" s="2" t="s">
        <v>230</v>
      </c>
      <c r="D96" s="10">
        <v>43507</v>
      </c>
      <c r="E96" s="9" t="s">
        <v>34</v>
      </c>
      <c r="F96" s="18" t="s">
        <v>189</v>
      </c>
      <c r="G96" s="9" t="s">
        <v>35</v>
      </c>
      <c r="H96" s="36">
        <v>14708</v>
      </c>
      <c r="I96" s="36">
        <v>14708</v>
      </c>
      <c r="J96" s="13">
        <f t="shared" si="6"/>
        <v>0</v>
      </c>
      <c r="K96" s="14">
        <f t="shared" si="5"/>
        <v>0</v>
      </c>
    </row>
    <row r="97" spans="1:11">
      <c r="A97" s="51">
        <v>42</v>
      </c>
      <c r="B97" s="51">
        <v>4292</v>
      </c>
      <c r="C97" s="2" t="s">
        <v>231</v>
      </c>
      <c r="D97" s="10">
        <v>43507</v>
      </c>
      <c r="E97" s="9" t="s">
        <v>34</v>
      </c>
      <c r="F97" s="18" t="s">
        <v>189</v>
      </c>
      <c r="G97" s="9" t="s">
        <v>35</v>
      </c>
      <c r="H97" s="36">
        <v>2232.7199999999998</v>
      </c>
      <c r="I97" s="36">
        <v>2232.7199999999998</v>
      </c>
      <c r="J97" s="13">
        <f t="shared" si="6"/>
        <v>0</v>
      </c>
      <c r="K97" s="14">
        <f t="shared" si="5"/>
        <v>0</v>
      </c>
    </row>
    <row r="98" spans="1:11">
      <c r="A98" s="51">
        <v>43</v>
      </c>
      <c r="B98" s="51">
        <v>4293</v>
      </c>
      <c r="C98" s="2" t="s">
        <v>232</v>
      </c>
      <c r="D98" s="10">
        <v>43508</v>
      </c>
      <c r="E98" s="9" t="s">
        <v>34</v>
      </c>
      <c r="F98" s="18" t="s">
        <v>26</v>
      </c>
      <c r="G98" s="9" t="s">
        <v>35</v>
      </c>
      <c r="H98" s="36">
        <v>1172.7</v>
      </c>
      <c r="I98" s="36">
        <v>1070</v>
      </c>
      <c r="J98" s="13">
        <f t="shared" si="6"/>
        <v>102.70000000000005</v>
      </c>
      <c r="K98" s="14">
        <f t="shared" si="5"/>
        <v>8.7575680054574945E-2</v>
      </c>
    </row>
    <row r="99" spans="1:11">
      <c r="A99" s="51">
        <v>44</v>
      </c>
      <c r="B99" s="51">
        <v>4294</v>
      </c>
      <c r="C99" s="2" t="s">
        <v>233</v>
      </c>
      <c r="D99" s="10">
        <v>43508</v>
      </c>
      <c r="E99" s="9" t="s">
        <v>34</v>
      </c>
      <c r="F99" s="18" t="s">
        <v>189</v>
      </c>
      <c r="G99" s="9" t="s">
        <v>35</v>
      </c>
      <c r="H99" s="36">
        <v>786.46</v>
      </c>
      <c r="I99" s="36">
        <v>786.46</v>
      </c>
      <c r="J99" s="13">
        <f t="shared" si="6"/>
        <v>0</v>
      </c>
      <c r="K99" s="14">
        <f t="shared" si="5"/>
        <v>0</v>
      </c>
    </row>
    <row r="100" spans="1:11">
      <c r="A100" s="51">
        <v>45</v>
      </c>
      <c r="B100" s="51">
        <v>4295</v>
      </c>
      <c r="C100" s="2" t="s">
        <v>234</v>
      </c>
      <c r="D100" s="10">
        <v>43510</v>
      </c>
      <c r="E100" s="9" t="s">
        <v>34</v>
      </c>
      <c r="F100" s="18" t="s">
        <v>189</v>
      </c>
      <c r="G100" s="9" t="s">
        <v>35</v>
      </c>
      <c r="H100" s="36">
        <v>1364.09</v>
      </c>
      <c r="I100" s="36">
        <v>1364.09</v>
      </c>
      <c r="J100" s="13">
        <f t="shared" si="6"/>
        <v>0</v>
      </c>
      <c r="K100" s="14">
        <f t="shared" si="5"/>
        <v>0</v>
      </c>
    </row>
    <row r="101" spans="1:11">
      <c r="A101" s="51">
        <v>46</v>
      </c>
      <c r="B101" s="51">
        <v>4296</v>
      </c>
      <c r="C101" s="2" t="s">
        <v>235</v>
      </c>
      <c r="D101" s="10">
        <v>43508</v>
      </c>
      <c r="E101" s="9" t="s">
        <v>34</v>
      </c>
      <c r="F101" s="18" t="s">
        <v>189</v>
      </c>
      <c r="G101" s="9" t="s">
        <v>35</v>
      </c>
      <c r="H101" s="36">
        <v>1962.04</v>
      </c>
      <c r="I101" s="36">
        <v>1962.04</v>
      </c>
      <c r="J101" s="13">
        <f t="shared" si="6"/>
        <v>0</v>
      </c>
      <c r="K101" s="14">
        <f t="shared" si="5"/>
        <v>0</v>
      </c>
    </row>
    <row r="102" spans="1:11">
      <c r="A102" s="51">
        <v>47</v>
      </c>
      <c r="B102" s="51">
        <v>4297</v>
      </c>
      <c r="C102" s="2" t="s">
        <v>236</v>
      </c>
      <c r="D102" s="10">
        <v>43508</v>
      </c>
      <c r="E102" s="9" t="s">
        <v>34</v>
      </c>
      <c r="F102" s="18" t="s">
        <v>26</v>
      </c>
      <c r="G102" s="9" t="s">
        <v>35</v>
      </c>
      <c r="H102" s="36">
        <v>576</v>
      </c>
      <c r="I102" s="36">
        <v>552</v>
      </c>
      <c r="J102" s="13">
        <f t="shared" si="6"/>
        <v>24</v>
      </c>
      <c r="K102" s="14">
        <f t="shared" si="5"/>
        <v>4.1666666666666664E-2</v>
      </c>
    </row>
    <row r="103" spans="1:11">
      <c r="A103" s="51">
        <v>48</v>
      </c>
      <c r="B103" s="51">
        <v>4298</v>
      </c>
      <c r="C103" s="2" t="s">
        <v>237</v>
      </c>
      <c r="D103" s="10">
        <v>43511</v>
      </c>
      <c r="E103" s="9" t="s">
        <v>34</v>
      </c>
      <c r="F103" s="18" t="s">
        <v>189</v>
      </c>
      <c r="G103" s="9" t="s">
        <v>35</v>
      </c>
      <c r="H103" s="36">
        <v>120</v>
      </c>
      <c r="I103" s="36">
        <v>120</v>
      </c>
      <c r="J103" s="13">
        <f t="shared" si="6"/>
        <v>0</v>
      </c>
      <c r="K103" s="14">
        <f t="shared" si="5"/>
        <v>0</v>
      </c>
    </row>
    <row r="104" spans="1:11">
      <c r="A104" s="51">
        <v>49</v>
      </c>
      <c r="B104" s="51">
        <v>4299</v>
      </c>
      <c r="C104" s="2" t="s">
        <v>238</v>
      </c>
      <c r="D104" s="10">
        <v>43509</v>
      </c>
      <c r="E104" s="9" t="s">
        <v>34</v>
      </c>
      <c r="F104" s="18" t="s">
        <v>189</v>
      </c>
      <c r="G104" s="9" t="s">
        <v>35</v>
      </c>
      <c r="H104" s="36">
        <v>3469.68</v>
      </c>
      <c r="I104" s="36">
        <v>3415</v>
      </c>
      <c r="J104" s="13">
        <f t="shared" si="6"/>
        <v>54.679999999999836</v>
      </c>
      <c r="K104" s="14">
        <f t="shared" si="5"/>
        <v>1.5759378386479398E-2</v>
      </c>
    </row>
    <row r="105" spans="1:11">
      <c r="A105" s="51">
        <v>50</v>
      </c>
      <c r="B105" s="51">
        <v>4300</v>
      </c>
      <c r="C105" s="2" t="s">
        <v>239</v>
      </c>
      <c r="D105" s="10">
        <v>43511</v>
      </c>
      <c r="E105" s="9" t="s">
        <v>34</v>
      </c>
      <c r="F105" s="18" t="s">
        <v>189</v>
      </c>
      <c r="G105" s="9" t="s">
        <v>35</v>
      </c>
      <c r="H105" s="36">
        <v>250</v>
      </c>
      <c r="I105" s="36">
        <v>239.2</v>
      </c>
      <c r="J105" s="13">
        <f t="shared" si="6"/>
        <v>10.800000000000011</v>
      </c>
      <c r="K105" s="14">
        <f t="shared" si="5"/>
        <v>4.3200000000000044E-2</v>
      </c>
    </row>
    <row r="106" spans="1:11">
      <c r="A106" s="51">
        <v>51</v>
      </c>
      <c r="B106" s="51">
        <v>4301</v>
      </c>
      <c r="C106" s="2" t="s">
        <v>240</v>
      </c>
      <c r="D106" s="10">
        <v>43510</v>
      </c>
      <c r="E106" s="9" t="s">
        <v>34</v>
      </c>
      <c r="F106" s="18" t="s">
        <v>26</v>
      </c>
      <c r="G106" s="9" t="s">
        <v>35</v>
      </c>
      <c r="H106" s="36">
        <v>9400</v>
      </c>
      <c r="I106" s="36">
        <v>8932</v>
      </c>
      <c r="J106" s="13">
        <f t="shared" si="6"/>
        <v>468</v>
      </c>
      <c r="K106" s="14">
        <f t="shared" si="5"/>
        <v>4.978723404255319E-2</v>
      </c>
    </row>
    <row r="107" spans="1:11">
      <c r="A107" s="51">
        <v>52</v>
      </c>
      <c r="B107" s="51">
        <v>4302</v>
      </c>
      <c r="C107" s="2" t="s">
        <v>241</v>
      </c>
      <c r="D107" s="10">
        <v>43510</v>
      </c>
      <c r="E107" s="9" t="s">
        <v>34</v>
      </c>
      <c r="F107" s="18" t="s">
        <v>189</v>
      </c>
      <c r="G107" s="9" t="s">
        <v>35</v>
      </c>
      <c r="H107" s="36">
        <v>8744.7999999999993</v>
      </c>
      <c r="I107" s="36">
        <v>8744.7999999999993</v>
      </c>
      <c r="J107" s="13">
        <f t="shared" si="6"/>
        <v>0</v>
      </c>
      <c r="K107" s="14">
        <f t="shared" si="5"/>
        <v>0</v>
      </c>
    </row>
    <row r="108" spans="1:11">
      <c r="A108" s="51">
        <v>53</v>
      </c>
      <c r="B108" s="51">
        <v>4303</v>
      </c>
      <c r="C108" s="2" t="s">
        <v>242</v>
      </c>
      <c r="D108" s="10">
        <v>43511</v>
      </c>
      <c r="E108" s="9" t="s">
        <v>34</v>
      </c>
      <c r="F108" s="18" t="s">
        <v>189</v>
      </c>
      <c r="G108" s="9" t="s">
        <v>35</v>
      </c>
      <c r="H108" s="36">
        <v>924.17</v>
      </c>
      <c r="I108" s="36">
        <v>898.84</v>
      </c>
      <c r="J108" s="13">
        <f t="shared" si="6"/>
        <v>25.329999999999927</v>
      </c>
      <c r="K108" s="14">
        <f t="shared" si="5"/>
        <v>2.7408377246610393E-2</v>
      </c>
    </row>
    <row r="109" spans="1:11">
      <c r="A109" s="51">
        <v>54</v>
      </c>
      <c r="B109" s="51">
        <v>4304</v>
      </c>
      <c r="C109" s="2" t="s">
        <v>243</v>
      </c>
      <c r="D109" s="10">
        <v>43511</v>
      </c>
      <c r="E109" s="9" t="s">
        <v>34</v>
      </c>
      <c r="F109" s="18" t="s">
        <v>189</v>
      </c>
      <c r="G109" s="9" t="s">
        <v>35</v>
      </c>
      <c r="H109" s="36">
        <v>1050</v>
      </c>
      <c r="I109" s="36">
        <v>952</v>
      </c>
      <c r="J109" s="13">
        <f t="shared" si="6"/>
        <v>98</v>
      </c>
      <c r="K109" s="14">
        <f t="shared" si="5"/>
        <v>9.3333333333333338E-2</v>
      </c>
    </row>
    <row r="110" spans="1:11">
      <c r="A110" s="51">
        <v>55</v>
      </c>
      <c r="B110" s="51">
        <v>4313</v>
      </c>
      <c r="C110" s="2" t="s">
        <v>244</v>
      </c>
      <c r="D110" s="10">
        <v>43511</v>
      </c>
      <c r="E110" s="9" t="s">
        <v>34</v>
      </c>
      <c r="F110" s="18" t="s">
        <v>189</v>
      </c>
      <c r="G110" s="9" t="s">
        <v>35</v>
      </c>
      <c r="H110" s="36">
        <v>114.92</v>
      </c>
      <c r="I110" s="40">
        <v>114.92</v>
      </c>
      <c r="J110" s="13">
        <f t="shared" si="6"/>
        <v>0</v>
      </c>
      <c r="K110" s="14">
        <f t="shared" si="5"/>
        <v>0</v>
      </c>
    </row>
    <row r="111" spans="1:11">
      <c r="A111" s="51">
        <v>56</v>
      </c>
      <c r="B111" s="51">
        <v>4305</v>
      </c>
      <c r="C111" s="2" t="s">
        <v>245</v>
      </c>
      <c r="D111" s="10">
        <v>43511</v>
      </c>
      <c r="E111" s="9" t="s">
        <v>34</v>
      </c>
      <c r="F111" s="18" t="s">
        <v>189</v>
      </c>
      <c r="G111" s="9" t="s">
        <v>35</v>
      </c>
      <c r="H111" s="36">
        <v>169</v>
      </c>
      <c r="I111" s="36">
        <v>169</v>
      </c>
      <c r="J111" s="13">
        <f t="shared" si="6"/>
        <v>0</v>
      </c>
      <c r="K111" s="14">
        <f t="shared" si="5"/>
        <v>0</v>
      </c>
    </row>
    <row r="112" spans="1:11">
      <c r="A112" s="51">
        <v>57</v>
      </c>
      <c r="B112" s="51">
        <v>4306</v>
      </c>
      <c r="C112" s="89" t="s">
        <v>246</v>
      </c>
      <c r="D112" s="92">
        <v>43510</v>
      </c>
      <c r="E112" s="89" t="s">
        <v>34</v>
      </c>
      <c r="F112" s="89" t="s">
        <v>10</v>
      </c>
      <c r="G112" s="89" t="s">
        <v>35</v>
      </c>
      <c r="H112" s="36">
        <v>10000</v>
      </c>
      <c r="I112" s="36">
        <v>10000</v>
      </c>
      <c r="J112" s="13">
        <f t="shared" si="6"/>
        <v>0</v>
      </c>
      <c r="K112" s="14">
        <f t="shared" si="5"/>
        <v>0</v>
      </c>
    </row>
    <row r="113" spans="1:11">
      <c r="A113" s="51">
        <v>58</v>
      </c>
      <c r="B113" s="51">
        <v>4307</v>
      </c>
      <c r="C113" s="90"/>
      <c r="D113" s="93"/>
      <c r="E113" s="90"/>
      <c r="F113" s="90"/>
      <c r="G113" s="90"/>
      <c r="H113" s="36">
        <v>10300</v>
      </c>
      <c r="I113" s="36">
        <v>10300</v>
      </c>
      <c r="J113" s="13">
        <f t="shared" si="6"/>
        <v>0</v>
      </c>
      <c r="K113" s="14">
        <f t="shared" si="5"/>
        <v>0</v>
      </c>
    </row>
    <row r="114" spans="1:11">
      <c r="A114" s="51">
        <v>59</v>
      </c>
      <c r="B114" s="51">
        <v>4308</v>
      </c>
      <c r="C114" s="90"/>
      <c r="D114" s="93"/>
      <c r="E114" s="90"/>
      <c r="F114" s="90"/>
      <c r="G114" s="90"/>
      <c r="H114" s="36">
        <v>15320</v>
      </c>
      <c r="I114" s="36">
        <v>15320</v>
      </c>
      <c r="J114" s="13">
        <f t="shared" si="6"/>
        <v>0</v>
      </c>
      <c r="K114" s="14">
        <f t="shared" si="5"/>
        <v>0</v>
      </c>
    </row>
    <row r="115" spans="1:11">
      <c r="A115" s="51">
        <v>60</v>
      </c>
      <c r="B115" s="51">
        <v>4309</v>
      </c>
      <c r="C115" s="90"/>
      <c r="D115" s="93"/>
      <c r="E115" s="90"/>
      <c r="F115" s="90"/>
      <c r="G115" s="90"/>
      <c r="H115" s="36">
        <v>7200</v>
      </c>
      <c r="I115" s="36">
        <v>7200</v>
      </c>
      <c r="J115" s="13">
        <f t="shared" si="6"/>
        <v>0</v>
      </c>
      <c r="K115" s="14">
        <f t="shared" si="5"/>
        <v>0</v>
      </c>
    </row>
    <row r="116" spans="1:11">
      <c r="A116" s="51">
        <v>61</v>
      </c>
      <c r="B116" s="51">
        <v>4310</v>
      </c>
      <c r="C116" s="90"/>
      <c r="D116" s="93"/>
      <c r="E116" s="90"/>
      <c r="F116" s="90"/>
      <c r="G116" s="90"/>
      <c r="H116" s="36">
        <v>10076</v>
      </c>
      <c r="I116" s="36">
        <v>10076</v>
      </c>
      <c r="J116" s="13">
        <f t="shared" si="6"/>
        <v>0</v>
      </c>
      <c r="K116" s="14">
        <f t="shared" si="5"/>
        <v>0</v>
      </c>
    </row>
    <row r="117" spans="1:11">
      <c r="A117" s="51">
        <v>62</v>
      </c>
      <c r="B117" s="51">
        <v>4311</v>
      </c>
      <c r="C117" s="91"/>
      <c r="D117" s="94"/>
      <c r="E117" s="91"/>
      <c r="F117" s="91"/>
      <c r="G117" s="91"/>
      <c r="H117" s="36">
        <v>2760</v>
      </c>
      <c r="I117" s="36">
        <v>2760</v>
      </c>
      <c r="J117" s="13">
        <f t="shared" si="6"/>
        <v>0</v>
      </c>
      <c r="K117" s="14">
        <f t="shared" si="5"/>
        <v>0</v>
      </c>
    </row>
    <row r="118" spans="1:11">
      <c r="A118" s="51">
        <v>63</v>
      </c>
      <c r="B118" s="51">
        <v>4312</v>
      </c>
      <c r="C118" s="2" t="s">
        <v>247</v>
      </c>
      <c r="D118" s="10">
        <v>43510</v>
      </c>
      <c r="E118" s="9" t="s">
        <v>34</v>
      </c>
      <c r="F118" s="18" t="s">
        <v>10</v>
      </c>
      <c r="G118" s="9" t="s">
        <v>35</v>
      </c>
      <c r="H118" s="36">
        <v>438.76</v>
      </c>
      <c r="I118" s="36">
        <v>438.76</v>
      </c>
      <c r="J118" s="13">
        <f t="shared" si="6"/>
        <v>0</v>
      </c>
      <c r="K118" s="14">
        <f t="shared" si="5"/>
        <v>0</v>
      </c>
    </row>
    <row r="119" spans="1:11">
      <c r="A119" s="51">
        <v>64</v>
      </c>
      <c r="B119" s="51">
        <v>4314</v>
      </c>
      <c r="C119" s="2" t="s">
        <v>248</v>
      </c>
      <c r="D119" s="10">
        <v>43514</v>
      </c>
      <c r="E119" s="9" t="s">
        <v>34</v>
      </c>
      <c r="F119" s="18" t="s">
        <v>26</v>
      </c>
      <c r="G119" s="9" t="s">
        <v>35</v>
      </c>
      <c r="H119" s="36">
        <v>13186.71</v>
      </c>
      <c r="I119" s="36">
        <v>12712.22</v>
      </c>
      <c r="J119" s="13">
        <f t="shared" si="6"/>
        <v>474.48999999999978</v>
      </c>
      <c r="K119" s="14">
        <f t="shared" si="5"/>
        <v>3.5982439895925505E-2</v>
      </c>
    </row>
    <row r="120" spans="1:11">
      <c r="A120" s="51">
        <v>65</v>
      </c>
      <c r="B120" s="51">
        <v>4315</v>
      </c>
      <c r="C120" s="2" t="s">
        <v>249</v>
      </c>
      <c r="D120" s="10">
        <v>43514</v>
      </c>
      <c r="E120" s="9" t="s">
        <v>34</v>
      </c>
      <c r="F120" s="18" t="s">
        <v>10</v>
      </c>
      <c r="G120" s="9" t="s">
        <v>35</v>
      </c>
      <c r="H120" s="36">
        <v>307.60000000000002</v>
      </c>
      <c r="I120" s="36">
        <v>307.60000000000002</v>
      </c>
      <c r="J120" s="13">
        <f t="shared" si="6"/>
        <v>0</v>
      </c>
      <c r="K120" s="14">
        <f t="shared" si="5"/>
        <v>0</v>
      </c>
    </row>
    <row r="121" spans="1:11">
      <c r="A121" s="51">
        <v>66</v>
      </c>
      <c r="B121" s="51">
        <v>4317</v>
      </c>
      <c r="C121" s="2" t="s">
        <v>250</v>
      </c>
      <c r="D121" s="10">
        <v>43514</v>
      </c>
      <c r="E121" s="9" t="s">
        <v>34</v>
      </c>
      <c r="F121" s="18" t="s">
        <v>10</v>
      </c>
      <c r="G121" s="9" t="s">
        <v>35</v>
      </c>
      <c r="H121" s="36">
        <v>415.6</v>
      </c>
      <c r="I121" s="36">
        <v>415.6</v>
      </c>
      <c r="J121" s="13">
        <f t="shared" si="6"/>
        <v>0</v>
      </c>
      <c r="K121" s="14">
        <f t="shared" si="5"/>
        <v>0</v>
      </c>
    </row>
    <row r="122" spans="1:11">
      <c r="A122" s="51">
        <v>67</v>
      </c>
      <c r="B122" s="51">
        <v>4318</v>
      </c>
      <c r="C122" s="2" t="s">
        <v>251</v>
      </c>
      <c r="D122" s="10">
        <v>43521</v>
      </c>
      <c r="E122" s="9" t="s">
        <v>34</v>
      </c>
      <c r="F122" s="18" t="s">
        <v>10</v>
      </c>
      <c r="G122" s="9" t="s">
        <v>35</v>
      </c>
      <c r="H122" s="36">
        <v>590</v>
      </c>
      <c r="I122" s="36">
        <v>590</v>
      </c>
      <c r="J122" s="13">
        <f t="shared" si="6"/>
        <v>0</v>
      </c>
      <c r="K122" s="14">
        <f t="shared" si="5"/>
        <v>0</v>
      </c>
    </row>
    <row r="123" spans="1:11">
      <c r="A123" s="51">
        <v>68</v>
      </c>
      <c r="B123" s="51">
        <v>4319</v>
      </c>
      <c r="C123" s="2" t="s">
        <v>252</v>
      </c>
      <c r="D123" s="10">
        <v>43515</v>
      </c>
      <c r="E123" s="9" t="s">
        <v>34</v>
      </c>
      <c r="F123" s="18" t="s">
        <v>10</v>
      </c>
      <c r="G123" s="9" t="s">
        <v>35</v>
      </c>
      <c r="H123" s="36">
        <v>122.4</v>
      </c>
      <c r="I123" s="36">
        <v>122.4</v>
      </c>
      <c r="J123" s="13">
        <f t="shared" si="6"/>
        <v>0</v>
      </c>
      <c r="K123" s="14">
        <f t="shared" si="5"/>
        <v>0</v>
      </c>
    </row>
    <row r="124" spans="1:11">
      <c r="A124" s="51">
        <v>69</v>
      </c>
      <c r="B124" s="51">
        <v>4320</v>
      </c>
      <c r="C124" s="2" t="s">
        <v>253</v>
      </c>
      <c r="D124" s="10">
        <v>43516</v>
      </c>
      <c r="E124" s="9" t="s">
        <v>34</v>
      </c>
      <c r="F124" s="18" t="s">
        <v>26</v>
      </c>
      <c r="G124" s="9" t="s">
        <v>35</v>
      </c>
      <c r="H124" s="36">
        <v>5271</v>
      </c>
      <c r="I124" s="36">
        <v>5050.5</v>
      </c>
      <c r="J124" s="13">
        <f t="shared" si="6"/>
        <v>220.5</v>
      </c>
      <c r="K124" s="14">
        <f t="shared" si="5"/>
        <v>4.1832669322709161E-2</v>
      </c>
    </row>
    <row r="125" spans="1:11">
      <c r="A125" s="51">
        <v>70</v>
      </c>
      <c r="B125" s="51">
        <v>4321</v>
      </c>
      <c r="C125" s="2" t="s">
        <v>254</v>
      </c>
      <c r="D125" s="10">
        <v>43516</v>
      </c>
      <c r="E125" s="9" t="s">
        <v>34</v>
      </c>
      <c r="F125" s="18" t="s">
        <v>10</v>
      </c>
      <c r="G125" s="9" t="s">
        <v>35</v>
      </c>
      <c r="H125" s="36">
        <v>1183.03</v>
      </c>
      <c r="I125" s="36">
        <v>1110.7</v>
      </c>
      <c r="J125" s="13">
        <f t="shared" si="6"/>
        <v>72.329999999999927</v>
      </c>
      <c r="K125" s="14">
        <f t="shared" si="5"/>
        <v>6.113961607059832E-2</v>
      </c>
    </row>
    <row r="126" spans="1:11">
      <c r="A126" s="51">
        <v>71</v>
      </c>
      <c r="B126" s="51">
        <v>4322</v>
      </c>
      <c r="C126" s="2" t="s">
        <v>255</v>
      </c>
      <c r="D126" s="10">
        <v>43516</v>
      </c>
      <c r="E126" s="9" t="s">
        <v>34</v>
      </c>
      <c r="F126" s="18" t="s">
        <v>10</v>
      </c>
      <c r="G126" s="9" t="s">
        <v>35</v>
      </c>
      <c r="H126" s="36">
        <v>397.46</v>
      </c>
      <c r="I126" s="36">
        <v>397.46</v>
      </c>
      <c r="J126" s="13">
        <f t="shared" si="6"/>
        <v>0</v>
      </c>
      <c r="K126" s="14">
        <f t="shared" si="5"/>
        <v>0</v>
      </c>
    </row>
    <row r="127" spans="1:11">
      <c r="A127" s="51">
        <v>72</v>
      </c>
      <c r="B127" s="51">
        <v>4323</v>
      </c>
      <c r="C127" s="2" t="s">
        <v>256</v>
      </c>
      <c r="D127" s="10">
        <v>43521</v>
      </c>
      <c r="E127" s="9" t="s">
        <v>34</v>
      </c>
      <c r="F127" s="18" t="s">
        <v>26</v>
      </c>
      <c r="G127" s="9" t="s">
        <v>35</v>
      </c>
      <c r="H127" s="36">
        <v>6302.62</v>
      </c>
      <c r="I127" s="36">
        <v>6236.28</v>
      </c>
      <c r="J127" s="13">
        <f t="shared" si="6"/>
        <v>66.340000000000146</v>
      </c>
      <c r="K127" s="14">
        <f t="shared" si="5"/>
        <v>1.052578134172775E-2</v>
      </c>
    </row>
    <row r="128" spans="1:11">
      <c r="A128" s="51">
        <v>73</v>
      </c>
      <c r="B128" s="51">
        <v>4324</v>
      </c>
      <c r="C128" s="2" t="s">
        <v>257</v>
      </c>
      <c r="D128" s="10">
        <v>43517</v>
      </c>
      <c r="E128" s="9" t="s">
        <v>34</v>
      </c>
      <c r="F128" s="18" t="s">
        <v>10</v>
      </c>
      <c r="G128" s="9" t="s">
        <v>35</v>
      </c>
      <c r="H128" s="36">
        <v>199</v>
      </c>
      <c r="I128" s="36">
        <v>199</v>
      </c>
      <c r="J128" s="13">
        <f t="shared" si="6"/>
        <v>0</v>
      </c>
      <c r="K128" s="14">
        <f t="shared" si="5"/>
        <v>0</v>
      </c>
    </row>
    <row r="129" spans="1:11">
      <c r="A129" s="51">
        <v>74</v>
      </c>
      <c r="B129" s="51">
        <v>4325</v>
      </c>
      <c r="C129" s="2" t="s">
        <v>258</v>
      </c>
      <c r="D129" s="10">
        <v>43517</v>
      </c>
      <c r="E129" s="9" t="s">
        <v>34</v>
      </c>
      <c r="F129" s="18" t="s">
        <v>10</v>
      </c>
      <c r="G129" s="9" t="s">
        <v>35</v>
      </c>
      <c r="H129" s="36">
        <v>775</v>
      </c>
      <c r="I129" s="36">
        <v>600</v>
      </c>
      <c r="J129" s="13">
        <f t="shared" si="6"/>
        <v>175</v>
      </c>
      <c r="K129" s="14">
        <f t="shared" si="5"/>
        <v>0.22580645161290322</v>
      </c>
    </row>
    <row r="130" spans="1:11">
      <c r="A130" s="51">
        <v>75</v>
      </c>
      <c r="B130" s="51">
        <v>4326</v>
      </c>
      <c r="C130" s="2" t="s">
        <v>259</v>
      </c>
      <c r="D130" s="10">
        <v>43517</v>
      </c>
      <c r="E130" s="9" t="s">
        <v>34</v>
      </c>
      <c r="F130" s="18" t="s">
        <v>10</v>
      </c>
      <c r="G130" s="9" t="s">
        <v>35</v>
      </c>
      <c r="H130" s="36">
        <v>528.6</v>
      </c>
      <c r="I130" s="36">
        <v>510</v>
      </c>
      <c r="J130" s="13">
        <f t="shared" si="6"/>
        <v>18.600000000000023</v>
      </c>
      <c r="K130" s="14">
        <f t="shared" si="5"/>
        <v>3.5187287173666329E-2</v>
      </c>
    </row>
    <row r="131" spans="1:11">
      <c r="A131" s="51">
        <v>76</v>
      </c>
      <c r="B131" s="51">
        <v>4327</v>
      </c>
      <c r="C131" s="2" t="s">
        <v>260</v>
      </c>
      <c r="D131" s="10">
        <v>43517</v>
      </c>
      <c r="E131" s="9" t="s">
        <v>34</v>
      </c>
      <c r="F131" s="18" t="s">
        <v>10</v>
      </c>
      <c r="G131" s="9" t="s">
        <v>35</v>
      </c>
      <c r="H131" s="36">
        <v>500</v>
      </c>
      <c r="I131" s="36">
        <v>500</v>
      </c>
      <c r="J131" s="13">
        <f t="shared" si="6"/>
        <v>0</v>
      </c>
      <c r="K131" s="14">
        <f t="shared" si="5"/>
        <v>0</v>
      </c>
    </row>
    <row r="132" spans="1:11">
      <c r="A132" s="51">
        <v>77</v>
      </c>
      <c r="B132" s="51">
        <v>4328</v>
      </c>
      <c r="C132" s="2" t="s">
        <v>261</v>
      </c>
      <c r="D132" s="10">
        <v>43521</v>
      </c>
      <c r="E132" s="9" t="s">
        <v>34</v>
      </c>
      <c r="F132" s="18" t="s">
        <v>26</v>
      </c>
      <c r="G132" s="9" t="s">
        <v>35</v>
      </c>
      <c r="H132" s="36">
        <v>1226.8399999999999</v>
      </c>
      <c r="I132" s="36">
        <v>1187.23</v>
      </c>
      <c r="J132" s="13">
        <f t="shared" si="6"/>
        <v>39.6099999999999</v>
      </c>
      <c r="K132" s="14">
        <f t="shared" si="5"/>
        <v>3.2286198689315558E-2</v>
      </c>
    </row>
    <row r="133" spans="1:11">
      <c r="A133" s="9">
        <v>78</v>
      </c>
      <c r="B133" s="51">
        <v>4329</v>
      </c>
      <c r="C133" s="2" t="s">
        <v>262</v>
      </c>
      <c r="D133" s="10">
        <v>43521</v>
      </c>
      <c r="E133" s="9" t="s">
        <v>34</v>
      </c>
      <c r="F133" s="18" t="s">
        <v>10</v>
      </c>
      <c r="G133" s="9" t="s">
        <v>35</v>
      </c>
      <c r="H133" s="36">
        <v>2365.75</v>
      </c>
      <c r="I133" s="36">
        <v>2365.75</v>
      </c>
      <c r="J133" s="13">
        <f t="shared" si="6"/>
        <v>0</v>
      </c>
      <c r="K133" s="14">
        <f t="shared" si="5"/>
        <v>0</v>
      </c>
    </row>
    <row r="134" spans="1:11">
      <c r="A134" s="9">
        <v>79</v>
      </c>
      <c r="B134" s="51">
        <v>4330</v>
      </c>
      <c r="C134" s="2" t="s">
        <v>263</v>
      </c>
      <c r="D134" s="10">
        <v>43521</v>
      </c>
      <c r="E134" s="9" t="s">
        <v>34</v>
      </c>
      <c r="F134" s="18" t="s">
        <v>26</v>
      </c>
      <c r="G134" s="9" t="s">
        <v>35</v>
      </c>
      <c r="H134" s="36">
        <v>975</v>
      </c>
      <c r="I134" s="36">
        <v>942.5</v>
      </c>
      <c r="J134" s="13">
        <f t="shared" si="6"/>
        <v>32.5</v>
      </c>
      <c r="K134" s="14">
        <f t="shared" si="5"/>
        <v>3.3333333333333333E-2</v>
      </c>
    </row>
    <row r="135" spans="1:11">
      <c r="A135" s="9">
        <v>80</v>
      </c>
      <c r="B135" s="51">
        <v>4331</v>
      </c>
      <c r="C135" s="2" t="s">
        <v>264</v>
      </c>
      <c r="D135" s="10">
        <v>43522</v>
      </c>
      <c r="E135" s="9" t="s">
        <v>34</v>
      </c>
      <c r="F135" s="18" t="s">
        <v>26</v>
      </c>
      <c r="G135" s="9" t="s">
        <v>35</v>
      </c>
      <c r="H135" s="36">
        <v>1260</v>
      </c>
      <c r="I135" s="36">
        <v>1200</v>
      </c>
      <c r="J135" s="13">
        <f t="shared" si="6"/>
        <v>60</v>
      </c>
      <c r="K135" s="14">
        <f t="shared" ref="K135:K144" si="8">J135/H135</f>
        <v>4.7619047619047616E-2</v>
      </c>
    </row>
    <row r="136" spans="1:11">
      <c r="A136" s="9">
        <v>81</v>
      </c>
      <c r="B136" s="51">
        <v>4332</v>
      </c>
      <c r="C136" s="89" t="s">
        <v>265</v>
      </c>
      <c r="D136" s="92">
        <v>43522</v>
      </c>
      <c r="E136" s="89" t="s">
        <v>34</v>
      </c>
      <c r="F136" s="89" t="s">
        <v>10</v>
      </c>
      <c r="G136" s="89" t="s">
        <v>35</v>
      </c>
      <c r="H136" s="36">
        <v>1444.93</v>
      </c>
      <c r="I136" s="36">
        <v>1444.93</v>
      </c>
      <c r="J136" s="13">
        <f t="shared" si="6"/>
        <v>0</v>
      </c>
      <c r="K136" s="14">
        <f t="shared" si="8"/>
        <v>0</v>
      </c>
    </row>
    <row r="137" spans="1:11">
      <c r="A137" s="9">
        <v>82</v>
      </c>
      <c r="B137" s="51">
        <v>4333</v>
      </c>
      <c r="C137" s="90"/>
      <c r="D137" s="93"/>
      <c r="E137" s="90"/>
      <c r="F137" s="90"/>
      <c r="G137" s="90"/>
      <c r="H137" s="36">
        <v>947.21</v>
      </c>
      <c r="I137" s="36">
        <v>947.21</v>
      </c>
      <c r="J137" s="13">
        <f t="shared" si="6"/>
        <v>0</v>
      </c>
      <c r="K137" s="14">
        <f t="shared" si="8"/>
        <v>0</v>
      </c>
    </row>
    <row r="138" spans="1:11">
      <c r="A138" s="9">
        <v>83</v>
      </c>
      <c r="B138" s="51">
        <v>4334</v>
      </c>
      <c r="C138" s="90"/>
      <c r="D138" s="93"/>
      <c r="E138" s="90"/>
      <c r="F138" s="90"/>
      <c r="G138" s="90"/>
      <c r="H138" s="36">
        <v>947.21</v>
      </c>
      <c r="I138" s="36">
        <v>947.21</v>
      </c>
      <c r="J138" s="13">
        <f t="shared" si="6"/>
        <v>0</v>
      </c>
      <c r="K138" s="14">
        <f t="shared" si="8"/>
        <v>0</v>
      </c>
    </row>
    <row r="139" spans="1:11">
      <c r="A139" s="9">
        <v>84</v>
      </c>
      <c r="B139" s="51">
        <v>4335</v>
      </c>
      <c r="C139" s="90"/>
      <c r="D139" s="93"/>
      <c r="E139" s="90"/>
      <c r="F139" s="90"/>
      <c r="G139" s="90"/>
      <c r="H139" s="36">
        <v>1568.03</v>
      </c>
      <c r="I139" s="36">
        <v>1568.03</v>
      </c>
      <c r="J139" s="13">
        <f t="shared" si="6"/>
        <v>0</v>
      </c>
      <c r="K139" s="14">
        <f t="shared" si="8"/>
        <v>0</v>
      </c>
    </row>
    <row r="140" spans="1:11">
      <c r="A140" s="9">
        <v>85</v>
      </c>
      <c r="B140" s="51">
        <v>4336</v>
      </c>
      <c r="C140" s="91"/>
      <c r="D140" s="94"/>
      <c r="E140" s="91"/>
      <c r="F140" s="91"/>
      <c r="G140" s="91"/>
      <c r="H140" s="36">
        <v>897.66</v>
      </c>
      <c r="I140" s="36">
        <v>897.66</v>
      </c>
      <c r="J140" s="13">
        <f t="shared" si="6"/>
        <v>0</v>
      </c>
      <c r="K140" s="14">
        <f t="shared" si="8"/>
        <v>0</v>
      </c>
    </row>
    <row r="141" spans="1:11">
      <c r="A141" s="9">
        <v>86</v>
      </c>
      <c r="B141" s="9">
        <v>4330</v>
      </c>
      <c r="C141" s="45" t="s">
        <v>363</v>
      </c>
      <c r="D141" s="19">
        <v>43521</v>
      </c>
      <c r="E141" s="9" t="s">
        <v>34</v>
      </c>
      <c r="F141" s="9" t="s">
        <v>26</v>
      </c>
      <c r="G141" s="9" t="s">
        <v>35</v>
      </c>
      <c r="H141" s="36">
        <v>975</v>
      </c>
      <c r="I141" s="36">
        <v>942.5</v>
      </c>
      <c r="J141" s="13">
        <f t="shared" si="6"/>
        <v>32.5</v>
      </c>
      <c r="K141" s="14">
        <f t="shared" si="8"/>
        <v>3.3333333333333333E-2</v>
      </c>
    </row>
    <row r="142" spans="1:11">
      <c r="A142" s="9">
        <v>87</v>
      </c>
      <c r="B142" s="9">
        <v>4338</v>
      </c>
      <c r="C142" s="45" t="s">
        <v>364</v>
      </c>
      <c r="D142" s="19">
        <v>43523</v>
      </c>
      <c r="E142" s="9" t="s">
        <v>34</v>
      </c>
      <c r="F142" s="18" t="s">
        <v>10</v>
      </c>
      <c r="G142" s="9" t="s">
        <v>35</v>
      </c>
      <c r="H142" s="36">
        <v>3641.56</v>
      </c>
      <c r="I142" s="36">
        <v>3641.56</v>
      </c>
      <c r="J142" s="13">
        <f t="shared" ref="J142:J144" si="9">H142-I142</f>
        <v>0</v>
      </c>
      <c r="K142" s="14">
        <f t="shared" si="8"/>
        <v>0</v>
      </c>
    </row>
    <row r="143" spans="1:11">
      <c r="A143" s="9">
        <v>88</v>
      </c>
      <c r="B143" s="9">
        <v>4339</v>
      </c>
      <c r="C143" s="45" t="s">
        <v>365</v>
      </c>
      <c r="D143" s="19">
        <v>43524</v>
      </c>
      <c r="E143" s="9" t="s">
        <v>34</v>
      </c>
      <c r="F143" s="18" t="s">
        <v>10</v>
      </c>
      <c r="G143" s="9" t="s">
        <v>35</v>
      </c>
      <c r="H143" s="36">
        <v>1302.96</v>
      </c>
      <c r="I143" s="36">
        <v>1302.96</v>
      </c>
      <c r="J143" s="13">
        <f t="shared" si="9"/>
        <v>0</v>
      </c>
      <c r="K143" s="14">
        <f t="shared" si="8"/>
        <v>0</v>
      </c>
    </row>
    <row r="144" spans="1:11">
      <c r="A144" s="9">
        <v>89</v>
      </c>
      <c r="B144" s="9">
        <v>4340</v>
      </c>
      <c r="C144" s="45" t="s">
        <v>366</v>
      </c>
      <c r="D144" s="19">
        <v>43524</v>
      </c>
      <c r="E144" s="9" t="s">
        <v>34</v>
      </c>
      <c r="F144" s="18" t="s">
        <v>10</v>
      </c>
      <c r="G144" s="9" t="s">
        <v>35</v>
      </c>
      <c r="H144" s="36">
        <v>169</v>
      </c>
      <c r="I144" s="36">
        <v>169</v>
      </c>
      <c r="J144" s="13">
        <f t="shared" si="9"/>
        <v>0</v>
      </c>
      <c r="K144" s="14">
        <f t="shared" si="8"/>
        <v>0</v>
      </c>
    </row>
    <row r="145" spans="1:11">
      <c r="A145" s="65"/>
      <c r="B145" s="66"/>
      <c r="C145" s="66"/>
      <c r="D145" s="66"/>
      <c r="E145" s="66"/>
      <c r="F145" s="67"/>
      <c r="G145" s="26" t="s">
        <v>16</v>
      </c>
      <c r="H145" s="29">
        <f>SUBTOTAL(9,H56:H144)</f>
        <v>263224.81999999995</v>
      </c>
      <c r="I145" s="29">
        <f>SUBTOTAL(9,I56:I144)</f>
        <v>259502.49</v>
      </c>
      <c r="J145" s="29">
        <f>SUBTOTAL(9,J56:J144)</f>
        <v>3722.3299999999981</v>
      </c>
      <c r="K145" s="14"/>
    </row>
    <row r="146" spans="1:11" ht="33" customHeight="1">
      <c r="A146" s="56" t="s">
        <v>75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8"/>
    </row>
    <row r="147" spans="1:11">
      <c r="A147" s="51">
        <v>1</v>
      </c>
      <c r="B147" s="9">
        <v>9531</v>
      </c>
      <c r="C147" s="2" t="s">
        <v>266</v>
      </c>
      <c r="D147" s="16">
        <v>43501</v>
      </c>
      <c r="E147" s="9" t="s">
        <v>77</v>
      </c>
      <c r="F147" s="18" t="s">
        <v>26</v>
      </c>
      <c r="G147" s="9" t="s">
        <v>78</v>
      </c>
      <c r="H147" s="36">
        <v>960</v>
      </c>
      <c r="I147" s="36">
        <v>937.44</v>
      </c>
      <c r="J147" s="13">
        <f t="shared" ref="J147:J192" si="10">H147-I147</f>
        <v>22.559999999999945</v>
      </c>
      <c r="K147" s="14">
        <f t="shared" ref="K147:K192" si="11">J147/H147</f>
        <v>2.3499999999999945E-2</v>
      </c>
    </row>
    <row r="148" spans="1:11">
      <c r="A148" s="51">
        <v>2</v>
      </c>
      <c r="B148" s="9">
        <v>9523</v>
      </c>
      <c r="C148" s="2" t="s">
        <v>267</v>
      </c>
      <c r="D148" s="17">
        <v>43507</v>
      </c>
      <c r="E148" s="9" t="s">
        <v>77</v>
      </c>
      <c r="F148" s="18" t="s">
        <v>26</v>
      </c>
      <c r="G148" s="9" t="s">
        <v>78</v>
      </c>
      <c r="H148" s="36">
        <v>831</v>
      </c>
      <c r="I148" s="36">
        <v>814</v>
      </c>
      <c r="J148" s="13">
        <f t="shared" si="10"/>
        <v>17</v>
      </c>
      <c r="K148" s="14">
        <f t="shared" si="11"/>
        <v>2.0457280385078221E-2</v>
      </c>
    </row>
    <row r="149" spans="1:11">
      <c r="A149" s="51">
        <v>3</v>
      </c>
      <c r="B149" s="9">
        <v>9527</v>
      </c>
      <c r="C149" s="2" t="s">
        <v>268</v>
      </c>
      <c r="D149" s="17">
        <v>43510</v>
      </c>
      <c r="E149" s="9" t="s">
        <v>77</v>
      </c>
      <c r="F149" s="18" t="s">
        <v>189</v>
      </c>
      <c r="G149" s="9" t="s">
        <v>78</v>
      </c>
      <c r="H149" s="36">
        <v>310</v>
      </c>
      <c r="I149" s="36">
        <v>261.3</v>
      </c>
      <c r="J149" s="13">
        <f t="shared" si="10"/>
        <v>48.699999999999989</v>
      </c>
      <c r="K149" s="14">
        <f t="shared" si="11"/>
        <v>0.15709677419354834</v>
      </c>
    </row>
    <row r="150" spans="1:11">
      <c r="A150" s="51">
        <v>4</v>
      </c>
      <c r="B150" s="51">
        <v>9529</v>
      </c>
      <c r="C150" s="2" t="s">
        <v>269</v>
      </c>
      <c r="D150" s="16">
        <v>43510</v>
      </c>
      <c r="E150" s="9" t="s">
        <v>77</v>
      </c>
      <c r="F150" s="18" t="s">
        <v>189</v>
      </c>
      <c r="G150" s="9" t="s">
        <v>78</v>
      </c>
      <c r="H150" s="36">
        <v>162.08000000000001</v>
      </c>
      <c r="I150" s="36">
        <v>162.08000000000001</v>
      </c>
      <c r="J150" s="13">
        <f t="shared" si="10"/>
        <v>0</v>
      </c>
      <c r="K150" s="14">
        <f t="shared" si="11"/>
        <v>0</v>
      </c>
    </row>
    <row r="151" spans="1:11">
      <c r="A151" s="51">
        <v>5</v>
      </c>
      <c r="B151" s="51">
        <v>9530</v>
      </c>
      <c r="C151" s="2" t="s">
        <v>270</v>
      </c>
      <c r="D151" s="17">
        <v>43504</v>
      </c>
      <c r="E151" s="9" t="s">
        <v>77</v>
      </c>
      <c r="F151" s="18" t="s">
        <v>26</v>
      </c>
      <c r="G151" s="9" t="s">
        <v>78</v>
      </c>
      <c r="H151" s="36">
        <v>4074.32</v>
      </c>
      <c r="I151" s="36">
        <v>3959</v>
      </c>
      <c r="J151" s="13">
        <f t="shared" si="10"/>
        <v>115.32000000000016</v>
      </c>
      <c r="K151" s="14">
        <f t="shared" si="11"/>
        <v>2.8304109642836143E-2</v>
      </c>
    </row>
    <row r="152" spans="1:11">
      <c r="A152" s="51">
        <v>6</v>
      </c>
      <c r="B152" s="51">
        <v>9532</v>
      </c>
      <c r="C152" s="2" t="s">
        <v>271</v>
      </c>
      <c r="D152" s="17">
        <v>43507</v>
      </c>
      <c r="E152" s="9" t="s">
        <v>77</v>
      </c>
      <c r="F152" s="18" t="s">
        <v>189</v>
      </c>
      <c r="G152" s="9" t="s">
        <v>78</v>
      </c>
      <c r="H152" s="36">
        <v>3665.73</v>
      </c>
      <c r="I152" s="36">
        <v>3665.73</v>
      </c>
      <c r="J152" s="13">
        <f t="shared" si="10"/>
        <v>0</v>
      </c>
      <c r="K152" s="14">
        <f t="shared" si="11"/>
        <v>0</v>
      </c>
    </row>
    <row r="153" spans="1:11">
      <c r="A153" s="51">
        <v>7</v>
      </c>
      <c r="B153" s="51">
        <v>9533</v>
      </c>
      <c r="C153" s="2" t="s">
        <v>272</v>
      </c>
      <c r="D153" s="17">
        <v>43504</v>
      </c>
      <c r="E153" s="9" t="s">
        <v>77</v>
      </c>
      <c r="F153" s="18" t="s">
        <v>189</v>
      </c>
      <c r="G153" s="9" t="s">
        <v>78</v>
      </c>
      <c r="H153" s="36">
        <v>322.51</v>
      </c>
      <c r="I153" s="36">
        <v>322.51</v>
      </c>
      <c r="J153" s="13">
        <f t="shared" si="10"/>
        <v>0</v>
      </c>
      <c r="K153" s="14">
        <f t="shared" si="11"/>
        <v>0</v>
      </c>
    </row>
    <row r="154" spans="1:11">
      <c r="A154" s="51">
        <v>8</v>
      </c>
      <c r="B154" s="51">
        <v>9534</v>
      </c>
      <c r="C154" s="2" t="s">
        <v>273</v>
      </c>
      <c r="D154" s="17">
        <v>43500</v>
      </c>
      <c r="E154" s="9" t="s">
        <v>77</v>
      </c>
      <c r="F154" s="18" t="s">
        <v>189</v>
      </c>
      <c r="G154" s="9" t="s">
        <v>78</v>
      </c>
      <c r="H154" s="36">
        <v>138</v>
      </c>
      <c r="I154" s="36">
        <v>138</v>
      </c>
      <c r="J154" s="13">
        <f t="shared" si="10"/>
        <v>0</v>
      </c>
      <c r="K154" s="14">
        <f t="shared" si="11"/>
        <v>0</v>
      </c>
    </row>
    <row r="155" spans="1:11">
      <c r="A155" s="51">
        <v>9</v>
      </c>
      <c r="B155" s="51">
        <v>9535</v>
      </c>
      <c r="C155" s="2" t="s">
        <v>274</v>
      </c>
      <c r="D155" s="17">
        <v>43501</v>
      </c>
      <c r="E155" s="9" t="s">
        <v>77</v>
      </c>
      <c r="F155" s="18" t="s">
        <v>26</v>
      </c>
      <c r="G155" s="9" t="s">
        <v>78</v>
      </c>
      <c r="H155" s="36">
        <v>11373</v>
      </c>
      <c r="I155" s="36">
        <v>10473</v>
      </c>
      <c r="J155" s="13">
        <f t="shared" si="10"/>
        <v>900</v>
      </c>
      <c r="K155" s="14">
        <f t="shared" si="11"/>
        <v>7.913479293062517E-2</v>
      </c>
    </row>
    <row r="156" spans="1:11">
      <c r="A156" s="51">
        <v>10</v>
      </c>
      <c r="B156" s="9">
        <v>9536</v>
      </c>
      <c r="C156" s="2" t="s">
        <v>275</v>
      </c>
      <c r="D156" s="17">
        <v>43502</v>
      </c>
      <c r="E156" s="9" t="s">
        <v>77</v>
      </c>
      <c r="F156" s="18" t="s">
        <v>26</v>
      </c>
      <c r="G156" s="9" t="s">
        <v>78</v>
      </c>
      <c r="H156" s="36">
        <v>1132.6500000000001</v>
      </c>
      <c r="I156" s="36">
        <v>1087.6500000000001</v>
      </c>
      <c r="J156" s="13">
        <f>H156-I156</f>
        <v>45</v>
      </c>
      <c r="K156" s="14">
        <f t="shared" si="11"/>
        <v>3.9729837107667858E-2</v>
      </c>
    </row>
    <row r="157" spans="1:11">
      <c r="A157" s="51">
        <v>11</v>
      </c>
      <c r="B157" s="9">
        <v>9537</v>
      </c>
      <c r="C157" s="2" t="s">
        <v>276</v>
      </c>
      <c r="D157" s="19">
        <v>43510</v>
      </c>
      <c r="E157" s="9" t="s">
        <v>77</v>
      </c>
      <c r="F157" s="18" t="s">
        <v>26</v>
      </c>
      <c r="G157" s="9" t="s">
        <v>78</v>
      </c>
      <c r="H157" s="36">
        <v>1920</v>
      </c>
      <c r="I157" s="36">
        <v>1840</v>
      </c>
      <c r="J157" s="13">
        <f t="shared" si="10"/>
        <v>80</v>
      </c>
      <c r="K157" s="14">
        <f t="shared" si="11"/>
        <v>4.1666666666666664E-2</v>
      </c>
    </row>
    <row r="158" spans="1:11">
      <c r="A158" s="51">
        <v>12</v>
      </c>
      <c r="B158" s="9">
        <v>9538</v>
      </c>
      <c r="C158" s="2" t="s">
        <v>277</v>
      </c>
      <c r="D158" s="19">
        <v>43510</v>
      </c>
      <c r="E158" s="9" t="s">
        <v>77</v>
      </c>
      <c r="F158" s="18" t="s">
        <v>189</v>
      </c>
      <c r="G158" s="9" t="s">
        <v>78</v>
      </c>
      <c r="H158" s="36">
        <v>4112.9399999999996</v>
      </c>
      <c r="I158" s="36">
        <v>4112.9399999999996</v>
      </c>
      <c r="J158" s="13">
        <f t="shared" si="10"/>
        <v>0</v>
      </c>
      <c r="K158" s="14">
        <f t="shared" si="11"/>
        <v>0</v>
      </c>
    </row>
    <row r="159" spans="1:11">
      <c r="A159" s="51">
        <v>13</v>
      </c>
      <c r="B159" s="9">
        <v>9539</v>
      </c>
      <c r="C159" s="2" t="s">
        <v>278</v>
      </c>
      <c r="D159" s="19">
        <v>43504</v>
      </c>
      <c r="E159" s="9" t="s">
        <v>77</v>
      </c>
      <c r="F159" s="18" t="s">
        <v>189</v>
      </c>
      <c r="G159" s="9" t="s">
        <v>78</v>
      </c>
      <c r="H159" s="36">
        <v>473.7</v>
      </c>
      <c r="I159" s="36">
        <v>473.7</v>
      </c>
      <c r="J159" s="13">
        <f t="shared" si="10"/>
        <v>0</v>
      </c>
      <c r="K159" s="14">
        <f t="shared" si="11"/>
        <v>0</v>
      </c>
    </row>
    <row r="160" spans="1:11">
      <c r="A160" s="51">
        <v>14</v>
      </c>
      <c r="B160" s="51">
        <v>9540</v>
      </c>
      <c r="C160" s="2" t="s">
        <v>279</v>
      </c>
      <c r="D160" s="19">
        <v>43509</v>
      </c>
      <c r="E160" s="9" t="s">
        <v>77</v>
      </c>
      <c r="F160" s="18" t="s">
        <v>26</v>
      </c>
      <c r="G160" s="9" t="s">
        <v>78</v>
      </c>
      <c r="H160" s="36">
        <v>13400</v>
      </c>
      <c r="I160" s="36">
        <v>11502.55</v>
      </c>
      <c r="J160" s="13">
        <f t="shared" si="10"/>
        <v>1897.4500000000007</v>
      </c>
      <c r="K160" s="14">
        <f t="shared" si="11"/>
        <v>0.14160074626865676</v>
      </c>
    </row>
    <row r="161" spans="1:11">
      <c r="A161" s="51">
        <v>15</v>
      </c>
      <c r="B161" s="51">
        <v>9541</v>
      </c>
      <c r="C161" s="2" t="s">
        <v>280</v>
      </c>
      <c r="D161" s="10">
        <v>43508</v>
      </c>
      <c r="E161" s="9" t="s">
        <v>77</v>
      </c>
      <c r="F161" s="18" t="s">
        <v>189</v>
      </c>
      <c r="G161" s="9" t="s">
        <v>78</v>
      </c>
      <c r="H161" s="36">
        <v>332</v>
      </c>
      <c r="I161" s="36">
        <v>332</v>
      </c>
      <c r="J161" s="13">
        <f t="shared" si="10"/>
        <v>0</v>
      </c>
      <c r="K161" s="14">
        <f t="shared" si="11"/>
        <v>0</v>
      </c>
    </row>
    <row r="162" spans="1:11">
      <c r="A162" s="51">
        <v>16</v>
      </c>
      <c r="B162" s="51">
        <v>9542</v>
      </c>
      <c r="C162" s="2" t="s">
        <v>281</v>
      </c>
      <c r="D162" s="10">
        <v>43507</v>
      </c>
      <c r="E162" s="9" t="s">
        <v>77</v>
      </c>
      <c r="F162" s="18" t="s">
        <v>189</v>
      </c>
      <c r="G162" s="9" t="s">
        <v>78</v>
      </c>
      <c r="H162" s="36">
        <v>2146.9299999999998</v>
      </c>
      <c r="I162" s="36">
        <v>2146.9299999999998</v>
      </c>
      <c r="J162" s="13">
        <f t="shared" si="10"/>
        <v>0</v>
      </c>
      <c r="K162" s="14">
        <f t="shared" si="11"/>
        <v>0</v>
      </c>
    </row>
    <row r="163" spans="1:11">
      <c r="A163" s="51">
        <v>17</v>
      </c>
      <c r="B163" s="51">
        <v>9543</v>
      </c>
      <c r="C163" s="2" t="s">
        <v>282</v>
      </c>
      <c r="D163" s="10">
        <v>43517</v>
      </c>
      <c r="E163" s="9" t="s">
        <v>77</v>
      </c>
      <c r="F163" s="18" t="s">
        <v>189</v>
      </c>
      <c r="G163" s="9" t="s">
        <v>78</v>
      </c>
      <c r="H163" s="36">
        <v>122.4</v>
      </c>
      <c r="I163" s="36">
        <v>122.4</v>
      </c>
      <c r="J163" s="13">
        <f t="shared" si="10"/>
        <v>0</v>
      </c>
      <c r="K163" s="14">
        <f t="shared" si="11"/>
        <v>0</v>
      </c>
    </row>
    <row r="164" spans="1:11">
      <c r="A164" s="51">
        <v>18</v>
      </c>
      <c r="B164" s="51">
        <v>9545</v>
      </c>
      <c r="C164" s="2" t="s">
        <v>283</v>
      </c>
      <c r="D164" s="10">
        <v>43510</v>
      </c>
      <c r="E164" s="9" t="s">
        <v>77</v>
      </c>
      <c r="F164" s="18" t="s">
        <v>189</v>
      </c>
      <c r="G164" s="9" t="s">
        <v>78</v>
      </c>
      <c r="H164" s="36">
        <v>240</v>
      </c>
      <c r="I164" s="36">
        <v>240</v>
      </c>
      <c r="J164" s="13">
        <f t="shared" si="10"/>
        <v>0</v>
      </c>
      <c r="K164" s="14">
        <f t="shared" si="11"/>
        <v>0</v>
      </c>
    </row>
    <row r="165" spans="1:11">
      <c r="A165" s="51">
        <v>19</v>
      </c>
      <c r="B165" s="51">
        <v>9546</v>
      </c>
      <c r="C165" s="2" t="s">
        <v>284</v>
      </c>
      <c r="D165" s="10">
        <v>43508</v>
      </c>
      <c r="E165" s="9" t="s">
        <v>77</v>
      </c>
      <c r="F165" s="18" t="s">
        <v>26</v>
      </c>
      <c r="G165" s="9" t="s">
        <v>78</v>
      </c>
      <c r="H165" s="36">
        <v>5923.9</v>
      </c>
      <c r="I165" s="36">
        <v>5923.9</v>
      </c>
      <c r="J165" s="13">
        <f t="shared" si="10"/>
        <v>0</v>
      </c>
      <c r="K165" s="14">
        <f t="shared" si="11"/>
        <v>0</v>
      </c>
    </row>
    <row r="166" spans="1:11">
      <c r="A166" s="51">
        <v>20</v>
      </c>
      <c r="B166" s="51">
        <v>9547</v>
      </c>
      <c r="C166" s="2" t="s">
        <v>285</v>
      </c>
      <c r="D166" s="10">
        <v>43509</v>
      </c>
      <c r="E166" s="9" t="s">
        <v>77</v>
      </c>
      <c r="F166" s="18" t="s">
        <v>189</v>
      </c>
      <c r="G166" s="9" t="s">
        <v>78</v>
      </c>
      <c r="H166" s="36">
        <v>1486</v>
      </c>
      <c r="I166" s="36">
        <v>1486</v>
      </c>
      <c r="J166" s="13">
        <f t="shared" si="10"/>
        <v>0</v>
      </c>
      <c r="K166" s="14">
        <f t="shared" si="11"/>
        <v>0</v>
      </c>
    </row>
    <row r="167" spans="1:11">
      <c r="A167" s="51">
        <v>21</v>
      </c>
      <c r="B167" s="51">
        <v>9548</v>
      </c>
      <c r="C167" s="2" t="s">
        <v>286</v>
      </c>
      <c r="D167" s="10">
        <v>43518</v>
      </c>
      <c r="E167" s="9" t="s">
        <v>77</v>
      </c>
      <c r="F167" s="18" t="s">
        <v>189</v>
      </c>
      <c r="G167" s="9" t="s">
        <v>78</v>
      </c>
      <c r="H167" s="36">
        <v>188.4</v>
      </c>
      <c r="I167" s="36">
        <v>188.4</v>
      </c>
      <c r="J167" s="13">
        <f t="shared" si="10"/>
        <v>0</v>
      </c>
      <c r="K167" s="14">
        <f t="shared" si="11"/>
        <v>0</v>
      </c>
    </row>
    <row r="168" spans="1:11">
      <c r="A168" s="51">
        <v>22</v>
      </c>
      <c r="B168" s="51">
        <v>9549</v>
      </c>
      <c r="C168" s="2" t="s">
        <v>287</v>
      </c>
      <c r="D168" s="10">
        <v>43518</v>
      </c>
      <c r="E168" s="9" t="s">
        <v>77</v>
      </c>
      <c r="F168" s="18" t="s">
        <v>189</v>
      </c>
      <c r="G168" s="9" t="s">
        <v>78</v>
      </c>
      <c r="H168" s="36">
        <v>2140.04</v>
      </c>
      <c r="I168" s="36">
        <v>2075.88</v>
      </c>
      <c r="J168" s="13">
        <f t="shared" si="10"/>
        <v>64.159999999999854</v>
      </c>
      <c r="K168" s="14">
        <f t="shared" si="11"/>
        <v>2.9980748023401366E-2</v>
      </c>
    </row>
    <row r="169" spans="1:11">
      <c r="A169" s="51">
        <v>23</v>
      </c>
      <c r="B169" s="51">
        <v>9550</v>
      </c>
      <c r="C169" s="2" t="s">
        <v>288</v>
      </c>
      <c r="D169" s="10">
        <v>43518</v>
      </c>
      <c r="E169" s="9" t="s">
        <v>77</v>
      </c>
      <c r="F169" s="18" t="s">
        <v>189</v>
      </c>
      <c r="G169" s="9" t="s">
        <v>78</v>
      </c>
      <c r="H169" s="36">
        <v>434.08</v>
      </c>
      <c r="I169" s="36">
        <v>434.08</v>
      </c>
      <c r="J169" s="13">
        <f t="shared" si="10"/>
        <v>0</v>
      </c>
      <c r="K169" s="14">
        <f t="shared" si="11"/>
        <v>0</v>
      </c>
    </row>
    <row r="170" spans="1:11">
      <c r="A170" s="51">
        <v>24</v>
      </c>
      <c r="B170" s="51">
        <v>9554</v>
      </c>
      <c r="C170" s="2" t="s">
        <v>289</v>
      </c>
      <c r="D170" s="10">
        <v>43517</v>
      </c>
      <c r="E170" s="9" t="s">
        <v>77</v>
      </c>
      <c r="F170" s="18" t="s">
        <v>189</v>
      </c>
      <c r="G170" s="9" t="s">
        <v>78</v>
      </c>
      <c r="H170" s="36">
        <v>334.8</v>
      </c>
      <c r="I170" s="36">
        <v>334.8</v>
      </c>
      <c r="J170" s="13">
        <f t="shared" si="10"/>
        <v>0</v>
      </c>
      <c r="K170" s="14">
        <f t="shared" si="11"/>
        <v>0</v>
      </c>
    </row>
    <row r="171" spans="1:11">
      <c r="A171" s="51">
        <v>25</v>
      </c>
      <c r="B171" s="51">
        <v>9555</v>
      </c>
      <c r="C171" s="2" t="s">
        <v>290</v>
      </c>
      <c r="D171" s="10">
        <v>43510</v>
      </c>
      <c r="E171" s="9" t="s">
        <v>77</v>
      </c>
      <c r="F171" s="18" t="s">
        <v>26</v>
      </c>
      <c r="G171" s="9" t="s">
        <v>78</v>
      </c>
      <c r="H171" s="36">
        <v>1786.68</v>
      </c>
      <c r="I171" s="36">
        <v>1786.68</v>
      </c>
      <c r="J171" s="13">
        <f>H171-I171</f>
        <v>0</v>
      </c>
      <c r="K171" s="14">
        <f t="shared" si="11"/>
        <v>0</v>
      </c>
    </row>
    <row r="172" spans="1:11">
      <c r="A172" s="51">
        <v>26</v>
      </c>
      <c r="B172" s="51">
        <v>9556</v>
      </c>
      <c r="C172" s="2" t="s">
        <v>291</v>
      </c>
      <c r="D172" s="10">
        <v>43514</v>
      </c>
      <c r="E172" s="9" t="s">
        <v>77</v>
      </c>
      <c r="F172" s="18" t="s">
        <v>189</v>
      </c>
      <c r="G172" s="9" t="s">
        <v>78</v>
      </c>
      <c r="H172" s="36">
        <v>4152.1899999999996</v>
      </c>
      <c r="I172" s="36">
        <v>4152.1899999999996</v>
      </c>
      <c r="J172" s="13">
        <f t="shared" ref="J172:J178" si="12">H172-I172</f>
        <v>0</v>
      </c>
      <c r="K172" s="14">
        <f t="shared" si="11"/>
        <v>0</v>
      </c>
    </row>
    <row r="173" spans="1:11">
      <c r="A173" s="51">
        <v>27</v>
      </c>
      <c r="B173" s="51">
        <v>9557</v>
      </c>
      <c r="C173" s="2" t="s">
        <v>292</v>
      </c>
      <c r="D173" s="10">
        <v>43524</v>
      </c>
      <c r="E173" s="9" t="s">
        <v>77</v>
      </c>
      <c r="F173" s="18" t="s">
        <v>189</v>
      </c>
      <c r="G173" s="9" t="s">
        <v>78</v>
      </c>
      <c r="H173" s="36">
        <v>855.38</v>
      </c>
      <c r="I173" s="36">
        <v>855.38</v>
      </c>
      <c r="J173" s="13">
        <f t="shared" si="12"/>
        <v>0</v>
      </c>
      <c r="K173" s="14">
        <f t="shared" si="11"/>
        <v>0</v>
      </c>
    </row>
    <row r="174" spans="1:11">
      <c r="A174" s="18">
        <v>28</v>
      </c>
      <c r="B174" s="51">
        <v>9558</v>
      </c>
      <c r="C174" s="2" t="s">
        <v>293</v>
      </c>
      <c r="D174" s="10">
        <v>43510</v>
      </c>
      <c r="E174" s="9" t="s">
        <v>77</v>
      </c>
      <c r="F174" s="18" t="s">
        <v>189</v>
      </c>
      <c r="G174" s="9" t="s">
        <v>78</v>
      </c>
      <c r="H174" s="36">
        <v>4005</v>
      </c>
      <c r="I174" s="36">
        <v>4005</v>
      </c>
      <c r="J174" s="13">
        <f t="shared" si="12"/>
        <v>0</v>
      </c>
      <c r="K174" s="14">
        <f t="shared" si="11"/>
        <v>0</v>
      </c>
    </row>
    <row r="175" spans="1:11">
      <c r="A175" s="18">
        <v>29</v>
      </c>
      <c r="B175" s="51">
        <v>9560</v>
      </c>
      <c r="C175" s="2" t="s">
        <v>294</v>
      </c>
      <c r="D175" s="10">
        <v>43516</v>
      </c>
      <c r="E175" s="9" t="s">
        <v>77</v>
      </c>
      <c r="F175" s="18" t="s">
        <v>26</v>
      </c>
      <c r="G175" s="9" t="s">
        <v>78</v>
      </c>
      <c r="H175" s="36">
        <v>22444.67</v>
      </c>
      <c r="I175" s="36">
        <v>21340.54</v>
      </c>
      <c r="J175" s="13">
        <f t="shared" si="12"/>
        <v>1104.1299999999974</v>
      </c>
      <c r="K175" s="14">
        <f t="shared" si="11"/>
        <v>4.919341652160613E-2</v>
      </c>
    </row>
    <row r="176" spans="1:11">
      <c r="A176" s="18">
        <v>30</v>
      </c>
      <c r="B176" s="51">
        <v>9561</v>
      </c>
      <c r="C176" s="2" t="s">
        <v>295</v>
      </c>
      <c r="D176" s="10">
        <v>43511</v>
      </c>
      <c r="E176" s="9" t="s">
        <v>77</v>
      </c>
      <c r="F176" s="18" t="s">
        <v>189</v>
      </c>
      <c r="G176" s="9" t="s">
        <v>78</v>
      </c>
      <c r="H176" s="36">
        <v>532</v>
      </c>
      <c r="I176" s="36">
        <v>532</v>
      </c>
      <c r="J176" s="13">
        <f t="shared" si="12"/>
        <v>0</v>
      </c>
      <c r="K176" s="14">
        <f t="shared" si="11"/>
        <v>0</v>
      </c>
    </row>
    <row r="177" spans="1:11">
      <c r="A177" s="18">
        <v>31</v>
      </c>
      <c r="B177" s="51">
        <v>9562</v>
      </c>
      <c r="C177" s="2" t="s">
        <v>296</v>
      </c>
      <c r="D177" s="10">
        <v>43515</v>
      </c>
      <c r="E177" s="9" t="s">
        <v>77</v>
      </c>
      <c r="F177" s="18" t="s">
        <v>189</v>
      </c>
      <c r="G177" s="9" t="s">
        <v>78</v>
      </c>
      <c r="H177" s="36">
        <v>193.32</v>
      </c>
      <c r="I177" s="36">
        <v>193.32</v>
      </c>
      <c r="J177" s="13">
        <f t="shared" si="12"/>
        <v>0</v>
      </c>
      <c r="K177" s="14">
        <f t="shared" si="11"/>
        <v>0</v>
      </c>
    </row>
    <row r="178" spans="1:11">
      <c r="A178" s="18">
        <v>32</v>
      </c>
      <c r="B178" s="51">
        <v>9563</v>
      </c>
      <c r="C178" s="2" t="s">
        <v>297</v>
      </c>
      <c r="D178" s="10">
        <v>43524</v>
      </c>
      <c r="E178" s="9" t="s">
        <v>77</v>
      </c>
      <c r="F178" s="18" t="s">
        <v>189</v>
      </c>
      <c r="G178" s="9" t="s">
        <v>78</v>
      </c>
      <c r="H178" s="36">
        <v>49.6</v>
      </c>
      <c r="I178" s="36">
        <v>49.6</v>
      </c>
      <c r="J178" s="13">
        <f t="shared" si="12"/>
        <v>0</v>
      </c>
      <c r="K178" s="14">
        <f t="shared" si="11"/>
        <v>0</v>
      </c>
    </row>
    <row r="179" spans="1:11">
      <c r="A179" s="18">
        <v>33</v>
      </c>
      <c r="B179" s="51">
        <v>9564</v>
      </c>
      <c r="C179" s="2" t="s">
        <v>298</v>
      </c>
      <c r="D179" s="10">
        <v>43515</v>
      </c>
      <c r="E179" s="9" t="s">
        <v>77</v>
      </c>
      <c r="F179" s="18" t="s">
        <v>26</v>
      </c>
      <c r="G179" s="9" t="s">
        <v>78</v>
      </c>
      <c r="H179" s="36">
        <v>10465</v>
      </c>
      <c r="I179" s="36">
        <v>10465</v>
      </c>
      <c r="J179" s="13">
        <f t="shared" si="10"/>
        <v>0</v>
      </c>
      <c r="K179" s="14">
        <f t="shared" si="11"/>
        <v>0</v>
      </c>
    </row>
    <row r="180" spans="1:11">
      <c r="A180" s="18">
        <v>34</v>
      </c>
      <c r="B180" s="51">
        <v>9565</v>
      </c>
      <c r="C180" s="4" t="s">
        <v>299</v>
      </c>
      <c r="D180" s="28">
        <v>43518</v>
      </c>
      <c r="E180" s="9" t="s">
        <v>77</v>
      </c>
      <c r="F180" s="18" t="s">
        <v>189</v>
      </c>
      <c r="G180" s="9" t="s">
        <v>78</v>
      </c>
      <c r="H180" s="36">
        <v>3604</v>
      </c>
      <c r="I180" s="36">
        <v>3387.76</v>
      </c>
      <c r="J180" s="13">
        <f t="shared" si="10"/>
        <v>216.23999999999978</v>
      </c>
      <c r="K180" s="14">
        <f t="shared" si="11"/>
        <v>5.9999999999999942E-2</v>
      </c>
    </row>
    <row r="181" spans="1:11">
      <c r="A181" s="18">
        <v>35</v>
      </c>
      <c r="B181" s="51">
        <v>9566</v>
      </c>
      <c r="C181" s="2" t="s">
        <v>300</v>
      </c>
      <c r="D181" s="10">
        <v>43517</v>
      </c>
      <c r="E181" s="9" t="s">
        <v>77</v>
      </c>
      <c r="F181" s="18" t="s">
        <v>189</v>
      </c>
      <c r="G181" s="9" t="s">
        <v>78</v>
      </c>
      <c r="H181" s="36">
        <v>630.96</v>
      </c>
      <c r="I181" s="36">
        <v>630.96</v>
      </c>
      <c r="J181" s="13">
        <f t="shared" si="10"/>
        <v>0</v>
      </c>
      <c r="K181" s="14">
        <f t="shared" si="11"/>
        <v>0</v>
      </c>
    </row>
    <row r="182" spans="1:11">
      <c r="A182" s="18">
        <v>36</v>
      </c>
      <c r="B182" s="9">
        <v>9568</v>
      </c>
      <c r="C182" s="2" t="s">
        <v>299</v>
      </c>
      <c r="D182" s="10">
        <v>43518</v>
      </c>
      <c r="E182" s="9" t="s">
        <v>77</v>
      </c>
      <c r="F182" s="18" t="s">
        <v>26</v>
      </c>
      <c r="G182" s="9" t="s">
        <v>78</v>
      </c>
      <c r="H182" s="36">
        <v>3601</v>
      </c>
      <c r="I182" s="36">
        <v>3384.94</v>
      </c>
      <c r="J182" s="13">
        <f t="shared" si="10"/>
        <v>216.05999999999995</v>
      </c>
      <c r="K182" s="14">
        <f t="shared" si="11"/>
        <v>5.9999999999999984E-2</v>
      </c>
    </row>
    <row r="183" spans="1:11">
      <c r="A183" s="18">
        <v>37</v>
      </c>
      <c r="B183" s="9">
        <v>9570</v>
      </c>
      <c r="C183" s="2" t="s">
        <v>301</v>
      </c>
      <c r="D183" s="10">
        <v>43517</v>
      </c>
      <c r="E183" s="9" t="s">
        <v>77</v>
      </c>
      <c r="F183" s="18" t="s">
        <v>26</v>
      </c>
      <c r="G183" s="9" t="s">
        <v>78</v>
      </c>
      <c r="H183" s="36">
        <v>9086</v>
      </c>
      <c r="I183" s="36">
        <v>8630</v>
      </c>
      <c r="J183" s="13">
        <f t="shared" si="10"/>
        <v>456</v>
      </c>
      <c r="K183" s="14">
        <f t="shared" si="11"/>
        <v>5.0187101034558659E-2</v>
      </c>
    </row>
    <row r="184" spans="1:11">
      <c r="A184" s="9">
        <v>38</v>
      </c>
      <c r="B184" s="51">
        <v>9571</v>
      </c>
      <c r="C184" s="2" t="s">
        <v>302</v>
      </c>
      <c r="D184" s="10">
        <v>43522</v>
      </c>
      <c r="E184" s="9" t="s">
        <v>77</v>
      </c>
      <c r="F184" s="18" t="s">
        <v>189</v>
      </c>
      <c r="G184" s="9" t="s">
        <v>78</v>
      </c>
      <c r="H184" s="36">
        <v>116.72</v>
      </c>
      <c r="I184" s="36">
        <v>116.72</v>
      </c>
      <c r="J184" s="13">
        <f t="shared" si="10"/>
        <v>0</v>
      </c>
      <c r="K184" s="14">
        <f t="shared" si="11"/>
        <v>0</v>
      </c>
    </row>
    <row r="185" spans="1:11">
      <c r="A185" s="9">
        <v>39</v>
      </c>
      <c r="B185" s="9">
        <v>9572</v>
      </c>
      <c r="C185" s="2" t="s">
        <v>303</v>
      </c>
      <c r="D185" s="10">
        <v>43523</v>
      </c>
      <c r="E185" s="9" t="s">
        <v>77</v>
      </c>
      <c r="F185" s="18" t="s">
        <v>189</v>
      </c>
      <c r="G185" s="9" t="s">
        <v>78</v>
      </c>
      <c r="H185" s="36">
        <v>314</v>
      </c>
      <c r="I185" s="36">
        <v>314</v>
      </c>
      <c r="J185" s="13">
        <f t="shared" si="10"/>
        <v>0</v>
      </c>
      <c r="K185" s="14">
        <f t="shared" si="11"/>
        <v>0</v>
      </c>
    </row>
    <row r="186" spans="1:11">
      <c r="A186" s="9">
        <v>40</v>
      </c>
      <c r="B186" s="51">
        <v>9573</v>
      </c>
      <c r="C186" s="2" t="s">
        <v>304</v>
      </c>
      <c r="D186" s="19">
        <v>43518</v>
      </c>
      <c r="E186" s="9" t="s">
        <v>77</v>
      </c>
      <c r="F186" s="18" t="s">
        <v>189</v>
      </c>
      <c r="G186" s="9" t="s">
        <v>78</v>
      </c>
      <c r="H186" s="36">
        <v>185.1</v>
      </c>
      <c r="I186" s="36">
        <v>185.1</v>
      </c>
      <c r="J186" s="13">
        <f t="shared" si="10"/>
        <v>0</v>
      </c>
      <c r="K186" s="14">
        <f t="shared" si="11"/>
        <v>0</v>
      </c>
    </row>
    <row r="187" spans="1:11">
      <c r="A187" s="9">
        <v>41</v>
      </c>
      <c r="B187" s="51">
        <v>9574</v>
      </c>
      <c r="C187" s="2" t="s">
        <v>305</v>
      </c>
      <c r="D187" s="19">
        <v>43518</v>
      </c>
      <c r="E187" s="9" t="s">
        <v>77</v>
      </c>
      <c r="F187" s="18" t="s">
        <v>189</v>
      </c>
      <c r="G187" s="9" t="s">
        <v>78</v>
      </c>
      <c r="H187" s="36">
        <v>532</v>
      </c>
      <c r="I187" s="36">
        <v>532</v>
      </c>
      <c r="J187" s="13">
        <f t="shared" si="10"/>
        <v>0</v>
      </c>
      <c r="K187" s="14">
        <f t="shared" si="11"/>
        <v>0</v>
      </c>
    </row>
    <row r="188" spans="1:11">
      <c r="A188" s="9">
        <v>42</v>
      </c>
      <c r="B188" s="51">
        <v>9575</v>
      </c>
      <c r="C188" s="2" t="s">
        <v>306</v>
      </c>
      <c r="D188" s="19">
        <v>43523</v>
      </c>
      <c r="E188" s="9" t="s">
        <v>77</v>
      </c>
      <c r="F188" s="18" t="s">
        <v>189</v>
      </c>
      <c r="G188" s="9" t="s">
        <v>78</v>
      </c>
      <c r="H188" s="36">
        <v>182</v>
      </c>
      <c r="I188" s="36">
        <v>182</v>
      </c>
      <c r="J188" s="13">
        <f t="shared" si="10"/>
        <v>0</v>
      </c>
      <c r="K188" s="14">
        <f t="shared" si="11"/>
        <v>0</v>
      </c>
    </row>
    <row r="189" spans="1:11">
      <c r="A189" s="9">
        <v>43</v>
      </c>
      <c r="B189" s="51">
        <v>9577</v>
      </c>
      <c r="C189" s="2" t="s">
        <v>307</v>
      </c>
      <c r="D189" s="19">
        <v>43521</v>
      </c>
      <c r="E189" s="9" t="s">
        <v>77</v>
      </c>
      <c r="F189" s="18" t="s">
        <v>189</v>
      </c>
      <c r="G189" s="9" t="s">
        <v>78</v>
      </c>
      <c r="H189" s="36">
        <v>324</v>
      </c>
      <c r="I189" s="36">
        <v>324</v>
      </c>
      <c r="J189" s="13">
        <f t="shared" si="10"/>
        <v>0</v>
      </c>
      <c r="K189" s="14">
        <f t="shared" si="11"/>
        <v>0</v>
      </c>
    </row>
    <row r="190" spans="1:11">
      <c r="A190" s="9">
        <v>44</v>
      </c>
      <c r="B190" s="51">
        <v>9578</v>
      </c>
      <c r="C190" s="2" t="s">
        <v>308</v>
      </c>
      <c r="D190" s="19">
        <v>43524</v>
      </c>
      <c r="E190" s="9" t="s">
        <v>77</v>
      </c>
      <c r="F190" s="18" t="s">
        <v>26</v>
      </c>
      <c r="G190" s="9" t="s">
        <v>78</v>
      </c>
      <c r="H190" s="36">
        <v>1710</v>
      </c>
      <c r="I190" s="36">
        <v>1476</v>
      </c>
      <c r="J190" s="13">
        <f t="shared" si="10"/>
        <v>234</v>
      </c>
      <c r="K190" s="14">
        <f t="shared" si="11"/>
        <v>0.1368421052631579</v>
      </c>
    </row>
    <row r="191" spans="1:11">
      <c r="A191" s="9">
        <v>45</v>
      </c>
      <c r="B191" s="51">
        <v>9579</v>
      </c>
      <c r="C191" s="2" t="s">
        <v>309</v>
      </c>
      <c r="D191" s="19">
        <v>43522</v>
      </c>
      <c r="E191" s="9" t="s">
        <v>77</v>
      </c>
      <c r="F191" s="18" t="s">
        <v>189</v>
      </c>
      <c r="G191" s="9" t="s">
        <v>78</v>
      </c>
      <c r="H191" s="36">
        <v>114.6</v>
      </c>
      <c r="I191" s="36">
        <v>114.6</v>
      </c>
      <c r="J191" s="13">
        <f t="shared" si="10"/>
        <v>0</v>
      </c>
      <c r="K191" s="14">
        <f t="shared" si="11"/>
        <v>0</v>
      </c>
    </row>
    <row r="192" spans="1:11">
      <c r="A192" s="9">
        <v>46</v>
      </c>
      <c r="B192" s="51">
        <v>9580</v>
      </c>
      <c r="C192" s="2" t="s">
        <v>310</v>
      </c>
      <c r="D192" s="19">
        <v>43524</v>
      </c>
      <c r="E192" s="9" t="s">
        <v>77</v>
      </c>
      <c r="F192" s="18" t="s">
        <v>26</v>
      </c>
      <c r="G192" s="9" t="s">
        <v>78</v>
      </c>
      <c r="H192" s="36">
        <v>2670</v>
      </c>
      <c r="I192" s="36">
        <v>2550</v>
      </c>
      <c r="J192" s="13">
        <f t="shared" si="10"/>
        <v>120</v>
      </c>
      <c r="K192" s="14">
        <f t="shared" si="11"/>
        <v>4.49438202247191E-2</v>
      </c>
    </row>
    <row r="193" spans="1:11">
      <c r="A193" s="65"/>
      <c r="B193" s="66"/>
      <c r="C193" s="66"/>
      <c r="D193" s="66"/>
      <c r="E193" s="66"/>
      <c r="F193" s="67"/>
      <c r="G193" s="26" t="s">
        <v>16</v>
      </c>
      <c r="H193" s="29">
        <f>SUBTOTAL(9,H147:H192)</f>
        <v>123778.70000000004</v>
      </c>
      <c r="I193" s="29">
        <f>SUBTOTAL(9,I147:I192)</f>
        <v>118242.08000000003</v>
      </c>
      <c r="J193" s="29">
        <f>SUBTOTAL(9,J147:J192)</f>
        <v>5536.6199999999972</v>
      </c>
      <c r="K193" s="14"/>
    </row>
    <row r="194" spans="1:11" ht="36.75" customHeight="1">
      <c r="A194" s="56" t="s">
        <v>106</v>
      </c>
      <c r="B194" s="57"/>
      <c r="C194" s="57"/>
      <c r="D194" s="57"/>
      <c r="E194" s="57"/>
      <c r="F194" s="57"/>
      <c r="G194" s="57"/>
      <c r="H194" s="57"/>
      <c r="I194" s="57"/>
      <c r="J194" s="57"/>
      <c r="K194" s="58"/>
    </row>
    <row r="195" spans="1:11">
      <c r="A195" s="51">
        <v>1</v>
      </c>
      <c r="B195" s="51">
        <v>1470</v>
      </c>
      <c r="C195" s="2" t="s">
        <v>311</v>
      </c>
      <c r="D195" s="10">
        <v>43504</v>
      </c>
      <c r="E195" s="9" t="s">
        <v>103</v>
      </c>
      <c r="F195" s="18" t="s">
        <v>189</v>
      </c>
      <c r="G195" s="9" t="s">
        <v>104</v>
      </c>
      <c r="H195" s="36">
        <v>1689.9</v>
      </c>
      <c r="I195" s="36">
        <v>1512.9</v>
      </c>
      <c r="J195" s="36">
        <f t="shared" ref="J195:J202" si="13">H195-I195</f>
        <v>177</v>
      </c>
      <c r="K195" s="24">
        <f>J195/H195</f>
        <v>0.1047399254393751</v>
      </c>
    </row>
    <row r="196" spans="1:11">
      <c r="A196" s="51">
        <v>2</v>
      </c>
      <c r="B196" s="51">
        <v>1486</v>
      </c>
      <c r="C196" s="2" t="s">
        <v>312</v>
      </c>
      <c r="D196" s="10">
        <v>43511</v>
      </c>
      <c r="E196" s="9" t="s">
        <v>103</v>
      </c>
      <c r="F196" s="18" t="s">
        <v>189</v>
      </c>
      <c r="G196" s="9" t="s">
        <v>104</v>
      </c>
      <c r="H196" s="36">
        <v>900.31</v>
      </c>
      <c r="I196" s="36">
        <v>900.31</v>
      </c>
      <c r="J196" s="36">
        <f t="shared" si="13"/>
        <v>0</v>
      </c>
      <c r="K196" s="24">
        <f t="shared" ref="K196:K202" si="14">J196/H196</f>
        <v>0</v>
      </c>
    </row>
    <row r="197" spans="1:11">
      <c r="A197" s="51">
        <v>3</v>
      </c>
      <c r="B197" s="51">
        <v>1489</v>
      </c>
      <c r="C197" s="2" t="s">
        <v>313</v>
      </c>
      <c r="D197" s="10">
        <v>43515</v>
      </c>
      <c r="E197" s="9" t="s">
        <v>103</v>
      </c>
      <c r="F197" s="18" t="s">
        <v>189</v>
      </c>
      <c r="G197" s="9" t="s">
        <v>104</v>
      </c>
      <c r="H197" s="36">
        <v>600</v>
      </c>
      <c r="I197" s="36">
        <v>600</v>
      </c>
      <c r="J197" s="36">
        <f t="shared" si="13"/>
        <v>0</v>
      </c>
      <c r="K197" s="24">
        <f t="shared" si="14"/>
        <v>0</v>
      </c>
    </row>
    <row r="198" spans="1:11">
      <c r="A198" s="51">
        <v>4</v>
      </c>
      <c r="B198" s="51">
        <v>1491</v>
      </c>
      <c r="C198" s="2" t="s">
        <v>314</v>
      </c>
      <c r="D198" s="10">
        <v>43515</v>
      </c>
      <c r="E198" s="9" t="s">
        <v>103</v>
      </c>
      <c r="F198" s="18" t="s">
        <v>26</v>
      </c>
      <c r="G198" s="9" t="s">
        <v>104</v>
      </c>
      <c r="H198" s="36">
        <v>2309.4499999999998</v>
      </c>
      <c r="I198" s="36">
        <v>2279.1999999999998</v>
      </c>
      <c r="J198" s="36">
        <f t="shared" si="13"/>
        <v>30.25</v>
      </c>
      <c r="K198" s="24">
        <f t="shared" si="14"/>
        <v>1.3098356751607526E-2</v>
      </c>
    </row>
    <row r="199" spans="1:11">
      <c r="A199" s="51">
        <v>5</v>
      </c>
      <c r="B199" s="51">
        <v>1492</v>
      </c>
      <c r="C199" s="2" t="s">
        <v>315</v>
      </c>
      <c r="D199" s="10">
        <v>43515</v>
      </c>
      <c r="E199" s="9" t="s">
        <v>103</v>
      </c>
      <c r="F199" s="18" t="s">
        <v>26</v>
      </c>
      <c r="G199" s="9" t="s">
        <v>104</v>
      </c>
      <c r="H199" s="36">
        <v>1867.38</v>
      </c>
      <c r="I199" s="36">
        <v>1840.74</v>
      </c>
      <c r="J199" s="36">
        <f t="shared" si="13"/>
        <v>26.6400000000001</v>
      </c>
      <c r="K199" s="24">
        <f t="shared" si="14"/>
        <v>1.4265976930244567E-2</v>
      </c>
    </row>
    <row r="200" spans="1:11">
      <c r="A200" s="51">
        <v>6</v>
      </c>
      <c r="B200" s="51">
        <v>1493</v>
      </c>
      <c r="C200" s="2" t="s">
        <v>316</v>
      </c>
      <c r="D200" s="10">
        <v>43515</v>
      </c>
      <c r="E200" s="9" t="s">
        <v>103</v>
      </c>
      <c r="F200" s="18" t="s">
        <v>189</v>
      </c>
      <c r="G200" s="9" t="s">
        <v>104</v>
      </c>
      <c r="H200" s="36">
        <v>719.3</v>
      </c>
      <c r="I200" s="36">
        <v>647.29999999999995</v>
      </c>
      <c r="J200" s="36">
        <f t="shared" si="13"/>
        <v>72</v>
      </c>
      <c r="K200" s="24">
        <f t="shared" si="14"/>
        <v>0.10009731683581261</v>
      </c>
    </row>
    <row r="201" spans="1:11">
      <c r="A201" s="51">
        <v>7</v>
      </c>
      <c r="B201" s="51">
        <v>1498</v>
      </c>
      <c r="C201" s="2" t="s">
        <v>317</v>
      </c>
      <c r="D201" s="10">
        <v>43517</v>
      </c>
      <c r="E201" s="9" t="s">
        <v>103</v>
      </c>
      <c r="F201" s="18" t="s">
        <v>189</v>
      </c>
      <c r="G201" s="9" t="s">
        <v>104</v>
      </c>
      <c r="H201" s="36">
        <v>143.84</v>
      </c>
      <c r="I201" s="36">
        <v>107.88</v>
      </c>
      <c r="J201" s="36">
        <f t="shared" si="13"/>
        <v>35.960000000000008</v>
      </c>
      <c r="K201" s="24">
        <f t="shared" si="14"/>
        <v>0.25000000000000006</v>
      </c>
    </row>
    <row r="202" spans="1:11">
      <c r="A202" s="51">
        <v>8</v>
      </c>
      <c r="B202" s="51">
        <v>1499</v>
      </c>
      <c r="C202" s="2" t="s">
        <v>316</v>
      </c>
      <c r="D202" s="10">
        <v>43522</v>
      </c>
      <c r="E202" s="9" t="s">
        <v>103</v>
      </c>
      <c r="F202" s="18" t="s">
        <v>189</v>
      </c>
      <c r="G202" s="9" t="s">
        <v>104</v>
      </c>
      <c r="H202" s="36">
        <v>908.58</v>
      </c>
      <c r="I202" s="36">
        <v>863.15</v>
      </c>
      <c r="J202" s="36">
        <f t="shared" si="13"/>
        <v>45.430000000000064</v>
      </c>
      <c r="K202" s="24">
        <f t="shared" si="14"/>
        <v>5.0001100618547692E-2</v>
      </c>
    </row>
    <row r="203" spans="1:11">
      <c r="A203" s="59"/>
      <c r="B203" s="59"/>
      <c r="C203" s="59"/>
      <c r="D203" s="59"/>
      <c r="E203" s="59"/>
      <c r="F203" s="59"/>
      <c r="G203" s="26" t="s">
        <v>16</v>
      </c>
      <c r="H203" s="29">
        <f>SUBTOTAL(9,H195:H202)</f>
        <v>9138.76</v>
      </c>
      <c r="I203" s="29">
        <f>SUBTOTAL(9,I195:I202)</f>
        <v>8751.48</v>
      </c>
      <c r="J203" s="29">
        <f>SUBTOTAL(9,J195:J202)</f>
        <v>387.2800000000002</v>
      </c>
      <c r="K203" s="14"/>
    </row>
    <row r="204" spans="1:11" ht="33" customHeight="1">
      <c r="A204" s="56" t="s">
        <v>107</v>
      </c>
      <c r="B204" s="57"/>
      <c r="C204" s="57"/>
      <c r="D204" s="57"/>
      <c r="E204" s="57"/>
      <c r="F204" s="57"/>
      <c r="G204" s="57"/>
      <c r="H204" s="57"/>
      <c r="I204" s="57"/>
      <c r="J204" s="57"/>
      <c r="K204" s="58"/>
    </row>
    <row r="205" spans="1:11">
      <c r="A205" s="51">
        <v>1</v>
      </c>
      <c r="B205" s="9">
        <v>2243</v>
      </c>
      <c r="C205" s="2" t="s">
        <v>318</v>
      </c>
      <c r="D205" s="16">
        <v>43502</v>
      </c>
      <c r="E205" s="9" t="s">
        <v>109</v>
      </c>
      <c r="F205" s="18" t="s">
        <v>189</v>
      </c>
      <c r="G205" s="9" t="s">
        <v>110</v>
      </c>
      <c r="H205" s="36">
        <v>3190</v>
      </c>
      <c r="I205" s="36">
        <v>3190</v>
      </c>
      <c r="J205" s="36">
        <f t="shared" ref="J205:J249" si="15">H205-I205</f>
        <v>0</v>
      </c>
      <c r="K205" s="14">
        <f t="shared" ref="K205:K249" si="16">J205/H205</f>
        <v>0</v>
      </c>
    </row>
    <row r="206" spans="1:11">
      <c r="A206" s="51">
        <v>2</v>
      </c>
      <c r="B206" s="9">
        <v>2259</v>
      </c>
      <c r="C206" s="2" t="s">
        <v>319</v>
      </c>
      <c r="D206" s="17">
        <v>43501</v>
      </c>
      <c r="E206" s="9" t="s">
        <v>109</v>
      </c>
      <c r="F206" s="18" t="s">
        <v>189</v>
      </c>
      <c r="G206" s="9" t="s">
        <v>110</v>
      </c>
      <c r="H206" s="36">
        <v>663.74</v>
      </c>
      <c r="I206" s="36">
        <v>663.74</v>
      </c>
      <c r="J206" s="36">
        <f t="shared" si="15"/>
        <v>0</v>
      </c>
      <c r="K206" s="14">
        <f t="shared" si="16"/>
        <v>0</v>
      </c>
    </row>
    <row r="207" spans="1:11">
      <c r="A207" s="51">
        <v>3</v>
      </c>
      <c r="B207" s="9">
        <v>2263</v>
      </c>
      <c r="C207" s="2" t="s">
        <v>320</v>
      </c>
      <c r="D207" s="16">
        <v>43502</v>
      </c>
      <c r="E207" s="9" t="s">
        <v>109</v>
      </c>
      <c r="F207" s="18" t="s">
        <v>189</v>
      </c>
      <c r="G207" s="9" t="s">
        <v>110</v>
      </c>
      <c r="H207" s="36">
        <v>947.22</v>
      </c>
      <c r="I207" s="36">
        <v>947.22</v>
      </c>
      <c r="J207" s="36">
        <f t="shared" si="15"/>
        <v>0</v>
      </c>
      <c r="K207" s="14">
        <f t="shared" si="16"/>
        <v>0</v>
      </c>
    </row>
    <row r="208" spans="1:11">
      <c r="A208" s="51">
        <v>4</v>
      </c>
      <c r="B208" s="51">
        <v>2264</v>
      </c>
      <c r="C208" s="2" t="s">
        <v>321</v>
      </c>
      <c r="D208" s="16">
        <v>43501</v>
      </c>
      <c r="E208" s="9" t="s">
        <v>109</v>
      </c>
      <c r="F208" s="18" t="s">
        <v>189</v>
      </c>
      <c r="G208" s="9" t="s">
        <v>110</v>
      </c>
      <c r="H208" s="36">
        <v>434.74</v>
      </c>
      <c r="I208" s="36">
        <v>434.74</v>
      </c>
      <c r="J208" s="36">
        <f t="shared" si="15"/>
        <v>0</v>
      </c>
      <c r="K208" s="14">
        <f t="shared" si="16"/>
        <v>0</v>
      </c>
    </row>
    <row r="209" spans="1:11">
      <c r="A209" s="51">
        <v>5</v>
      </c>
      <c r="B209" s="51">
        <v>2277</v>
      </c>
      <c r="C209" s="2" t="s">
        <v>322</v>
      </c>
      <c r="D209" s="17">
        <v>43502</v>
      </c>
      <c r="E209" s="9" t="s">
        <v>109</v>
      </c>
      <c r="F209" s="18" t="s">
        <v>189</v>
      </c>
      <c r="G209" s="9" t="s">
        <v>110</v>
      </c>
      <c r="H209" s="36">
        <v>3571.45</v>
      </c>
      <c r="I209" s="36">
        <v>3571.45</v>
      </c>
      <c r="J209" s="36">
        <f t="shared" si="15"/>
        <v>0</v>
      </c>
      <c r="K209" s="14">
        <f t="shared" si="16"/>
        <v>0</v>
      </c>
    </row>
    <row r="210" spans="1:11">
      <c r="A210" s="51">
        <v>6</v>
      </c>
      <c r="B210" s="51">
        <v>2278</v>
      </c>
      <c r="C210" s="2" t="s">
        <v>323</v>
      </c>
      <c r="D210" s="17">
        <v>43501</v>
      </c>
      <c r="E210" s="9" t="s">
        <v>109</v>
      </c>
      <c r="F210" s="18" t="s">
        <v>189</v>
      </c>
      <c r="G210" s="9" t="s">
        <v>110</v>
      </c>
      <c r="H210" s="36">
        <v>1786.5</v>
      </c>
      <c r="I210" s="36">
        <v>1786.5</v>
      </c>
      <c r="J210" s="36">
        <f t="shared" si="15"/>
        <v>0</v>
      </c>
      <c r="K210" s="14">
        <f t="shared" si="16"/>
        <v>0</v>
      </c>
    </row>
    <row r="211" spans="1:11">
      <c r="A211" s="51">
        <v>7</v>
      </c>
      <c r="B211" s="51">
        <v>2284</v>
      </c>
      <c r="C211" s="2" t="s">
        <v>324</v>
      </c>
      <c r="D211" s="17">
        <v>43497</v>
      </c>
      <c r="E211" s="9" t="s">
        <v>109</v>
      </c>
      <c r="F211" s="18" t="s">
        <v>189</v>
      </c>
      <c r="G211" s="9" t="s">
        <v>110</v>
      </c>
      <c r="H211" s="36">
        <v>95</v>
      </c>
      <c r="I211" s="36">
        <v>95</v>
      </c>
      <c r="J211" s="36">
        <f t="shared" si="15"/>
        <v>0</v>
      </c>
      <c r="K211" s="14">
        <f t="shared" si="16"/>
        <v>0</v>
      </c>
    </row>
    <row r="212" spans="1:11">
      <c r="A212" s="51">
        <v>8</v>
      </c>
      <c r="B212" s="51">
        <v>2285</v>
      </c>
      <c r="C212" s="2" t="s">
        <v>325</v>
      </c>
      <c r="D212" s="17">
        <v>43497</v>
      </c>
      <c r="E212" s="9" t="s">
        <v>109</v>
      </c>
      <c r="F212" s="18" t="s">
        <v>189</v>
      </c>
      <c r="G212" s="9" t="s">
        <v>110</v>
      </c>
      <c r="H212" s="36">
        <v>620</v>
      </c>
      <c r="I212" s="36">
        <v>620</v>
      </c>
      <c r="J212" s="36">
        <f t="shared" si="15"/>
        <v>0</v>
      </c>
      <c r="K212" s="14">
        <f t="shared" si="16"/>
        <v>0</v>
      </c>
    </row>
    <row r="213" spans="1:11">
      <c r="A213" s="51">
        <v>9</v>
      </c>
      <c r="B213" s="51">
        <v>2287</v>
      </c>
      <c r="C213" s="2" t="s">
        <v>326</v>
      </c>
      <c r="D213" s="17">
        <v>43500</v>
      </c>
      <c r="E213" s="9" t="s">
        <v>109</v>
      </c>
      <c r="F213" s="18" t="s">
        <v>26</v>
      </c>
      <c r="G213" s="9" t="s">
        <v>110</v>
      </c>
      <c r="H213" s="36">
        <v>3018.48</v>
      </c>
      <c r="I213" s="36">
        <v>2742.33</v>
      </c>
      <c r="J213" s="36">
        <f t="shared" si="15"/>
        <v>276.15000000000009</v>
      </c>
      <c r="K213" s="14">
        <f t="shared" si="16"/>
        <v>9.1486443507990803E-2</v>
      </c>
    </row>
    <row r="214" spans="1:11">
      <c r="A214" s="51">
        <v>10</v>
      </c>
      <c r="B214" s="51">
        <v>2288</v>
      </c>
      <c r="C214" s="2" t="s">
        <v>327</v>
      </c>
      <c r="D214" s="17">
        <v>43500</v>
      </c>
      <c r="E214" s="9" t="s">
        <v>109</v>
      </c>
      <c r="F214" s="18" t="s">
        <v>10</v>
      </c>
      <c r="G214" s="9" t="s">
        <v>110</v>
      </c>
      <c r="H214" s="36">
        <v>643.9</v>
      </c>
      <c r="I214" s="36">
        <v>643.9</v>
      </c>
      <c r="J214" s="36">
        <f t="shared" si="15"/>
        <v>0</v>
      </c>
      <c r="K214" s="14">
        <f t="shared" si="16"/>
        <v>0</v>
      </c>
    </row>
    <row r="215" spans="1:11">
      <c r="A215" s="51">
        <v>11</v>
      </c>
      <c r="B215" s="51">
        <v>2290</v>
      </c>
      <c r="C215" s="2" t="s">
        <v>328</v>
      </c>
      <c r="D215" s="17">
        <v>43500</v>
      </c>
      <c r="E215" s="9" t="s">
        <v>109</v>
      </c>
      <c r="F215" s="18" t="s">
        <v>26</v>
      </c>
      <c r="G215" s="9" t="s">
        <v>110</v>
      </c>
      <c r="H215" s="36">
        <v>10015.200000000001</v>
      </c>
      <c r="I215" s="36">
        <v>8700</v>
      </c>
      <c r="J215" s="36">
        <f t="shared" si="15"/>
        <v>1315.2000000000007</v>
      </c>
      <c r="K215" s="14">
        <f t="shared" si="16"/>
        <v>0.13132039300263607</v>
      </c>
    </row>
    <row r="216" spans="1:11">
      <c r="A216" s="51">
        <v>12</v>
      </c>
      <c r="B216" s="51">
        <v>2291</v>
      </c>
      <c r="C216" s="2" t="s">
        <v>329</v>
      </c>
      <c r="D216" s="17">
        <v>43504</v>
      </c>
      <c r="E216" s="9" t="s">
        <v>109</v>
      </c>
      <c r="F216" s="18" t="s">
        <v>10</v>
      </c>
      <c r="G216" s="9" t="s">
        <v>110</v>
      </c>
      <c r="H216" s="36">
        <v>2597</v>
      </c>
      <c r="I216" s="36">
        <v>2597</v>
      </c>
      <c r="J216" s="36">
        <f t="shared" si="15"/>
        <v>0</v>
      </c>
      <c r="K216" s="14">
        <f t="shared" si="16"/>
        <v>0</v>
      </c>
    </row>
    <row r="217" spans="1:11">
      <c r="A217" s="51">
        <v>13</v>
      </c>
      <c r="B217" s="51">
        <v>2293</v>
      </c>
      <c r="C217" s="2" t="s">
        <v>330</v>
      </c>
      <c r="D217" s="17">
        <v>43502</v>
      </c>
      <c r="E217" s="9" t="s">
        <v>109</v>
      </c>
      <c r="F217" s="18" t="s">
        <v>10</v>
      </c>
      <c r="G217" s="9" t="s">
        <v>110</v>
      </c>
      <c r="H217" s="36">
        <v>54.17</v>
      </c>
      <c r="I217" s="36">
        <v>54.17</v>
      </c>
      <c r="J217" s="36">
        <f t="shared" si="15"/>
        <v>0</v>
      </c>
      <c r="K217" s="14">
        <f t="shared" si="16"/>
        <v>0</v>
      </c>
    </row>
    <row r="218" spans="1:11">
      <c r="A218" s="51">
        <v>14</v>
      </c>
      <c r="B218" s="51">
        <v>2294</v>
      </c>
      <c r="C218" s="2" t="s">
        <v>331</v>
      </c>
      <c r="D218" s="17">
        <v>43503</v>
      </c>
      <c r="E218" s="9" t="s">
        <v>109</v>
      </c>
      <c r="F218" s="18" t="s">
        <v>10</v>
      </c>
      <c r="G218" s="9" t="s">
        <v>110</v>
      </c>
      <c r="H218" s="36">
        <v>1175.4000000000001</v>
      </c>
      <c r="I218" s="36">
        <v>1151.8900000000001</v>
      </c>
      <c r="J218" s="36">
        <f t="shared" si="15"/>
        <v>23.509999999999991</v>
      </c>
      <c r="K218" s="14">
        <f t="shared" si="16"/>
        <v>2.0001701548409044E-2</v>
      </c>
    </row>
    <row r="219" spans="1:11">
      <c r="A219" s="51">
        <v>15</v>
      </c>
      <c r="B219" s="51">
        <v>2296</v>
      </c>
      <c r="C219" s="2" t="s">
        <v>332</v>
      </c>
      <c r="D219" s="17">
        <v>43517</v>
      </c>
      <c r="E219" s="9" t="s">
        <v>109</v>
      </c>
      <c r="F219" s="18" t="s">
        <v>10</v>
      </c>
      <c r="G219" s="9" t="s">
        <v>110</v>
      </c>
      <c r="H219" s="36">
        <v>1800</v>
      </c>
      <c r="I219" s="36">
        <v>1700</v>
      </c>
      <c r="J219" s="36">
        <f t="shared" si="15"/>
        <v>100</v>
      </c>
      <c r="K219" s="14">
        <f t="shared" si="16"/>
        <v>5.5555555555555552E-2</v>
      </c>
    </row>
    <row r="220" spans="1:11">
      <c r="A220" s="51">
        <v>16</v>
      </c>
      <c r="B220" s="51">
        <v>2297</v>
      </c>
      <c r="C220" s="2" t="s">
        <v>333</v>
      </c>
      <c r="D220" s="17">
        <v>43509</v>
      </c>
      <c r="E220" s="9" t="s">
        <v>109</v>
      </c>
      <c r="F220" s="18" t="s">
        <v>26</v>
      </c>
      <c r="G220" s="9" t="s">
        <v>110</v>
      </c>
      <c r="H220" s="36">
        <v>32520</v>
      </c>
      <c r="I220" s="36">
        <v>30722.5</v>
      </c>
      <c r="J220" s="36">
        <f t="shared" si="15"/>
        <v>1797.5</v>
      </c>
      <c r="K220" s="14">
        <f t="shared" si="16"/>
        <v>5.5273677736777369E-2</v>
      </c>
    </row>
    <row r="221" spans="1:11">
      <c r="A221" s="51">
        <v>17</v>
      </c>
      <c r="B221" s="51">
        <v>2298</v>
      </c>
      <c r="C221" s="2" t="s">
        <v>334</v>
      </c>
      <c r="D221" s="17">
        <v>43504</v>
      </c>
      <c r="E221" s="9" t="s">
        <v>109</v>
      </c>
      <c r="F221" s="18" t="s">
        <v>10</v>
      </c>
      <c r="G221" s="9" t="s">
        <v>110</v>
      </c>
      <c r="H221" s="36">
        <v>624.59</v>
      </c>
      <c r="I221" s="36">
        <v>624.59</v>
      </c>
      <c r="J221" s="36">
        <f t="shared" si="15"/>
        <v>0</v>
      </c>
      <c r="K221" s="14">
        <f t="shared" si="16"/>
        <v>0</v>
      </c>
    </row>
    <row r="222" spans="1:11">
      <c r="A222" s="51">
        <v>18</v>
      </c>
      <c r="B222" s="51">
        <v>2299</v>
      </c>
      <c r="C222" s="2" t="s">
        <v>335</v>
      </c>
      <c r="D222" s="17">
        <v>43508</v>
      </c>
      <c r="E222" s="9" t="s">
        <v>109</v>
      </c>
      <c r="F222" s="18" t="s">
        <v>10</v>
      </c>
      <c r="G222" s="9" t="s">
        <v>110</v>
      </c>
      <c r="H222" s="36">
        <v>2038.72</v>
      </c>
      <c r="I222" s="36">
        <v>2038.72</v>
      </c>
      <c r="J222" s="36">
        <f t="shared" si="15"/>
        <v>0</v>
      </c>
      <c r="K222" s="14">
        <f t="shared" si="16"/>
        <v>0</v>
      </c>
    </row>
    <row r="223" spans="1:11">
      <c r="A223" s="51">
        <v>19</v>
      </c>
      <c r="B223" s="51">
        <v>2304</v>
      </c>
      <c r="C223" s="2" t="s">
        <v>336</v>
      </c>
      <c r="D223" s="17">
        <v>43516</v>
      </c>
      <c r="E223" s="9" t="s">
        <v>109</v>
      </c>
      <c r="F223" s="18" t="s">
        <v>10</v>
      </c>
      <c r="G223" s="9" t="s">
        <v>110</v>
      </c>
      <c r="H223" s="36">
        <v>6037.23</v>
      </c>
      <c r="I223" s="36">
        <v>6037.23</v>
      </c>
      <c r="J223" s="36">
        <f t="shared" si="15"/>
        <v>0</v>
      </c>
      <c r="K223" s="14">
        <f t="shared" si="16"/>
        <v>0</v>
      </c>
    </row>
    <row r="224" spans="1:11">
      <c r="A224" s="51">
        <v>20</v>
      </c>
      <c r="B224" s="51">
        <v>2305</v>
      </c>
      <c r="C224" s="2" t="s">
        <v>337</v>
      </c>
      <c r="D224" s="17">
        <v>43510</v>
      </c>
      <c r="E224" s="9" t="s">
        <v>109</v>
      </c>
      <c r="F224" s="18" t="s">
        <v>10</v>
      </c>
      <c r="G224" s="9" t="s">
        <v>110</v>
      </c>
      <c r="H224" s="36">
        <v>4654.34</v>
      </c>
      <c r="I224" s="36">
        <v>4654.34</v>
      </c>
      <c r="J224" s="36">
        <f t="shared" si="15"/>
        <v>0</v>
      </c>
      <c r="K224" s="14">
        <f t="shared" si="16"/>
        <v>0</v>
      </c>
    </row>
    <row r="225" spans="1:11">
      <c r="A225" s="51">
        <v>21</v>
      </c>
      <c r="B225" s="51">
        <v>2306</v>
      </c>
      <c r="C225" s="2" t="s">
        <v>338</v>
      </c>
      <c r="D225" s="17">
        <v>43509</v>
      </c>
      <c r="E225" s="9" t="s">
        <v>109</v>
      </c>
      <c r="F225" s="18" t="s">
        <v>26</v>
      </c>
      <c r="G225" s="9" t="s">
        <v>110</v>
      </c>
      <c r="H225" s="36">
        <v>5893.46</v>
      </c>
      <c r="I225" s="36">
        <v>5893.46</v>
      </c>
      <c r="J225" s="36">
        <f t="shared" si="15"/>
        <v>0</v>
      </c>
      <c r="K225" s="14">
        <f t="shared" si="16"/>
        <v>0</v>
      </c>
    </row>
    <row r="226" spans="1:11">
      <c r="A226" s="9">
        <v>22</v>
      </c>
      <c r="B226" s="51">
        <v>2307</v>
      </c>
      <c r="C226" s="2" t="s">
        <v>339</v>
      </c>
      <c r="D226" s="17">
        <v>43509</v>
      </c>
      <c r="E226" s="9" t="s">
        <v>109</v>
      </c>
      <c r="F226" s="18" t="s">
        <v>10</v>
      </c>
      <c r="G226" s="9" t="s">
        <v>110</v>
      </c>
      <c r="H226" s="36">
        <v>2335.79</v>
      </c>
      <c r="I226" s="36">
        <v>2335.79</v>
      </c>
      <c r="J226" s="36">
        <f t="shared" si="15"/>
        <v>0</v>
      </c>
      <c r="K226" s="14">
        <f t="shared" si="16"/>
        <v>0</v>
      </c>
    </row>
    <row r="227" spans="1:11">
      <c r="A227" s="9">
        <v>23</v>
      </c>
      <c r="B227" s="51">
        <v>2312</v>
      </c>
      <c r="C227" s="2" t="s">
        <v>340</v>
      </c>
      <c r="D227" s="17">
        <v>43509</v>
      </c>
      <c r="E227" s="9" t="s">
        <v>109</v>
      </c>
      <c r="F227" s="18" t="s">
        <v>10</v>
      </c>
      <c r="G227" s="9" t="s">
        <v>110</v>
      </c>
      <c r="H227" s="36">
        <v>362.93</v>
      </c>
      <c r="I227" s="36">
        <v>362.93</v>
      </c>
      <c r="J227" s="36">
        <f t="shared" si="15"/>
        <v>0</v>
      </c>
      <c r="K227" s="14">
        <f t="shared" si="16"/>
        <v>0</v>
      </c>
    </row>
    <row r="228" spans="1:11">
      <c r="A228" s="9">
        <v>24</v>
      </c>
      <c r="B228" s="51">
        <v>2313</v>
      </c>
      <c r="C228" s="2" t="s">
        <v>341</v>
      </c>
      <c r="D228" s="17">
        <v>43510</v>
      </c>
      <c r="E228" s="9" t="s">
        <v>109</v>
      </c>
      <c r="F228" s="18" t="s">
        <v>10</v>
      </c>
      <c r="G228" s="9" t="s">
        <v>110</v>
      </c>
      <c r="H228" s="36">
        <v>314.92</v>
      </c>
      <c r="I228" s="36">
        <v>314.92</v>
      </c>
      <c r="J228" s="36">
        <f t="shared" si="15"/>
        <v>0</v>
      </c>
      <c r="K228" s="14">
        <f t="shared" si="16"/>
        <v>0</v>
      </c>
    </row>
    <row r="229" spans="1:11">
      <c r="A229" s="9">
        <v>25</v>
      </c>
      <c r="B229" s="51">
        <v>2314</v>
      </c>
      <c r="C229" s="2" t="s">
        <v>342</v>
      </c>
      <c r="D229" s="17">
        <v>43511</v>
      </c>
      <c r="E229" s="9" t="s">
        <v>109</v>
      </c>
      <c r="F229" s="18" t="s">
        <v>10</v>
      </c>
      <c r="G229" s="9" t="s">
        <v>110</v>
      </c>
      <c r="H229" s="36">
        <v>229</v>
      </c>
      <c r="I229" s="36">
        <v>229</v>
      </c>
      <c r="J229" s="36">
        <f t="shared" si="15"/>
        <v>0</v>
      </c>
      <c r="K229" s="14">
        <f t="shared" si="16"/>
        <v>0</v>
      </c>
    </row>
    <row r="230" spans="1:11">
      <c r="A230" s="9">
        <v>26</v>
      </c>
      <c r="B230" s="51">
        <v>2316</v>
      </c>
      <c r="C230" s="2" t="s">
        <v>343</v>
      </c>
      <c r="D230" s="17">
        <v>43511</v>
      </c>
      <c r="E230" s="9" t="s">
        <v>109</v>
      </c>
      <c r="F230" s="18" t="s">
        <v>26</v>
      </c>
      <c r="G230" s="9" t="s">
        <v>110</v>
      </c>
      <c r="H230" s="36">
        <v>6672.38</v>
      </c>
      <c r="I230" s="36">
        <v>6600</v>
      </c>
      <c r="J230" s="36">
        <f t="shared" si="15"/>
        <v>72.380000000000109</v>
      </c>
      <c r="K230" s="14">
        <f t="shared" si="16"/>
        <v>1.0847703518085018E-2</v>
      </c>
    </row>
    <row r="231" spans="1:11">
      <c r="A231" s="9">
        <v>27</v>
      </c>
      <c r="B231" s="51">
        <v>2318</v>
      </c>
      <c r="C231" s="2" t="s">
        <v>344</v>
      </c>
      <c r="D231" s="17">
        <v>43515</v>
      </c>
      <c r="E231" s="9" t="s">
        <v>109</v>
      </c>
      <c r="F231" s="18" t="s">
        <v>10</v>
      </c>
      <c r="G231" s="9" t="s">
        <v>110</v>
      </c>
      <c r="H231" s="36">
        <v>3048.74</v>
      </c>
      <c r="I231" s="36">
        <v>3048.74</v>
      </c>
      <c r="J231" s="36">
        <f t="shared" si="15"/>
        <v>0</v>
      </c>
      <c r="K231" s="14">
        <f t="shared" si="16"/>
        <v>0</v>
      </c>
    </row>
    <row r="232" spans="1:11">
      <c r="A232" s="9">
        <v>28</v>
      </c>
      <c r="B232" s="51">
        <v>2319</v>
      </c>
      <c r="C232" s="2" t="s">
        <v>345</v>
      </c>
      <c r="D232" s="17">
        <v>43515</v>
      </c>
      <c r="E232" s="9" t="s">
        <v>109</v>
      </c>
      <c r="F232" s="18" t="s">
        <v>10</v>
      </c>
      <c r="G232" s="9" t="s">
        <v>110</v>
      </c>
      <c r="H232" s="36">
        <v>580.66999999999996</v>
      </c>
      <c r="I232" s="36">
        <v>580.66999999999996</v>
      </c>
      <c r="J232" s="36">
        <f t="shared" si="15"/>
        <v>0</v>
      </c>
      <c r="K232" s="14">
        <f t="shared" si="16"/>
        <v>0</v>
      </c>
    </row>
    <row r="233" spans="1:11">
      <c r="A233" s="9">
        <v>29</v>
      </c>
      <c r="B233" s="51">
        <v>2320</v>
      </c>
      <c r="C233" s="2" t="s">
        <v>346</v>
      </c>
      <c r="D233" s="17">
        <v>43516</v>
      </c>
      <c r="E233" s="9" t="s">
        <v>109</v>
      </c>
      <c r="F233" s="18" t="s">
        <v>26</v>
      </c>
      <c r="G233" s="9" t="s">
        <v>110</v>
      </c>
      <c r="H233" s="36">
        <v>2837.4</v>
      </c>
      <c r="I233" s="36">
        <v>2837.4</v>
      </c>
      <c r="J233" s="36">
        <f t="shared" si="15"/>
        <v>0</v>
      </c>
      <c r="K233" s="14">
        <f t="shared" si="16"/>
        <v>0</v>
      </c>
    </row>
    <row r="234" spans="1:11">
      <c r="A234" s="9">
        <v>30</v>
      </c>
      <c r="B234" s="51">
        <v>2322</v>
      </c>
      <c r="C234" s="2" t="s">
        <v>347</v>
      </c>
      <c r="D234" s="17">
        <v>43514</v>
      </c>
      <c r="E234" s="9" t="s">
        <v>109</v>
      </c>
      <c r="F234" s="18" t="s">
        <v>10</v>
      </c>
      <c r="G234" s="9" t="s">
        <v>110</v>
      </c>
      <c r="H234" s="36">
        <v>1452.15</v>
      </c>
      <c r="I234" s="36">
        <v>1452.15</v>
      </c>
      <c r="J234" s="36">
        <f t="shared" si="15"/>
        <v>0</v>
      </c>
      <c r="K234" s="14">
        <f t="shared" si="16"/>
        <v>0</v>
      </c>
    </row>
    <row r="235" spans="1:11">
      <c r="A235" s="9">
        <v>31</v>
      </c>
      <c r="B235" s="51">
        <v>2323</v>
      </c>
      <c r="C235" s="2" t="s">
        <v>348</v>
      </c>
      <c r="D235" s="17">
        <v>43511</v>
      </c>
      <c r="E235" s="9" t="s">
        <v>109</v>
      </c>
      <c r="F235" s="18" t="s">
        <v>10</v>
      </c>
      <c r="G235" s="9" t="s">
        <v>110</v>
      </c>
      <c r="H235" s="36">
        <v>229.81</v>
      </c>
      <c r="I235" s="36">
        <v>229.81</v>
      </c>
      <c r="J235" s="36">
        <f t="shared" si="15"/>
        <v>0</v>
      </c>
      <c r="K235" s="14">
        <f t="shared" si="16"/>
        <v>0</v>
      </c>
    </row>
    <row r="236" spans="1:11">
      <c r="A236" s="9">
        <v>32</v>
      </c>
      <c r="B236" s="51">
        <v>2324</v>
      </c>
      <c r="C236" s="2" t="s">
        <v>349</v>
      </c>
      <c r="D236" s="17">
        <v>43514</v>
      </c>
      <c r="E236" s="9" t="s">
        <v>109</v>
      </c>
      <c r="F236" s="18" t="s">
        <v>10</v>
      </c>
      <c r="G236" s="9" t="s">
        <v>110</v>
      </c>
      <c r="H236" s="36">
        <v>963.6</v>
      </c>
      <c r="I236" s="36">
        <v>963.6</v>
      </c>
      <c r="J236" s="36">
        <f t="shared" si="15"/>
        <v>0</v>
      </c>
      <c r="K236" s="14">
        <f t="shared" si="16"/>
        <v>0</v>
      </c>
    </row>
    <row r="237" spans="1:11">
      <c r="A237" s="9">
        <v>33</v>
      </c>
      <c r="B237" s="51">
        <v>2327</v>
      </c>
      <c r="C237" s="2" t="s">
        <v>350</v>
      </c>
      <c r="D237" s="17">
        <v>43515</v>
      </c>
      <c r="E237" s="9" t="s">
        <v>109</v>
      </c>
      <c r="F237" s="18" t="s">
        <v>10</v>
      </c>
      <c r="G237" s="9" t="s">
        <v>110</v>
      </c>
      <c r="H237" s="36">
        <v>3900</v>
      </c>
      <c r="I237" s="36">
        <v>3900</v>
      </c>
      <c r="J237" s="36">
        <f t="shared" si="15"/>
        <v>0</v>
      </c>
      <c r="K237" s="14">
        <f t="shared" si="16"/>
        <v>0</v>
      </c>
    </row>
    <row r="238" spans="1:11">
      <c r="A238" s="9">
        <v>34</v>
      </c>
      <c r="B238" s="9">
        <v>2328</v>
      </c>
      <c r="C238" s="2" t="s">
        <v>351</v>
      </c>
      <c r="D238" s="17">
        <v>43515</v>
      </c>
      <c r="E238" s="9" t="s">
        <v>109</v>
      </c>
      <c r="F238" s="18" t="s">
        <v>10</v>
      </c>
      <c r="G238" s="9" t="s">
        <v>110</v>
      </c>
      <c r="H238" s="36">
        <v>1950</v>
      </c>
      <c r="I238" s="36">
        <v>0</v>
      </c>
      <c r="J238" s="36">
        <f>H238-I238</f>
        <v>1950</v>
      </c>
      <c r="K238" s="14">
        <f t="shared" si="16"/>
        <v>1</v>
      </c>
    </row>
    <row r="239" spans="1:11">
      <c r="A239" s="9">
        <v>35</v>
      </c>
      <c r="B239" s="9">
        <v>2329</v>
      </c>
      <c r="C239" s="2" t="s">
        <v>352</v>
      </c>
      <c r="D239" s="19">
        <v>43521</v>
      </c>
      <c r="E239" s="9" t="s">
        <v>109</v>
      </c>
      <c r="F239" s="18" t="s">
        <v>26</v>
      </c>
      <c r="G239" s="9" t="s">
        <v>110</v>
      </c>
      <c r="H239" s="36">
        <v>2770.07</v>
      </c>
      <c r="I239" s="36">
        <v>2677.1</v>
      </c>
      <c r="J239" s="36">
        <f t="shared" si="15"/>
        <v>92.970000000000255</v>
      </c>
      <c r="K239" s="14">
        <f t="shared" si="16"/>
        <v>3.3562328749815074E-2</v>
      </c>
    </row>
    <row r="240" spans="1:11">
      <c r="A240" s="9">
        <v>36</v>
      </c>
      <c r="B240" s="9">
        <v>2330</v>
      </c>
      <c r="C240" s="2" t="s">
        <v>353</v>
      </c>
      <c r="D240" s="19">
        <v>43517</v>
      </c>
      <c r="E240" s="9" t="s">
        <v>109</v>
      </c>
      <c r="F240" s="18" t="s">
        <v>10</v>
      </c>
      <c r="G240" s="9" t="s">
        <v>110</v>
      </c>
      <c r="H240" s="36">
        <v>3237.54</v>
      </c>
      <c r="I240" s="36">
        <v>3237.54</v>
      </c>
      <c r="J240" s="36">
        <f t="shared" si="15"/>
        <v>0</v>
      </c>
      <c r="K240" s="14">
        <f t="shared" si="16"/>
        <v>0</v>
      </c>
    </row>
    <row r="241" spans="1:11">
      <c r="A241" s="9">
        <v>37</v>
      </c>
      <c r="B241" s="9">
        <v>2331</v>
      </c>
      <c r="C241" s="2" t="s">
        <v>354</v>
      </c>
      <c r="D241" s="19">
        <v>43516</v>
      </c>
      <c r="E241" s="9" t="s">
        <v>109</v>
      </c>
      <c r="F241" s="18" t="s">
        <v>10</v>
      </c>
      <c r="G241" s="9" t="s">
        <v>110</v>
      </c>
      <c r="H241" s="36">
        <v>219.46</v>
      </c>
      <c r="I241" s="36">
        <v>219.46</v>
      </c>
      <c r="J241" s="36">
        <f t="shared" si="15"/>
        <v>0</v>
      </c>
      <c r="K241" s="14">
        <f t="shared" si="16"/>
        <v>0</v>
      </c>
    </row>
    <row r="242" spans="1:11">
      <c r="A242" s="9">
        <v>38</v>
      </c>
      <c r="B242" s="51">
        <v>2332</v>
      </c>
      <c r="C242" s="2" t="s">
        <v>355</v>
      </c>
      <c r="D242" s="10">
        <v>43517</v>
      </c>
      <c r="E242" s="9" t="s">
        <v>109</v>
      </c>
      <c r="F242" s="18" t="s">
        <v>26</v>
      </c>
      <c r="G242" s="9" t="s">
        <v>110</v>
      </c>
      <c r="H242" s="36">
        <v>1475</v>
      </c>
      <c r="I242" s="36">
        <v>1475</v>
      </c>
      <c r="J242" s="36">
        <f t="shared" si="15"/>
        <v>0</v>
      </c>
      <c r="K242" s="14">
        <f t="shared" si="16"/>
        <v>0</v>
      </c>
    </row>
    <row r="243" spans="1:11">
      <c r="A243" s="9">
        <v>39</v>
      </c>
      <c r="B243" s="51">
        <v>2337</v>
      </c>
      <c r="C243" s="2" t="s">
        <v>356</v>
      </c>
      <c r="D243" s="10">
        <v>43518</v>
      </c>
      <c r="E243" s="9" t="s">
        <v>109</v>
      </c>
      <c r="F243" s="18" t="s">
        <v>10</v>
      </c>
      <c r="G243" s="9" t="s">
        <v>110</v>
      </c>
      <c r="H243" s="36">
        <v>6238.5</v>
      </c>
      <c r="I243" s="40">
        <v>6238.5</v>
      </c>
      <c r="J243" s="36">
        <f t="shared" si="15"/>
        <v>0</v>
      </c>
      <c r="K243" s="14">
        <f t="shared" si="16"/>
        <v>0</v>
      </c>
    </row>
    <row r="244" spans="1:11">
      <c r="A244" s="9">
        <v>40</v>
      </c>
      <c r="B244" s="51">
        <v>2340</v>
      </c>
      <c r="C244" s="2" t="s">
        <v>357</v>
      </c>
      <c r="D244" s="19">
        <v>43518</v>
      </c>
      <c r="E244" s="9" t="s">
        <v>109</v>
      </c>
      <c r="F244" s="18" t="s">
        <v>10</v>
      </c>
      <c r="G244" s="9" t="s">
        <v>110</v>
      </c>
      <c r="H244" s="36">
        <v>102.58</v>
      </c>
      <c r="I244" s="36">
        <v>102.58</v>
      </c>
      <c r="J244" s="36">
        <f t="shared" si="15"/>
        <v>0</v>
      </c>
      <c r="K244" s="14">
        <f t="shared" si="16"/>
        <v>0</v>
      </c>
    </row>
    <row r="245" spans="1:11">
      <c r="A245" s="9">
        <v>41</v>
      </c>
      <c r="B245" s="51">
        <v>2341</v>
      </c>
      <c r="C245" s="4" t="s">
        <v>358</v>
      </c>
      <c r="D245" s="10">
        <v>43521</v>
      </c>
      <c r="E245" s="9" t="s">
        <v>109</v>
      </c>
      <c r="F245" s="18" t="s">
        <v>10</v>
      </c>
      <c r="G245" s="9" t="s">
        <v>110</v>
      </c>
      <c r="H245" s="36">
        <v>988.45</v>
      </c>
      <c r="I245" s="36">
        <v>988.45</v>
      </c>
      <c r="J245" s="36">
        <f t="shared" si="15"/>
        <v>0</v>
      </c>
      <c r="K245" s="14">
        <f t="shared" si="16"/>
        <v>0</v>
      </c>
    </row>
    <row r="246" spans="1:11">
      <c r="A246" s="9">
        <v>42</v>
      </c>
      <c r="B246" s="51">
        <v>2343</v>
      </c>
      <c r="C246" s="2" t="s">
        <v>359</v>
      </c>
      <c r="D246" s="10">
        <v>43521</v>
      </c>
      <c r="E246" s="9" t="s">
        <v>109</v>
      </c>
      <c r="F246" s="18" t="s">
        <v>10</v>
      </c>
      <c r="G246" s="9" t="s">
        <v>110</v>
      </c>
      <c r="H246" s="36">
        <v>90.61</v>
      </c>
      <c r="I246" s="36">
        <v>90.61</v>
      </c>
      <c r="J246" s="36">
        <f t="shared" si="15"/>
        <v>0</v>
      </c>
      <c r="K246" s="14">
        <f t="shared" si="16"/>
        <v>0</v>
      </c>
    </row>
    <row r="247" spans="1:11">
      <c r="A247" s="9">
        <v>43</v>
      </c>
      <c r="B247" s="9">
        <v>2345</v>
      </c>
      <c r="C247" s="2" t="s">
        <v>360</v>
      </c>
      <c r="D247" s="10">
        <v>43523</v>
      </c>
      <c r="E247" s="9" t="s">
        <v>109</v>
      </c>
      <c r="F247" s="18" t="s">
        <v>10</v>
      </c>
      <c r="G247" s="9" t="s">
        <v>110</v>
      </c>
      <c r="H247" s="36">
        <v>2807.56</v>
      </c>
      <c r="I247" s="36">
        <v>2807.56</v>
      </c>
      <c r="J247" s="36">
        <f t="shared" si="15"/>
        <v>0</v>
      </c>
      <c r="K247" s="14">
        <f t="shared" si="16"/>
        <v>0</v>
      </c>
    </row>
    <row r="248" spans="1:11">
      <c r="A248" s="9">
        <v>44</v>
      </c>
      <c r="B248" s="9">
        <v>2346</v>
      </c>
      <c r="C248" s="2" t="s">
        <v>361</v>
      </c>
      <c r="D248" s="19">
        <v>43521</v>
      </c>
      <c r="E248" s="9" t="s">
        <v>109</v>
      </c>
      <c r="F248" s="18" t="s">
        <v>10</v>
      </c>
      <c r="G248" s="9" t="s">
        <v>110</v>
      </c>
      <c r="H248" s="36">
        <v>379.89</v>
      </c>
      <c r="I248" s="36">
        <v>379.89</v>
      </c>
      <c r="J248" s="36">
        <f t="shared" si="15"/>
        <v>0</v>
      </c>
      <c r="K248" s="14">
        <f t="shared" si="16"/>
        <v>0</v>
      </c>
    </row>
    <row r="249" spans="1:11">
      <c r="A249" s="9">
        <v>45</v>
      </c>
      <c r="B249" s="9">
        <v>2348</v>
      </c>
      <c r="C249" s="2" t="s">
        <v>362</v>
      </c>
      <c r="D249" s="19">
        <v>43523</v>
      </c>
      <c r="E249" s="9" t="s">
        <v>109</v>
      </c>
      <c r="F249" s="18" t="s">
        <v>10</v>
      </c>
      <c r="G249" s="9" t="s">
        <v>110</v>
      </c>
      <c r="H249" s="36">
        <v>1720.57</v>
      </c>
      <c r="I249" s="36">
        <v>1720.57</v>
      </c>
      <c r="J249" s="36">
        <f t="shared" si="15"/>
        <v>0</v>
      </c>
      <c r="K249" s="14">
        <f t="shared" si="16"/>
        <v>0</v>
      </c>
    </row>
    <row r="250" spans="1:11">
      <c r="A250" s="59"/>
      <c r="B250" s="59"/>
      <c r="C250" s="59"/>
      <c r="D250" s="59"/>
      <c r="E250" s="59"/>
      <c r="F250" s="59"/>
      <c r="G250" s="26" t="s">
        <v>16</v>
      </c>
      <c r="H250" s="29">
        <f>SUBTOTAL(9,H205:H249)</f>
        <v>127288.76</v>
      </c>
      <c r="I250" s="29">
        <f>SUBTOTAL(9,I205:I249)</f>
        <v>121661.04999999999</v>
      </c>
      <c r="J250" s="29">
        <f>SUBTOTAL(9,J205:J249)</f>
        <v>5627.7100000000009</v>
      </c>
      <c r="K250" s="14"/>
    </row>
    <row r="251" spans="1:11" ht="36.75" customHeight="1">
      <c r="A251" s="56" t="s">
        <v>129</v>
      </c>
      <c r="B251" s="57"/>
      <c r="C251" s="57"/>
      <c r="D251" s="57"/>
      <c r="E251" s="57"/>
      <c r="F251" s="57"/>
      <c r="G251" s="57"/>
      <c r="H251" s="57"/>
      <c r="I251" s="57"/>
      <c r="J251" s="57"/>
      <c r="K251" s="58"/>
    </row>
    <row r="252" spans="1:11">
      <c r="A252" s="51">
        <v>1</v>
      </c>
      <c r="B252" s="9">
        <v>1502</v>
      </c>
      <c r="C252" s="2" t="s">
        <v>367</v>
      </c>
      <c r="D252" s="16">
        <v>43497</v>
      </c>
      <c r="E252" s="9" t="s">
        <v>131</v>
      </c>
      <c r="F252" s="18" t="s">
        <v>26</v>
      </c>
      <c r="G252" s="9" t="s">
        <v>132</v>
      </c>
      <c r="H252" s="36">
        <v>1289.78</v>
      </c>
      <c r="I252" s="36">
        <v>1097</v>
      </c>
      <c r="J252" s="36">
        <f t="shared" ref="J252:J289" si="17">H252-I252</f>
        <v>192.77999999999997</v>
      </c>
      <c r="K252" s="14">
        <f t="shared" ref="K252:K289" si="18">J252/H252</f>
        <v>0.14946735102110437</v>
      </c>
    </row>
    <row r="253" spans="1:11">
      <c r="A253" s="51">
        <v>2</v>
      </c>
      <c r="B253" s="9">
        <v>1503</v>
      </c>
      <c r="C253" s="2" t="s">
        <v>368</v>
      </c>
      <c r="D253" s="16">
        <v>43497</v>
      </c>
      <c r="E253" s="9" t="s">
        <v>131</v>
      </c>
      <c r="F253" s="18" t="s">
        <v>26</v>
      </c>
      <c r="G253" s="9" t="s">
        <v>132</v>
      </c>
      <c r="H253" s="36">
        <v>2338.56</v>
      </c>
      <c r="I253" s="36">
        <v>2338.56</v>
      </c>
      <c r="J253" s="36">
        <f t="shared" si="17"/>
        <v>0</v>
      </c>
      <c r="K253" s="14">
        <f t="shared" si="18"/>
        <v>0</v>
      </c>
    </row>
    <row r="254" spans="1:11">
      <c r="A254" s="51">
        <v>3</v>
      </c>
      <c r="B254" s="9">
        <v>1505</v>
      </c>
      <c r="C254" s="2" t="s">
        <v>369</v>
      </c>
      <c r="D254" s="17">
        <v>43497</v>
      </c>
      <c r="E254" s="9" t="s">
        <v>131</v>
      </c>
      <c r="F254" s="18" t="s">
        <v>189</v>
      </c>
      <c r="G254" s="9" t="s">
        <v>132</v>
      </c>
      <c r="H254" s="36">
        <v>684.41</v>
      </c>
      <c r="I254" s="36">
        <v>684.41</v>
      </c>
      <c r="J254" s="36">
        <f t="shared" si="17"/>
        <v>0</v>
      </c>
      <c r="K254" s="14">
        <f t="shared" si="18"/>
        <v>0</v>
      </c>
    </row>
    <row r="255" spans="1:11">
      <c r="A255" s="51">
        <v>4</v>
      </c>
      <c r="B255" s="51">
        <v>1506</v>
      </c>
      <c r="C255" s="2" t="s">
        <v>370</v>
      </c>
      <c r="D255" s="17">
        <v>43497</v>
      </c>
      <c r="E255" s="9" t="s">
        <v>131</v>
      </c>
      <c r="F255" s="18" t="s">
        <v>189</v>
      </c>
      <c r="G255" s="9" t="s">
        <v>132</v>
      </c>
      <c r="H255" s="36">
        <v>84.86</v>
      </c>
      <c r="I255" s="36">
        <v>84.86</v>
      </c>
      <c r="J255" s="36">
        <f t="shared" si="17"/>
        <v>0</v>
      </c>
      <c r="K255" s="14">
        <f t="shared" si="18"/>
        <v>0</v>
      </c>
    </row>
    <row r="256" spans="1:11">
      <c r="A256" s="51">
        <v>5</v>
      </c>
      <c r="B256" s="51">
        <v>1507</v>
      </c>
      <c r="C256" s="45" t="s">
        <v>371</v>
      </c>
      <c r="D256" s="17">
        <v>43497</v>
      </c>
      <c r="E256" s="9" t="s">
        <v>131</v>
      </c>
      <c r="F256" s="18" t="s">
        <v>189</v>
      </c>
      <c r="G256" s="9" t="s">
        <v>132</v>
      </c>
      <c r="H256" s="36">
        <v>562.82000000000005</v>
      </c>
      <c r="I256" s="36">
        <v>562.82000000000005</v>
      </c>
      <c r="J256" s="36">
        <f t="shared" si="17"/>
        <v>0</v>
      </c>
      <c r="K256" s="14">
        <f t="shared" si="18"/>
        <v>0</v>
      </c>
    </row>
    <row r="257" spans="1:11">
      <c r="A257" s="51">
        <v>6</v>
      </c>
      <c r="B257" s="51">
        <v>1508</v>
      </c>
      <c r="C257" s="2" t="s">
        <v>372</v>
      </c>
      <c r="D257" s="17">
        <v>43500</v>
      </c>
      <c r="E257" s="9" t="s">
        <v>131</v>
      </c>
      <c r="F257" s="18" t="s">
        <v>189</v>
      </c>
      <c r="G257" s="9" t="s">
        <v>132</v>
      </c>
      <c r="H257" s="36">
        <v>233.87</v>
      </c>
      <c r="I257" s="36">
        <v>233.87</v>
      </c>
      <c r="J257" s="36">
        <f t="shared" si="17"/>
        <v>0</v>
      </c>
      <c r="K257" s="14">
        <f t="shared" si="18"/>
        <v>0</v>
      </c>
    </row>
    <row r="258" spans="1:11">
      <c r="A258" s="51">
        <v>7</v>
      </c>
      <c r="B258" s="51">
        <v>1510</v>
      </c>
      <c r="C258" s="2" t="s">
        <v>373</v>
      </c>
      <c r="D258" s="17">
        <v>43500</v>
      </c>
      <c r="E258" s="9" t="s">
        <v>131</v>
      </c>
      <c r="F258" s="18" t="s">
        <v>189</v>
      </c>
      <c r="G258" s="9" t="s">
        <v>132</v>
      </c>
      <c r="H258" s="36">
        <v>752</v>
      </c>
      <c r="I258" s="36">
        <v>752</v>
      </c>
      <c r="J258" s="36">
        <f t="shared" si="17"/>
        <v>0</v>
      </c>
      <c r="K258" s="14">
        <f t="shared" si="18"/>
        <v>0</v>
      </c>
    </row>
    <row r="259" spans="1:11">
      <c r="A259" s="51">
        <v>8</v>
      </c>
      <c r="B259" s="51">
        <v>1511</v>
      </c>
      <c r="C259" s="2" t="s">
        <v>374</v>
      </c>
      <c r="D259" s="17">
        <v>43500</v>
      </c>
      <c r="E259" s="9" t="s">
        <v>131</v>
      </c>
      <c r="F259" s="18" t="s">
        <v>26</v>
      </c>
      <c r="G259" s="9" t="s">
        <v>132</v>
      </c>
      <c r="H259" s="36">
        <v>1792.1</v>
      </c>
      <c r="I259" s="36">
        <v>1792.1</v>
      </c>
      <c r="J259" s="36">
        <f t="shared" si="17"/>
        <v>0</v>
      </c>
      <c r="K259" s="14">
        <f t="shared" si="18"/>
        <v>0</v>
      </c>
    </row>
    <row r="260" spans="1:11">
      <c r="A260" s="51">
        <v>9</v>
      </c>
      <c r="B260" s="51">
        <v>1512</v>
      </c>
      <c r="C260" s="2" t="s">
        <v>375</v>
      </c>
      <c r="D260" s="17">
        <v>43501</v>
      </c>
      <c r="E260" s="9" t="s">
        <v>131</v>
      </c>
      <c r="F260" s="18" t="s">
        <v>26</v>
      </c>
      <c r="G260" s="9" t="s">
        <v>132</v>
      </c>
      <c r="H260" s="36">
        <v>1804</v>
      </c>
      <c r="I260" s="36">
        <v>1804</v>
      </c>
      <c r="J260" s="36">
        <f t="shared" si="17"/>
        <v>0</v>
      </c>
      <c r="K260" s="14">
        <f t="shared" si="18"/>
        <v>0</v>
      </c>
    </row>
    <row r="261" spans="1:11">
      <c r="A261" s="51">
        <v>10</v>
      </c>
      <c r="B261" s="51">
        <v>1513</v>
      </c>
      <c r="C261" s="2" t="s">
        <v>376</v>
      </c>
      <c r="D261" s="17">
        <v>43502</v>
      </c>
      <c r="E261" s="9" t="s">
        <v>131</v>
      </c>
      <c r="F261" s="18" t="s">
        <v>26</v>
      </c>
      <c r="G261" s="9" t="s">
        <v>132</v>
      </c>
      <c r="H261" s="36">
        <v>2177.5</v>
      </c>
      <c r="I261" s="36">
        <v>2112.1799999999998</v>
      </c>
      <c r="J261" s="36">
        <f t="shared" si="17"/>
        <v>65.320000000000164</v>
      </c>
      <c r="K261" s="14">
        <f t="shared" si="18"/>
        <v>2.999770378874864E-2</v>
      </c>
    </row>
    <row r="262" spans="1:11">
      <c r="A262" s="51">
        <v>11</v>
      </c>
      <c r="B262" s="51">
        <v>1514</v>
      </c>
      <c r="C262" s="2" t="s">
        <v>377</v>
      </c>
      <c r="D262" s="17">
        <v>43504</v>
      </c>
      <c r="E262" s="9" t="s">
        <v>131</v>
      </c>
      <c r="F262" s="18" t="s">
        <v>189</v>
      </c>
      <c r="G262" s="9" t="s">
        <v>132</v>
      </c>
      <c r="H262" s="36">
        <v>193.6</v>
      </c>
      <c r="I262" s="36">
        <v>193.6</v>
      </c>
      <c r="J262" s="36">
        <f t="shared" si="17"/>
        <v>0</v>
      </c>
      <c r="K262" s="14">
        <f t="shared" si="18"/>
        <v>0</v>
      </c>
    </row>
    <row r="263" spans="1:11">
      <c r="A263" s="51">
        <v>12</v>
      </c>
      <c r="B263" s="51">
        <v>1515</v>
      </c>
      <c r="C263" s="2" t="s">
        <v>378</v>
      </c>
      <c r="D263" s="17">
        <v>43504</v>
      </c>
      <c r="E263" s="9" t="s">
        <v>131</v>
      </c>
      <c r="F263" s="18" t="s">
        <v>189</v>
      </c>
      <c r="G263" s="9" t="s">
        <v>132</v>
      </c>
      <c r="H263" s="36">
        <v>360</v>
      </c>
      <c r="I263" s="36">
        <v>360</v>
      </c>
      <c r="J263" s="36">
        <f t="shared" si="17"/>
        <v>0</v>
      </c>
      <c r="K263" s="14">
        <f t="shared" si="18"/>
        <v>0</v>
      </c>
    </row>
    <row r="264" spans="1:11">
      <c r="A264" s="51">
        <v>13</v>
      </c>
      <c r="B264" s="51">
        <v>1517</v>
      </c>
      <c r="C264" s="2" t="s">
        <v>379</v>
      </c>
      <c r="D264" s="17">
        <v>43504</v>
      </c>
      <c r="E264" s="9" t="s">
        <v>131</v>
      </c>
      <c r="F264" s="18" t="s">
        <v>189</v>
      </c>
      <c r="G264" s="9" t="s">
        <v>132</v>
      </c>
      <c r="H264" s="36">
        <v>1519.83</v>
      </c>
      <c r="I264" s="36">
        <v>1519.83</v>
      </c>
      <c r="J264" s="36">
        <f t="shared" si="17"/>
        <v>0</v>
      </c>
      <c r="K264" s="14">
        <f t="shared" si="18"/>
        <v>0</v>
      </c>
    </row>
    <row r="265" spans="1:11">
      <c r="A265" s="51">
        <v>14</v>
      </c>
      <c r="B265" s="51">
        <v>1518</v>
      </c>
      <c r="C265" s="2" t="s">
        <v>380</v>
      </c>
      <c r="D265" s="17">
        <v>43504</v>
      </c>
      <c r="E265" s="9" t="s">
        <v>131</v>
      </c>
      <c r="F265" s="18" t="s">
        <v>26</v>
      </c>
      <c r="G265" s="9" t="s">
        <v>132</v>
      </c>
      <c r="H265" s="36">
        <v>133.62</v>
      </c>
      <c r="I265" s="36">
        <v>114</v>
      </c>
      <c r="J265" s="36">
        <f t="shared" si="17"/>
        <v>19.620000000000005</v>
      </c>
      <c r="K265" s="14">
        <f t="shared" si="18"/>
        <v>0.14683430624158064</v>
      </c>
    </row>
    <row r="266" spans="1:11">
      <c r="A266" s="51">
        <v>15</v>
      </c>
      <c r="B266" s="51">
        <v>1519</v>
      </c>
      <c r="C266" s="2" t="s">
        <v>381</v>
      </c>
      <c r="D266" s="17">
        <v>43504</v>
      </c>
      <c r="E266" s="9" t="s">
        <v>131</v>
      </c>
      <c r="F266" s="18" t="s">
        <v>189</v>
      </c>
      <c r="G266" s="9" t="s">
        <v>132</v>
      </c>
      <c r="H266" s="36">
        <v>431</v>
      </c>
      <c r="I266" s="36">
        <v>431</v>
      </c>
      <c r="J266" s="36">
        <f t="shared" si="17"/>
        <v>0</v>
      </c>
      <c r="K266" s="14">
        <f t="shared" si="18"/>
        <v>0</v>
      </c>
    </row>
    <row r="267" spans="1:11">
      <c r="A267" s="51">
        <v>16</v>
      </c>
      <c r="B267" s="51">
        <v>1520</v>
      </c>
      <c r="C267" s="2" t="s">
        <v>382</v>
      </c>
      <c r="D267" s="17">
        <v>43507</v>
      </c>
      <c r="E267" s="9" t="s">
        <v>131</v>
      </c>
      <c r="F267" s="18" t="s">
        <v>26</v>
      </c>
      <c r="G267" s="9" t="s">
        <v>132</v>
      </c>
      <c r="H267" s="36">
        <v>4367.57</v>
      </c>
      <c r="I267" s="36">
        <v>4367.57</v>
      </c>
      <c r="J267" s="36">
        <f t="shared" si="17"/>
        <v>0</v>
      </c>
      <c r="K267" s="14">
        <f t="shared" si="18"/>
        <v>0</v>
      </c>
    </row>
    <row r="268" spans="1:11">
      <c r="A268" s="51">
        <v>17</v>
      </c>
      <c r="B268" s="51">
        <v>1521</v>
      </c>
      <c r="C268" s="2" t="s">
        <v>383</v>
      </c>
      <c r="D268" s="17">
        <v>43504</v>
      </c>
      <c r="E268" s="9" t="s">
        <v>131</v>
      </c>
      <c r="F268" s="18" t="s">
        <v>189</v>
      </c>
      <c r="G268" s="9" t="s">
        <v>132</v>
      </c>
      <c r="H268" s="36">
        <v>1210.81</v>
      </c>
      <c r="I268" s="36">
        <v>1210.81</v>
      </c>
      <c r="J268" s="36">
        <f t="shared" si="17"/>
        <v>0</v>
      </c>
      <c r="K268" s="14">
        <f t="shared" si="18"/>
        <v>0</v>
      </c>
    </row>
    <row r="269" spans="1:11">
      <c r="A269" s="51">
        <v>18</v>
      </c>
      <c r="B269" s="51">
        <v>1522</v>
      </c>
      <c r="C269" s="2" t="s">
        <v>384</v>
      </c>
      <c r="D269" s="17">
        <v>43507</v>
      </c>
      <c r="E269" s="9" t="s">
        <v>131</v>
      </c>
      <c r="F269" s="18" t="s">
        <v>189</v>
      </c>
      <c r="G269" s="9" t="s">
        <v>132</v>
      </c>
      <c r="H269" s="36">
        <v>954</v>
      </c>
      <c r="I269" s="36">
        <v>954</v>
      </c>
      <c r="J269" s="36">
        <f t="shared" si="17"/>
        <v>0</v>
      </c>
      <c r="K269" s="14">
        <f t="shared" si="18"/>
        <v>0</v>
      </c>
    </row>
    <row r="270" spans="1:11">
      <c r="A270" s="51">
        <v>19</v>
      </c>
      <c r="B270" s="51">
        <v>1523</v>
      </c>
      <c r="C270" s="2" t="s">
        <v>385</v>
      </c>
      <c r="D270" s="17">
        <v>43508</v>
      </c>
      <c r="E270" s="9" t="s">
        <v>131</v>
      </c>
      <c r="F270" s="18" t="s">
        <v>189</v>
      </c>
      <c r="G270" s="9" t="s">
        <v>132</v>
      </c>
      <c r="H270" s="36">
        <v>4850.82</v>
      </c>
      <c r="I270" s="36">
        <v>4850.82</v>
      </c>
      <c r="J270" s="36">
        <f t="shared" si="17"/>
        <v>0</v>
      </c>
      <c r="K270" s="14">
        <f t="shared" si="18"/>
        <v>0</v>
      </c>
    </row>
    <row r="271" spans="1:11">
      <c r="A271" s="51">
        <v>20</v>
      </c>
      <c r="B271" s="51">
        <v>1524</v>
      </c>
      <c r="C271" s="2" t="s">
        <v>386</v>
      </c>
      <c r="D271" s="17">
        <v>43509</v>
      </c>
      <c r="E271" s="9" t="s">
        <v>131</v>
      </c>
      <c r="F271" s="18" t="s">
        <v>189</v>
      </c>
      <c r="G271" s="9" t="s">
        <v>132</v>
      </c>
      <c r="H271" s="36">
        <v>175.66</v>
      </c>
      <c r="I271" s="36">
        <v>175.66</v>
      </c>
      <c r="J271" s="36">
        <f t="shared" si="17"/>
        <v>0</v>
      </c>
      <c r="K271" s="14">
        <f t="shared" si="18"/>
        <v>0</v>
      </c>
    </row>
    <row r="272" spans="1:11">
      <c r="A272" s="51">
        <v>21</v>
      </c>
      <c r="B272" s="51">
        <v>1525</v>
      </c>
      <c r="C272" s="2" t="s">
        <v>387</v>
      </c>
      <c r="D272" s="17">
        <v>43509</v>
      </c>
      <c r="E272" s="9" t="s">
        <v>131</v>
      </c>
      <c r="F272" s="18" t="s">
        <v>26</v>
      </c>
      <c r="G272" s="9" t="s">
        <v>132</v>
      </c>
      <c r="H272" s="36">
        <v>1346.75</v>
      </c>
      <c r="I272" s="36">
        <v>1346.75</v>
      </c>
      <c r="J272" s="36">
        <f t="shared" si="17"/>
        <v>0</v>
      </c>
      <c r="K272" s="14">
        <f t="shared" si="18"/>
        <v>0</v>
      </c>
    </row>
    <row r="273" spans="1:11">
      <c r="A273" s="51">
        <v>22</v>
      </c>
      <c r="B273" s="51">
        <v>1526</v>
      </c>
      <c r="C273" s="2" t="s">
        <v>388</v>
      </c>
      <c r="D273" s="17">
        <v>43510</v>
      </c>
      <c r="E273" s="9" t="s">
        <v>131</v>
      </c>
      <c r="F273" s="18" t="s">
        <v>189</v>
      </c>
      <c r="G273" s="9" t="s">
        <v>132</v>
      </c>
      <c r="H273" s="36">
        <v>2730.63</v>
      </c>
      <c r="I273" s="36">
        <v>2730.63</v>
      </c>
      <c r="J273" s="36">
        <f t="shared" si="17"/>
        <v>0</v>
      </c>
      <c r="K273" s="14">
        <f t="shared" si="18"/>
        <v>0</v>
      </c>
    </row>
    <row r="274" spans="1:11">
      <c r="A274" s="51">
        <v>23</v>
      </c>
      <c r="B274" s="51">
        <v>1527</v>
      </c>
      <c r="C274" s="2" t="s">
        <v>389</v>
      </c>
      <c r="D274" s="17">
        <v>43510</v>
      </c>
      <c r="E274" s="9" t="s">
        <v>131</v>
      </c>
      <c r="F274" s="18" t="s">
        <v>189</v>
      </c>
      <c r="G274" s="9" t="s">
        <v>132</v>
      </c>
      <c r="H274" s="36">
        <v>385</v>
      </c>
      <c r="I274" s="36">
        <v>385</v>
      </c>
      <c r="J274" s="36">
        <f t="shared" si="17"/>
        <v>0</v>
      </c>
      <c r="K274" s="14">
        <f t="shared" si="18"/>
        <v>0</v>
      </c>
    </row>
    <row r="275" spans="1:11">
      <c r="A275" s="51">
        <v>24</v>
      </c>
      <c r="B275" s="51">
        <v>1528</v>
      </c>
      <c r="C275" s="2" t="s">
        <v>390</v>
      </c>
      <c r="D275" s="17">
        <v>43510</v>
      </c>
      <c r="E275" s="9" t="s">
        <v>131</v>
      </c>
      <c r="F275" s="18" t="s">
        <v>189</v>
      </c>
      <c r="G275" s="9" t="s">
        <v>132</v>
      </c>
      <c r="H275" s="36">
        <v>185.32</v>
      </c>
      <c r="I275" s="36">
        <v>185.32</v>
      </c>
      <c r="J275" s="36">
        <f t="shared" si="17"/>
        <v>0</v>
      </c>
      <c r="K275" s="14">
        <f t="shared" si="18"/>
        <v>0</v>
      </c>
    </row>
    <row r="276" spans="1:11">
      <c r="A276" s="51">
        <v>25</v>
      </c>
      <c r="B276" s="51">
        <v>1530</v>
      </c>
      <c r="C276" s="2" t="s">
        <v>391</v>
      </c>
      <c r="D276" s="17">
        <v>43511</v>
      </c>
      <c r="E276" s="9" t="s">
        <v>131</v>
      </c>
      <c r="F276" s="18" t="s">
        <v>189</v>
      </c>
      <c r="G276" s="9" t="s">
        <v>132</v>
      </c>
      <c r="H276" s="36">
        <v>237</v>
      </c>
      <c r="I276" s="36">
        <v>237</v>
      </c>
      <c r="J276" s="36">
        <f t="shared" si="17"/>
        <v>0</v>
      </c>
      <c r="K276" s="14">
        <f t="shared" si="18"/>
        <v>0</v>
      </c>
    </row>
    <row r="277" spans="1:11">
      <c r="A277" s="51">
        <v>26</v>
      </c>
      <c r="B277" s="51">
        <v>1531</v>
      </c>
      <c r="C277" s="2" t="s">
        <v>392</v>
      </c>
      <c r="D277" s="17">
        <v>43510</v>
      </c>
      <c r="E277" s="9" t="s">
        <v>131</v>
      </c>
      <c r="F277" s="18" t="s">
        <v>189</v>
      </c>
      <c r="G277" s="9" t="s">
        <v>132</v>
      </c>
      <c r="H277" s="36">
        <v>305.07</v>
      </c>
      <c r="I277" s="36">
        <v>305.07</v>
      </c>
      <c r="J277" s="36">
        <f t="shared" si="17"/>
        <v>0</v>
      </c>
      <c r="K277" s="14">
        <f t="shared" si="18"/>
        <v>0</v>
      </c>
    </row>
    <row r="278" spans="1:11">
      <c r="A278" s="9">
        <v>27</v>
      </c>
      <c r="B278" s="51">
        <v>1532</v>
      </c>
      <c r="C278" s="2" t="s">
        <v>393</v>
      </c>
      <c r="D278" s="17">
        <v>43510</v>
      </c>
      <c r="E278" s="9" t="s">
        <v>131</v>
      </c>
      <c r="F278" s="18" t="s">
        <v>189</v>
      </c>
      <c r="G278" s="9" t="s">
        <v>132</v>
      </c>
      <c r="H278" s="36">
        <v>164.91</v>
      </c>
      <c r="I278" s="36">
        <v>164.91</v>
      </c>
      <c r="J278" s="36">
        <f t="shared" si="17"/>
        <v>0</v>
      </c>
      <c r="K278" s="14">
        <f t="shared" si="18"/>
        <v>0</v>
      </c>
    </row>
    <row r="279" spans="1:11">
      <c r="A279" s="9">
        <v>28</v>
      </c>
      <c r="B279" s="9">
        <v>1533</v>
      </c>
      <c r="C279" s="2" t="s">
        <v>394</v>
      </c>
      <c r="D279" s="17">
        <v>43511</v>
      </c>
      <c r="E279" s="9" t="s">
        <v>131</v>
      </c>
      <c r="F279" s="18" t="s">
        <v>189</v>
      </c>
      <c r="G279" s="9" t="s">
        <v>132</v>
      </c>
      <c r="H279" s="36">
        <v>118</v>
      </c>
      <c r="I279" s="36">
        <v>118</v>
      </c>
      <c r="J279" s="36">
        <f t="shared" si="17"/>
        <v>0</v>
      </c>
      <c r="K279" s="14">
        <f t="shared" si="18"/>
        <v>0</v>
      </c>
    </row>
    <row r="280" spans="1:11">
      <c r="A280" s="9">
        <v>29</v>
      </c>
      <c r="B280" s="9">
        <v>1534</v>
      </c>
      <c r="C280" s="2" t="s">
        <v>395</v>
      </c>
      <c r="D280" s="17">
        <v>43514</v>
      </c>
      <c r="E280" s="9" t="s">
        <v>131</v>
      </c>
      <c r="F280" s="18" t="s">
        <v>189</v>
      </c>
      <c r="G280" s="9" t="s">
        <v>132</v>
      </c>
      <c r="H280" s="36">
        <v>315</v>
      </c>
      <c r="I280" s="36">
        <v>315</v>
      </c>
      <c r="J280" s="36">
        <f t="shared" si="17"/>
        <v>0</v>
      </c>
      <c r="K280" s="14">
        <f t="shared" si="18"/>
        <v>0</v>
      </c>
    </row>
    <row r="281" spans="1:11">
      <c r="A281" s="9">
        <v>30</v>
      </c>
      <c r="B281" s="9">
        <v>1535</v>
      </c>
      <c r="C281" s="2" t="s">
        <v>396</v>
      </c>
      <c r="D281" s="19">
        <v>43514</v>
      </c>
      <c r="E281" s="9" t="s">
        <v>131</v>
      </c>
      <c r="F281" s="18" t="s">
        <v>397</v>
      </c>
      <c r="G281" s="9" t="s">
        <v>132</v>
      </c>
      <c r="H281" s="36">
        <v>1410</v>
      </c>
      <c r="I281" s="36">
        <v>1410</v>
      </c>
      <c r="J281" s="36">
        <f t="shared" si="17"/>
        <v>0</v>
      </c>
      <c r="K281" s="14">
        <f t="shared" si="18"/>
        <v>0</v>
      </c>
    </row>
    <row r="282" spans="1:11">
      <c r="A282" s="9">
        <v>31</v>
      </c>
      <c r="B282" s="9">
        <v>1536</v>
      </c>
      <c r="C282" s="2" t="s">
        <v>398</v>
      </c>
      <c r="D282" s="19">
        <v>43514</v>
      </c>
      <c r="E282" s="9" t="s">
        <v>131</v>
      </c>
      <c r="F282" s="18" t="s">
        <v>397</v>
      </c>
      <c r="G282" s="9" t="s">
        <v>132</v>
      </c>
      <c r="H282" s="36">
        <v>1848</v>
      </c>
      <c r="I282" s="36">
        <v>1848</v>
      </c>
      <c r="J282" s="36">
        <f t="shared" si="17"/>
        <v>0</v>
      </c>
      <c r="K282" s="14">
        <f t="shared" si="18"/>
        <v>0</v>
      </c>
    </row>
    <row r="283" spans="1:11">
      <c r="A283" s="9">
        <v>32</v>
      </c>
      <c r="B283" s="51">
        <v>1537</v>
      </c>
      <c r="C283" s="2" t="s">
        <v>377</v>
      </c>
      <c r="D283" s="19">
        <v>43514</v>
      </c>
      <c r="E283" s="9" t="s">
        <v>131</v>
      </c>
      <c r="F283" s="18" t="s">
        <v>189</v>
      </c>
      <c r="G283" s="9" t="s">
        <v>132</v>
      </c>
      <c r="H283" s="36">
        <v>127.4</v>
      </c>
      <c r="I283" s="36">
        <v>127.4</v>
      </c>
      <c r="J283" s="36">
        <f t="shared" si="17"/>
        <v>0</v>
      </c>
      <c r="K283" s="14">
        <f t="shared" si="18"/>
        <v>0</v>
      </c>
    </row>
    <row r="284" spans="1:11">
      <c r="A284" s="9">
        <v>33</v>
      </c>
      <c r="B284" s="51">
        <v>1538</v>
      </c>
      <c r="C284" s="2" t="s">
        <v>399</v>
      </c>
      <c r="D284" s="10">
        <v>43516</v>
      </c>
      <c r="E284" s="9" t="s">
        <v>131</v>
      </c>
      <c r="F284" s="18" t="s">
        <v>189</v>
      </c>
      <c r="G284" s="9" t="s">
        <v>132</v>
      </c>
      <c r="H284" s="36">
        <v>724</v>
      </c>
      <c r="I284" s="36">
        <v>724</v>
      </c>
      <c r="J284" s="36">
        <f t="shared" si="17"/>
        <v>0</v>
      </c>
      <c r="K284" s="14">
        <f t="shared" si="18"/>
        <v>0</v>
      </c>
    </row>
    <row r="285" spans="1:11">
      <c r="A285" s="9">
        <v>34</v>
      </c>
      <c r="B285" s="51">
        <v>1539</v>
      </c>
      <c r="C285" s="2" t="s">
        <v>400</v>
      </c>
      <c r="D285" s="19">
        <v>43516</v>
      </c>
      <c r="E285" s="9" t="s">
        <v>131</v>
      </c>
      <c r="F285" s="18" t="s">
        <v>189</v>
      </c>
      <c r="G285" s="9" t="s">
        <v>132</v>
      </c>
      <c r="H285" s="36">
        <v>519.4</v>
      </c>
      <c r="I285" s="36">
        <v>519.4</v>
      </c>
      <c r="J285" s="36">
        <f t="shared" si="17"/>
        <v>0</v>
      </c>
      <c r="K285" s="14">
        <f t="shared" si="18"/>
        <v>0</v>
      </c>
    </row>
    <row r="286" spans="1:11">
      <c r="A286" s="9">
        <v>35</v>
      </c>
      <c r="B286" s="51">
        <v>1541</v>
      </c>
      <c r="C286" s="4" t="s">
        <v>401</v>
      </c>
      <c r="D286" s="10">
        <v>43518</v>
      </c>
      <c r="E286" s="9" t="s">
        <v>131</v>
      </c>
      <c r="F286" s="18" t="s">
        <v>397</v>
      </c>
      <c r="G286" s="9" t="s">
        <v>132</v>
      </c>
      <c r="H286" s="36">
        <v>4861.0200000000004</v>
      </c>
      <c r="I286" s="36">
        <v>4861.0200000000004</v>
      </c>
      <c r="J286" s="36">
        <f t="shared" si="17"/>
        <v>0</v>
      </c>
      <c r="K286" s="14">
        <f t="shared" si="18"/>
        <v>0</v>
      </c>
    </row>
    <row r="287" spans="1:11">
      <c r="A287" s="9">
        <v>36</v>
      </c>
      <c r="B287" s="51">
        <v>1542</v>
      </c>
      <c r="C287" s="4" t="s">
        <v>402</v>
      </c>
      <c r="D287" s="10">
        <v>43522</v>
      </c>
      <c r="E287" s="9" t="s">
        <v>131</v>
      </c>
      <c r="F287" s="18" t="s">
        <v>189</v>
      </c>
      <c r="G287" s="9" t="s">
        <v>132</v>
      </c>
      <c r="H287" s="36">
        <v>2103.4</v>
      </c>
      <c r="I287" s="36">
        <v>2103.4</v>
      </c>
      <c r="J287" s="36">
        <f t="shared" si="17"/>
        <v>0</v>
      </c>
      <c r="K287" s="14">
        <f t="shared" si="18"/>
        <v>0</v>
      </c>
    </row>
    <row r="288" spans="1:11">
      <c r="A288" s="9">
        <v>37</v>
      </c>
      <c r="B288" s="51">
        <v>1543</v>
      </c>
      <c r="C288" s="4" t="s">
        <v>403</v>
      </c>
      <c r="D288" s="10">
        <v>43523</v>
      </c>
      <c r="E288" s="9" t="s">
        <v>131</v>
      </c>
      <c r="F288" s="18" t="s">
        <v>189</v>
      </c>
      <c r="G288" s="9" t="s">
        <v>132</v>
      </c>
      <c r="H288" s="36">
        <v>138</v>
      </c>
      <c r="I288" s="36">
        <v>138</v>
      </c>
      <c r="J288" s="36">
        <f t="shared" si="17"/>
        <v>0</v>
      </c>
      <c r="K288" s="14">
        <f t="shared" si="18"/>
        <v>0</v>
      </c>
    </row>
    <row r="289" spans="1:11">
      <c r="A289" s="9">
        <v>38</v>
      </c>
      <c r="B289" s="51">
        <v>1544</v>
      </c>
      <c r="C289" s="4" t="s">
        <v>404</v>
      </c>
      <c r="D289" s="10">
        <v>43523</v>
      </c>
      <c r="E289" s="9" t="s">
        <v>131</v>
      </c>
      <c r="F289" s="18" t="s">
        <v>189</v>
      </c>
      <c r="G289" s="9" t="s">
        <v>132</v>
      </c>
      <c r="H289" s="36">
        <v>111</v>
      </c>
      <c r="I289" s="36">
        <v>111</v>
      </c>
      <c r="J289" s="36">
        <f t="shared" si="17"/>
        <v>0</v>
      </c>
      <c r="K289" s="14">
        <f t="shared" si="18"/>
        <v>0</v>
      </c>
    </row>
    <row r="290" spans="1:11">
      <c r="A290" s="65"/>
      <c r="B290" s="66"/>
      <c r="C290" s="66"/>
      <c r="D290" s="66"/>
      <c r="E290" s="66"/>
      <c r="F290" s="67"/>
      <c r="G290" s="26" t="s">
        <v>16</v>
      </c>
      <c r="H290" s="29">
        <f>SUBTOTAL(9,H252:H289)</f>
        <v>43546.710000000014</v>
      </c>
      <c r="I290" s="29">
        <f>SUBTOTAL(9,I252:I289)</f>
        <v>43268.990000000013</v>
      </c>
      <c r="J290" s="29">
        <f>SUBTOTAL(9,J252:J289)</f>
        <v>277.72000000000014</v>
      </c>
      <c r="K290" s="14"/>
    </row>
    <row r="291" spans="1:11" ht="39.75" customHeight="1">
      <c r="A291" s="56" t="s">
        <v>149</v>
      </c>
      <c r="B291" s="57"/>
      <c r="C291" s="57"/>
      <c r="D291" s="57"/>
      <c r="E291" s="57"/>
      <c r="F291" s="57"/>
      <c r="G291" s="57"/>
      <c r="H291" s="57"/>
      <c r="I291" s="57"/>
      <c r="J291" s="57"/>
      <c r="K291" s="58"/>
    </row>
    <row r="292" spans="1:11">
      <c r="A292" s="51">
        <v>1</v>
      </c>
      <c r="B292" s="9">
        <v>876</v>
      </c>
      <c r="C292" s="2" t="s">
        <v>405</v>
      </c>
      <c r="D292" s="16">
        <v>43503</v>
      </c>
      <c r="E292" s="9" t="s">
        <v>151</v>
      </c>
      <c r="F292" s="18" t="s">
        <v>26</v>
      </c>
      <c r="G292" s="9" t="s">
        <v>152</v>
      </c>
      <c r="H292" s="36">
        <v>24257.8</v>
      </c>
      <c r="I292" s="36">
        <v>23627.8</v>
      </c>
      <c r="J292" s="36">
        <f t="shared" ref="J292:J340" si="19">H292-I292</f>
        <v>630</v>
      </c>
      <c r="K292" s="14">
        <f t="shared" ref="K292:K340" si="20">J292/H292</f>
        <v>2.5971027875569919E-2</v>
      </c>
    </row>
    <row r="293" spans="1:11">
      <c r="A293" s="51">
        <v>2</v>
      </c>
      <c r="B293" s="9">
        <v>877</v>
      </c>
      <c r="C293" s="2" t="s">
        <v>406</v>
      </c>
      <c r="D293" s="17">
        <v>43497</v>
      </c>
      <c r="E293" s="9" t="s">
        <v>151</v>
      </c>
      <c r="F293" s="18" t="s">
        <v>189</v>
      </c>
      <c r="G293" s="9" t="s">
        <v>152</v>
      </c>
      <c r="H293" s="36">
        <v>118.95</v>
      </c>
      <c r="I293" s="36">
        <v>118.95</v>
      </c>
      <c r="J293" s="36">
        <f t="shared" si="19"/>
        <v>0</v>
      </c>
      <c r="K293" s="14">
        <f t="shared" si="20"/>
        <v>0</v>
      </c>
    </row>
    <row r="294" spans="1:11">
      <c r="A294" s="51">
        <v>3</v>
      </c>
      <c r="B294" s="9">
        <v>878</v>
      </c>
      <c r="C294" s="2" t="s">
        <v>407</v>
      </c>
      <c r="D294" s="17">
        <v>43500</v>
      </c>
      <c r="E294" s="9" t="s">
        <v>151</v>
      </c>
      <c r="F294" s="18" t="s">
        <v>26</v>
      </c>
      <c r="G294" s="9" t="s">
        <v>152</v>
      </c>
      <c r="H294" s="36">
        <v>1158.21</v>
      </c>
      <c r="I294" s="36">
        <v>1063.3800000000001</v>
      </c>
      <c r="J294" s="36">
        <f t="shared" si="19"/>
        <v>94.829999999999927</v>
      </c>
      <c r="K294" s="14">
        <f t="shared" si="20"/>
        <v>8.1876343668246629E-2</v>
      </c>
    </row>
    <row r="295" spans="1:11">
      <c r="A295" s="51">
        <v>4</v>
      </c>
      <c r="B295" s="51">
        <v>879</v>
      </c>
      <c r="C295" s="2" t="s">
        <v>408</v>
      </c>
      <c r="D295" s="16">
        <v>43501</v>
      </c>
      <c r="E295" s="9" t="s">
        <v>151</v>
      </c>
      <c r="F295" s="18" t="s">
        <v>189</v>
      </c>
      <c r="G295" s="9" t="s">
        <v>152</v>
      </c>
      <c r="H295" s="36">
        <v>695.19</v>
      </c>
      <c r="I295" s="36">
        <v>695.19</v>
      </c>
      <c r="J295" s="36">
        <f t="shared" si="19"/>
        <v>0</v>
      </c>
      <c r="K295" s="14">
        <f t="shared" si="20"/>
        <v>0</v>
      </c>
    </row>
    <row r="296" spans="1:11">
      <c r="A296" s="51">
        <v>5</v>
      </c>
      <c r="B296" s="51">
        <v>880</v>
      </c>
      <c r="C296" s="2" t="s">
        <v>409</v>
      </c>
      <c r="D296" s="17">
        <v>43501</v>
      </c>
      <c r="E296" s="9" t="s">
        <v>151</v>
      </c>
      <c r="F296" s="18" t="s">
        <v>26</v>
      </c>
      <c r="G296" s="9" t="s">
        <v>152</v>
      </c>
      <c r="H296" s="36">
        <v>3958.14</v>
      </c>
      <c r="I296" s="36">
        <v>3904.94</v>
      </c>
      <c r="J296" s="36">
        <f t="shared" si="19"/>
        <v>53.199999999999818</v>
      </c>
      <c r="K296" s="14">
        <f t="shared" si="20"/>
        <v>1.3440656469958066E-2</v>
      </c>
    </row>
    <row r="297" spans="1:11">
      <c r="A297" s="51">
        <v>6</v>
      </c>
      <c r="B297" s="51">
        <v>881</v>
      </c>
      <c r="C297" s="2" t="s">
        <v>410</v>
      </c>
      <c r="D297" s="17">
        <v>43501</v>
      </c>
      <c r="E297" s="9" t="s">
        <v>151</v>
      </c>
      <c r="F297" s="18" t="s">
        <v>189</v>
      </c>
      <c r="G297" s="9" t="s">
        <v>152</v>
      </c>
      <c r="H297" s="36">
        <v>238.3</v>
      </c>
      <c r="I297" s="36">
        <v>238.3</v>
      </c>
      <c r="J297" s="36">
        <f t="shared" si="19"/>
        <v>0</v>
      </c>
      <c r="K297" s="14">
        <f t="shared" si="20"/>
        <v>0</v>
      </c>
    </row>
    <row r="298" spans="1:11">
      <c r="A298" s="51">
        <v>7</v>
      </c>
      <c r="B298" s="51">
        <v>883</v>
      </c>
      <c r="C298" s="2" t="s">
        <v>411</v>
      </c>
      <c r="D298" s="17">
        <v>43503</v>
      </c>
      <c r="E298" s="9" t="s">
        <v>151</v>
      </c>
      <c r="F298" s="18" t="s">
        <v>189</v>
      </c>
      <c r="G298" s="9" t="s">
        <v>152</v>
      </c>
      <c r="H298" s="36">
        <v>110.32</v>
      </c>
      <c r="I298" s="36">
        <v>107</v>
      </c>
      <c r="J298" s="36">
        <f t="shared" si="19"/>
        <v>3.3199999999999932</v>
      </c>
      <c r="K298" s="14">
        <f t="shared" si="20"/>
        <v>3.0094271211022421E-2</v>
      </c>
    </row>
    <row r="299" spans="1:11">
      <c r="A299" s="51">
        <v>8</v>
      </c>
      <c r="B299" s="51">
        <v>884</v>
      </c>
      <c r="C299" s="2" t="s">
        <v>177</v>
      </c>
      <c r="D299" s="17">
        <v>43503</v>
      </c>
      <c r="E299" s="9" t="s">
        <v>151</v>
      </c>
      <c r="F299" s="18" t="s">
        <v>189</v>
      </c>
      <c r="G299" s="9" t="s">
        <v>152</v>
      </c>
      <c r="H299" s="36">
        <v>345.79</v>
      </c>
      <c r="I299" s="36">
        <v>345.79</v>
      </c>
      <c r="J299" s="36">
        <f t="shared" si="19"/>
        <v>0</v>
      </c>
      <c r="K299" s="14">
        <f t="shared" si="20"/>
        <v>0</v>
      </c>
    </row>
    <row r="300" spans="1:11">
      <c r="A300" s="51">
        <v>9</v>
      </c>
      <c r="B300" s="51">
        <v>885</v>
      </c>
      <c r="C300" s="2" t="s">
        <v>412</v>
      </c>
      <c r="D300" s="17">
        <v>43507</v>
      </c>
      <c r="E300" s="9" t="s">
        <v>151</v>
      </c>
      <c r="F300" s="18" t="s">
        <v>189</v>
      </c>
      <c r="G300" s="9" t="s">
        <v>152</v>
      </c>
      <c r="H300" s="36">
        <v>615</v>
      </c>
      <c r="I300" s="36">
        <v>615</v>
      </c>
      <c r="J300" s="36">
        <f t="shared" si="19"/>
        <v>0</v>
      </c>
      <c r="K300" s="14">
        <f t="shared" si="20"/>
        <v>0</v>
      </c>
    </row>
    <row r="301" spans="1:11">
      <c r="A301" s="51">
        <v>10</v>
      </c>
      <c r="B301" s="9">
        <v>886</v>
      </c>
      <c r="C301" s="2" t="s">
        <v>413</v>
      </c>
      <c r="D301" s="17">
        <v>43504</v>
      </c>
      <c r="E301" s="9" t="s">
        <v>151</v>
      </c>
      <c r="F301" s="18" t="s">
        <v>189</v>
      </c>
      <c r="G301" s="9" t="s">
        <v>152</v>
      </c>
      <c r="H301" s="36">
        <v>2647.01</v>
      </c>
      <c r="I301" s="36">
        <v>2647.01</v>
      </c>
      <c r="J301" s="36">
        <f>H301-I301</f>
        <v>0</v>
      </c>
      <c r="K301" s="14">
        <f t="shared" si="20"/>
        <v>0</v>
      </c>
    </row>
    <row r="302" spans="1:11">
      <c r="A302" s="51">
        <v>11</v>
      </c>
      <c r="B302" s="9">
        <v>887</v>
      </c>
      <c r="C302" s="2" t="s">
        <v>414</v>
      </c>
      <c r="D302" s="19">
        <v>43504</v>
      </c>
      <c r="E302" s="9" t="s">
        <v>151</v>
      </c>
      <c r="F302" s="18" t="s">
        <v>26</v>
      </c>
      <c r="G302" s="9" t="s">
        <v>152</v>
      </c>
      <c r="H302" s="36">
        <v>1173.5</v>
      </c>
      <c r="I302" s="36">
        <v>1173.5</v>
      </c>
      <c r="J302" s="36">
        <f t="shared" si="19"/>
        <v>0</v>
      </c>
      <c r="K302" s="14">
        <f t="shared" si="20"/>
        <v>0</v>
      </c>
    </row>
    <row r="303" spans="1:11">
      <c r="A303" s="51">
        <v>12</v>
      </c>
      <c r="B303" s="9">
        <v>888</v>
      </c>
      <c r="C303" s="2" t="s">
        <v>415</v>
      </c>
      <c r="D303" s="19">
        <v>43507</v>
      </c>
      <c r="E303" s="9" t="s">
        <v>151</v>
      </c>
      <c r="F303" s="18" t="s">
        <v>189</v>
      </c>
      <c r="G303" s="9" t="s">
        <v>152</v>
      </c>
      <c r="H303" s="36">
        <v>112.76</v>
      </c>
      <c r="I303" s="36">
        <v>112.76</v>
      </c>
      <c r="J303" s="36">
        <f t="shared" si="19"/>
        <v>0</v>
      </c>
      <c r="K303" s="14">
        <f t="shared" si="20"/>
        <v>0</v>
      </c>
    </row>
    <row r="304" spans="1:11">
      <c r="A304" s="51">
        <v>13</v>
      </c>
      <c r="B304" s="9">
        <v>889</v>
      </c>
      <c r="C304" s="2" t="s">
        <v>416</v>
      </c>
      <c r="D304" s="19">
        <v>43507</v>
      </c>
      <c r="E304" s="9" t="s">
        <v>151</v>
      </c>
      <c r="F304" s="18" t="s">
        <v>189</v>
      </c>
      <c r="G304" s="9" t="s">
        <v>152</v>
      </c>
      <c r="H304" s="36">
        <v>127.93</v>
      </c>
      <c r="I304" s="36">
        <v>127.93</v>
      </c>
      <c r="J304" s="36">
        <f t="shared" si="19"/>
        <v>0</v>
      </c>
      <c r="K304" s="14">
        <f t="shared" si="20"/>
        <v>0</v>
      </c>
    </row>
    <row r="305" spans="1:11">
      <c r="A305" s="51">
        <v>14</v>
      </c>
      <c r="B305" s="51">
        <v>890</v>
      </c>
      <c r="C305" s="2" t="s">
        <v>417</v>
      </c>
      <c r="D305" s="10">
        <v>43507</v>
      </c>
      <c r="E305" s="9" t="s">
        <v>151</v>
      </c>
      <c r="F305" s="18" t="s">
        <v>189</v>
      </c>
      <c r="G305" s="9" t="s">
        <v>152</v>
      </c>
      <c r="H305" s="36">
        <v>123.26</v>
      </c>
      <c r="I305" s="36">
        <v>123.26</v>
      </c>
      <c r="J305" s="36">
        <f t="shared" si="19"/>
        <v>0</v>
      </c>
      <c r="K305" s="14">
        <f t="shared" si="20"/>
        <v>0</v>
      </c>
    </row>
    <row r="306" spans="1:11">
      <c r="A306" s="51">
        <v>15</v>
      </c>
      <c r="B306" s="51">
        <v>891</v>
      </c>
      <c r="C306" s="2" t="s">
        <v>418</v>
      </c>
      <c r="D306" s="10">
        <v>43507</v>
      </c>
      <c r="E306" s="9" t="s">
        <v>151</v>
      </c>
      <c r="F306" s="18" t="s">
        <v>26</v>
      </c>
      <c r="G306" s="9" t="s">
        <v>152</v>
      </c>
      <c r="H306" s="36">
        <v>810</v>
      </c>
      <c r="I306" s="36">
        <v>750</v>
      </c>
      <c r="J306" s="36">
        <f t="shared" si="19"/>
        <v>60</v>
      </c>
      <c r="K306" s="14">
        <f t="shared" si="20"/>
        <v>7.407407407407407E-2</v>
      </c>
    </row>
    <row r="307" spans="1:11">
      <c r="A307" s="51">
        <v>16</v>
      </c>
      <c r="B307" s="51">
        <v>892</v>
      </c>
      <c r="C307" s="2" t="s">
        <v>419</v>
      </c>
      <c r="D307" s="19">
        <v>43507</v>
      </c>
      <c r="E307" s="9" t="s">
        <v>151</v>
      </c>
      <c r="F307" s="18" t="s">
        <v>189</v>
      </c>
      <c r="G307" s="9" t="s">
        <v>152</v>
      </c>
      <c r="H307" s="36">
        <v>430</v>
      </c>
      <c r="I307" s="36">
        <v>430</v>
      </c>
      <c r="J307" s="36">
        <f t="shared" si="19"/>
        <v>0</v>
      </c>
      <c r="K307" s="14">
        <f t="shared" si="20"/>
        <v>0</v>
      </c>
    </row>
    <row r="308" spans="1:11">
      <c r="A308" s="51">
        <v>17</v>
      </c>
      <c r="B308" s="51">
        <v>893</v>
      </c>
      <c r="C308" s="4" t="s">
        <v>420</v>
      </c>
      <c r="D308" s="10">
        <v>43507</v>
      </c>
      <c r="E308" s="9" t="s">
        <v>151</v>
      </c>
      <c r="F308" s="18" t="s">
        <v>26</v>
      </c>
      <c r="G308" s="9" t="s">
        <v>152</v>
      </c>
      <c r="H308" s="36">
        <v>1057.47</v>
      </c>
      <c r="I308" s="36">
        <v>1004.6</v>
      </c>
      <c r="J308" s="36">
        <f t="shared" si="19"/>
        <v>52.870000000000005</v>
      </c>
      <c r="K308" s="14">
        <f t="shared" si="20"/>
        <v>4.9996690213433954E-2</v>
      </c>
    </row>
    <row r="309" spans="1:11">
      <c r="A309" s="51">
        <v>18</v>
      </c>
      <c r="B309" s="51">
        <v>894</v>
      </c>
      <c r="C309" s="2" t="s">
        <v>421</v>
      </c>
      <c r="D309" s="10">
        <v>43508</v>
      </c>
      <c r="E309" s="9" t="s">
        <v>151</v>
      </c>
      <c r="F309" s="18" t="s">
        <v>189</v>
      </c>
      <c r="G309" s="9" t="s">
        <v>152</v>
      </c>
      <c r="H309" s="36">
        <v>800</v>
      </c>
      <c r="I309" s="36">
        <v>800</v>
      </c>
      <c r="J309" s="36">
        <f t="shared" si="19"/>
        <v>0</v>
      </c>
      <c r="K309" s="14">
        <f t="shared" si="20"/>
        <v>0</v>
      </c>
    </row>
    <row r="310" spans="1:11">
      <c r="A310" s="51">
        <v>19</v>
      </c>
      <c r="B310" s="9">
        <v>896</v>
      </c>
      <c r="C310" s="2" t="s">
        <v>422</v>
      </c>
      <c r="D310" s="10">
        <v>43508</v>
      </c>
      <c r="E310" s="9" t="s">
        <v>151</v>
      </c>
      <c r="F310" s="18" t="s">
        <v>189</v>
      </c>
      <c r="G310" s="9" t="s">
        <v>152</v>
      </c>
      <c r="H310" s="36">
        <v>113.35</v>
      </c>
      <c r="I310" s="36">
        <v>113.35</v>
      </c>
      <c r="J310" s="36">
        <f t="shared" si="19"/>
        <v>0</v>
      </c>
      <c r="K310" s="14">
        <f t="shared" si="20"/>
        <v>0</v>
      </c>
    </row>
    <row r="311" spans="1:11">
      <c r="A311" s="51">
        <v>20</v>
      </c>
      <c r="B311" s="9">
        <v>897</v>
      </c>
      <c r="C311" s="2" t="s">
        <v>423</v>
      </c>
      <c r="D311" s="10">
        <v>43508</v>
      </c>
      <c r="E311" s="9" t="s">
        <v>151</v>
      </c>
      <c r="F311" s="18" t="s">
        <v>189</v>
      </c>
      <c r="G311" s="9" t="s">
        <v>152</v>
      </c>
      <c r="H311" s="36">
        <v>1384.44</v>
      </c>
      <c r="I311" s="36">
        <v>1384.44</v>
      </c>
      <c r="J311" s="36">
        <f t="shared" si="19"/>
        <v>0</v>
      </c>
      <c r="K311" s="14">
        <f t="shared" si="20"/>
        <v>0</v>
      </c>
    </row>
    <row r="312" spans="1:11">
      <c r="A312" s="51">
        <v>21</v>
      </c>
      <c r="B312" s="51">
        <v>898</v>
      </c>
      <c r="C312" s="2" t="s">
        <v>424</v>
      </c>
      <c r="D312" s="10">
        <v>43509</v>
      </c>
      <c r="E312" s="9" t="s">
        <v>151</v>
      </c>
      <c r="F312" s="18" t="s">
        <v>189</v>
      </c>
      <c r="G312" s="9" t="s">
        <v>152</v>
      </c>
      <c r="H312" s="36">
        <v>3500.33</v>
      </c>
      <c r="I312" s="36">
        <v>3500.33</v>
      </c>
      <c r="J312" s="36">
        <f t="shared" si="19"/>
        <v>0</v>
      </c>
      <c r="K312" s="14">
        <f t="shared" si="20"/>
        <v>0</v>
      </c>
    </row>
    <row r="313" spans="1:11">
      <c r="A313" s="51">
        <v>22</v>
      </c>
      <c r="B313" s="9">
        <v>899</v>
      </c>
      <c r="C313" s="2" t="s">
        <v>425</v>
      </c>
      <c r="D313" s="10">
        <v>43509</v>
      </c>
      <c r="E313" s="9" t="s">
        <v>151</v>
      </c>
      <c r="F313" s="18" t="s">
        <v>189</v>
      </c>
      <c r="G313" s="9" t="s">
        <v>152</v>
      </c>
      <c r="H313" s="36">
        <v>91.28</v>
      </c>
      <c r="I313" s="36">
        <v>91.28</v>
      </c>
      <c r="J313" s="36">
        <f t="shared" si="19"/>
        <v>0</v>
      </c>
      <c r="K313" s="14">
        <f t="shared" si="20"/>
        <v>0</v>
      </c>
    </row>
    <row r="314" spans="1:11">
      <c r="A314" s="51">
        <v>23</v>
      </c>
      <c r="B314" s="51">
        <v>900</v>
      </c>
      <c r="C314" s="2" t="s">
        <v>426</v>
      </c>
      <c r="D314" s="19">
        <v>43509</v>
      </c>
      <c r="E314" s="9" t="s">
        <v>151</v>
      </c>
      <c r="F314" s="18" t="s">
        <v>189</v>
      </c>
      <c r="G314" s="9" t="s">
        <v>152</v>
      </c>
      <c r="H314" s="36">
        <v>284.87</v>
      </c>
      <c r="I314" s="36">
        <v>284.87</v>
      </c>
      <c r="J314" s="36">
        <f t="shared" si="19"/>
        <v>0</v>
      </c>
      <c r="K314" s="14">
        <f t="shared" si="20"/>
        <v>0</v>
      </c>
    </row>
    <row r="315" spans="1:11">
      <c r="A315" s="51">
        <v>24</v>
      </c>
      <c r="B315" s="51">
        <v>901</v>
      </c>
      <c r="C315" s="2" t="s">
        <v>427</v>
      </c>
      <c r="D315" s="19">
        <v>43510</v>
      </c>
      <c r="E315" s="9" t="s">
        <v>151</v>
      </c>
      <c r="F315" s="18" t="s">
        <v>26</v>
      </c>
      <c r="G315" s="9" t="s">
        <v>152</v>
      </c>
      <c r="H315" s="36">
        <v>1145</v>
      </c>
      <c r="I315" s="36">
        <v>900</v>
      </c>
      <c r="J315" s="36">
        <f t="shared" si="19"/>
        <v>245</v>
      </c>
      <c r="K315" s="14">
        <f t="shared" si="20"/>
        <v>0.21397379912663755</v>
      </c>
    </row>
    <row r="316" spans="1:11">
      <c r="A316" s="51">
        <v>25</v>
      </c>
      <c r="B316" s="9">
        <v>902</v>
      </c>
      <c r="C316" s="2" t="s">
        <v>428</v>
      </c>
      <c r="D316" s="19">
        <v>43510</v>
      </c>
      <c r="E316" s="9" t="s">
        <v>151</v>
      </c>
      <c r="F316" s="18" t="s">
        <v>189</v>
      </c>
      <c r="G316" s="9" t="s">
        <v>152</v>
      </c>
      <c r="H316" s="36">
        <v>160</v>
      </c>
      <c r="I316" s="36">
        <v>160</v>
      </c>
      <c r="J316" s="36">
        <f t="shared" si="19"/>
        <v>0</v>
      </c>
      <c r="K316" s="14">
        <f t="shared" si="20"/>
        <v>0</v>
      </c>
    </row>
    <row r="317" spans="1:11">
      <c r="A317" s="51">
        <v>26</v>
      </c>
      <c r="B317" s="9">
        <v>904</v>
      </c>
      <c r="C317" s="2" t="s">
        <v>429</v>
      </c>
      <c r="D317" s="19">
        <v>43510</v>
      </c>
      <c r="E317" s="9" t="s">
        <v>151</v>
      </c>
      <c r="F317" s="18" t="s">
        <v>189</v>
      </c>
      <c r="G317" s="9" t="s">
        <v>152</v>
      </c>
      <c r="H317" s="36">
        <v>430</v>
      </c>
      <c r="I317" s="36">
        <v>430</v>
      </c>
      <c r="J317" s="36">
        <f t="shared" si="19"/>
        <v>0</v>
      </c>
      <c r="K317" s="14">
        <f t="shared" si="20"/>
        <v>0</v>
      </c>
    </row>
    <row r="318" spans="1:11">
      <c r="A318" s="51">
        <v>27</v>
      </c>
      <c r="B318" s="51">
        <v>905</v>
      </c>
      <c r="C318" s="2" t="s">
        <v>430</v>
      </c>
      <c r="D318" s="10">
        <v>43511</v>
      </c>
      <c r="E318" s="9" t="s">
        <v>151</v>
      </c>
      <c r="F318" s="18" t="s">
        <v>189</v>
      </c>
      <c r="G318" s="9" t="s">
        <v>152</v>
      </c>
      <c r="H318" s="36">
        <v>400</v>
      </c>
      <c r="I318" s="36">
        <v>400</v>
      </c>
      <c r="J318" s="36">
        <f t="shared" si="19"/>
        <v>0</v>
      </c>
      <c r="K318" s="14">
        <f t="shared" si="20"/>
        <v>0</v>
      </c>
    </row>
    <row r="319" spans="1:11">
      <c r="A319" s="51">
        <v>28</v>
      </c>
      <c r="B319" s="51">
        <v>907</v>
      </c>
      <c r="C319" s="4" t="s">
        <v>431</v>
      </c>
      <c r="D319" s="10">
        <v>43511</v>
      </c>
      <c r="E319" s="9" t="s">
        <v>151</v>
      </c>
      <c r="F319" s="18" t="s">
        <v>189</v>
      </c>
      <c r="G319" s="9" t="s">
        <v>152</v>
      </c>
      <c r="H319" s="36">
        <v>325.7</v>
      </c>
      <c r="I319" s="36">
        <v>309.42</v>
      </c>
      <c r="J319" s="36">
        <f t="shared" si="19"/>
        <v>16.279999999999973</v>
      </c>
      <c r="K319" s="14">
        <f t="shared" si="20"/>
        <v>4.9984648449493317E-2</v>
      </c>
    </row>
    <row r="320" spans="1:11">
      <c r="A320" s="51">
        <v>29</v>
      </c>
      <c r="B320" s="51">
        <v>908</v>
      </c>
      <c r="C320" s="2" t="s">
        <v>432</v>
      </c>
      <c r="D320" s="10">
        <v>43514</v>
      </c>
      <c r="E320" s="9" t="s">
        <v>151</v>
      </c>
      <c r="F320" s="18" t="s">
        <v>26</v>
      </c>
      <c r="G320" s="9" t="s">
        <v>152</v>
      </c>
      <c r="H320" s="36">
        <v>2387.71</v>
      </c>
      <c r="I320" s="36">
        <v>2153.0300000000002</v>
      </c>
      <c r="J320" s="36">
        <f t="shared" si="19"/>
        <v>234.67999999999984</v>
      </c>
      <c r="K320" s="14">
        <f t="shared" si="20"/>
        <v>9.8286642850262312E-2</v>
      </c>
    </row>
    <row r="321" spans="1:11">
      <c r="A321" s="51">
        <v>30</v>
      </c>
      <c r="B321" s="9">
        <v>909</v>
      </c>
      <c r="C321" s="2" t="s">
        <v>433</v>
      </c>
      <c r="D321" s="10">
        <v>43514</v>
      </c>
      <c r="E321" s="9" t="s">
        <v>151</v>
      </c>
      <c r="F321" s="18" t="s">
        <v>26</v>
      </c>
      <c r="G321" s="9" t="s">
        <v>152</v>
      </c>
      <c r="H321" s="36">
        <v>4198.21</v>
      </c>
      <c r="I321" s="36">
        <v>4198.21</v>
      </c>
      <c r="J321" s="36">
        <f t="shared" si="19"/>
        <v>0</v>
      </c>
      <c r="K321" s="14">
        <f t="shared" si="20"/>
        <v>0</v>
      </c>
    </row>
    <row r="322" spans="1:11">
      <c r="A322" s="51">
        <v>31</v>
      </c>
      <c r="B322" s="9">
        <v>910</v>
      </c>
      <c r="C322" s="2" t="s">
        <v>434</v>
      </c>
      <c r="D322" s="10">
        <v>43514</v>
      </c>
      <c r="E322" s="9" t="s">
        <v>151</v>
      </c>
      <c r="F322" s="18" t="s">
        <v>189</v>
      </c>
      <c r="G322" s="9" t="s">
        <v>152</v>
      </c>
      <c r="H322" s="36">
        <v>707.93</v>
      </c>
      <c r="I322" s="36">
        <v>707.93</v>
      </c>
      <c r="J322" s="36">
        <f t="shared" si="19"/>
        <v>0</v>
      </c>
      <c r="K322" s="14">
        <f t="shared" si="20"/>
        <v>0</v>
      </c>
    </row>
    <row r="323" spans="1:11">
      <c r="A323" s="51">
        <v>32</v>
      </c>
      <c r="B323" s="9">
        <v>911</v>
      </c>
      <c r="C323" s="2" t="s">
        <v>435</v>
      </c>
      <c r="D323" s="10">
        <v>43514</v>
      </c>
      <c r="E323" s="9" t="s">
        <v>151</v>
      </c>
      <c r="F323" s="18" t="s">
        <v>189</v>
      </c>
      <c r="G323" s="9" t="s">
        <v>152</v>
      </c>
      <c r="H323" s="36">
        <v>358.68</v>
      </c>
      <c r="I323" s="36">
        <v>358.68</v>
      </c>
      <c r="J323" s="36">
        <f t="shared" si="19"/>
        <v>0</v>
      </c>
      <c r="K323" s="14">
        <f t="shared" si="20"/>
        <v>0</v>
      </c>
    </row>
    <row r="324" spans="1:11">
      <c r="A324" s="51">
        <v>33</v>
      </c>
      <c r="B324" s="9">
        <v>912</v>
      </c>
      <c r="C324" s="2" t="s">
        <v>436</v>
      </c>
      <c r="D324" s="10">
        <v>43514</v>
      </c>
      <c r="E324" s="9" t="s">
        <v>151</v>
      </c>
      <c r="F324" s="18" t="s">
        <v>189</v>
      </c>
      <c r="G324" s="9" t="s">
        <v>152</v>
      </c>
      <c r="H324" s="36">
        <v>363.2</v>
      </c>
      <c r="I324" s="36">
        <v>352.31</v>
      </c>
      <c r="J324" s="36">
        <f t="shared" si="19"/>
        <v>10.889999999999986</v>
      </c>
      <c r="K324" s="14">
        <f t="shared" si="20"/>
        <v>2.9983480176211417E-2</v>
      </c>
    </row>
    <row r="325" spans="1:11">
      <c r="A325" s="51">
        <v>34</v>
      </c>
      <c r="B325" s="9">
        <v>913</v>
      </c>
      <c r="C325" s="2" t="s">
        <v>437</v>
      </c>
      <c r="D325" s="10">
        <v>43514</v>
      </c>
      <c r="E325" s="9" t="s">
        <v>151</v>
      </c>
      <c r="F325" s="18" t="s">
        <v>189</v>
      </c>
      <c r="G325" s="9" t="s">
        <v>152</v>
      </c>
      <c r="H325" s="36">
        <v>429.1</v>
      </c>
      <c r="I325" s="36">
        <v>392.2</v>
      </c>
      <c r="J325" s="36">
        <f t="shared" si="19"/>
        <v>36.900000000000034</v>
      </c>
      <c r="K325" s="14">
        <f t="shared" si="20"/>
        <v>8.5993940806338917E-2</v>
      </c>
    </row>
    <row r="326" spans="1:11">
      <c r="A326" s="51">
        <v>35</v>
      </c>
      <c r="B326" s="9">
        <v>914</v>
      </c>
      <c r="C326" s="2" t="s">
        <v>438</v>
      </c>
      <c r="D326" s="10">
        <v>43514</v>
      </c>
      <c r="E326" s="9" t="s">
        <v>151</v>
      </c>
      <c r="F326" s="18" t="s">
        <v>189</v>
      </c>
      <c r="G326" s="9" t="s">
        <v>152</v>
      </c>
      <c r="H326" s="40">
        <v>248.1</v>
      </c>
      <c r="I326" s="36">
        <v>212</v>
      </c>
      <c r="J326" s="36">
        <f t="shared" si="19"/>
        <v>36.099999999999994</v>
      </c>
      <c r="K326" s="14">
        <f t="shared" si="20"/>
        <v>0.14550584441757353</v>
      </c>
    </row>
    <row r="327" spans="1:11">
      <c r="A327" s="51">
        <v>36</v>
      </c>
      <c r="B327" s="9">
        <v>915</v>
      </c>
      <c r="C327" s="2" t="s">
        <v>439</v>
      </c>
      <c r="D327" s="10">
        <v>43515</v>
      </c>
      <c r="E327" s="9" t="s">
        <v>151</v>
      </c>
      <c r="F327" s="18" t="s">
        <v>26</v>
      </c>
      <c r="G327" s="9" t="s">
        <v>152</v>
      </c>
      <c r="H327" s="36">
        <v>1127.8900000000001</v>
      </c>
      <c r="I327" s="36">
        <v>1127.8900000000001</v>
      </c>
      <c r="J327" s="36">
        <f t="shared" si="19"/>
        <v>0</v>
      </c>
      <c r="K327" s="14">
        <f t="shared" si="20"/>
        <v>0</v>
      </c>
    </row>
    <row r="328" spans="1:11">
      <c r="A328" s="51">
        <v>37</v>
      </c>
      <c r="B328" s="9">
        <v>916</v>
      </c>
      <c r="C328" s="2" t="s">
        <v>440</v>
      </c>
      <c r="D328" s="10">
        <v>43515</v>
      </c>
      <c r="E328" s="9" t="s">
        <v>151</v>
      </c>
      <c r="F328" s="18" t="s">
        <v>189</v>
      </c>
      <c r="G328" s="9" t="s">
        <v>152</v>
      </c>
      <c r="H328" s="36">
        <v>430</v>
      </c>
      <c r="I328" s="36">
        <v>430</v>
      </c>
      <c r="J328" s="36">
        <f t="shared" si="19"/>
        <v>0</v>
      </c>
      <c r="K328" s="14">
        <f t="shared" si="20"/>
        <v>0</v>
      </c>
    </row>
    <row r="329" spans="1:11">
      <c r="A329" s="51">
        <v>38</v>
      </c>
      <c r="B329" s="9">
        <v>917</v>
      </c>
      <c r="C329" s="2" t="s">
        <v>441</v>
      </c>
      <c r="D329" s="10">
        <v>43517</v>
      </c>
      <c r="E329" s="9" t="s">
        <v>151</v>
      </c>
      <c r="F329" s="18" t="s">
        <v>26</v>
      </c>
      <c r="G329" s="9" t="s">
        <v>152</v>
      </c>
      <c r="H329" s="36">
        <v>171.87</v>
      </c>
      <c r="I329" s="36">
        <v>166.7</v>
      </c>
      <c r="J329" s="36">
        <f t="shared" si="19"/>
        <v>5.1700000000000159</v>
      </c>
      <c r="K329" s="14">
        <f t="shared" si="20"/>
        <v>3.0080875080002418E-2</v>
      </c>
    </row>
    <row r="330" spans="1:11">
      <c r="A330" s="51">
        <v>39</v>
      </c>
      <c r="B330" s="9">
        <v>918</v>
      </c>
      <c r="C330" s="2" t="s">
        <v>442</v>
      </c>
      <c r="D330" s="10">
        <v>43515</v>
      </c>
      <c r="E330" s="9" t="s">
        <v>151</v>
      </c>
      <c r="F330" s="18" t="s">
        <v>26</v>
      </c>
      <c r="G330" s="9" t="s">
        <v>152</v>
      </c>
      <c r="H330" s="36">
        <v>709.8</v>
      </c>
      <c r="I330" s="36">
        <v>649.79999999999995</v>
      </c>
      <c r="J330" s="36">
        <f t="shared" si="19"/>
        <v>60</v>
      </c>
      <c r="K330" s="14">
        <f t="shared" si="20"/>
        <v>8.4530853761623004E-2</v>
      </c>
    </row>
    <row r="331" spans="1:11">
      <c r="A331" s="51">
        <v>40</v>
      </c>
      <c r="B331" s="9">
        <v>919</v>
      </c>
      <c r="C331" s="2" t="s">
        <v>443</v>
      </c>
      <c r="D331" s="10">
        <v>43516</v>
      </c>
      <c r="E331" s="9" t="s">
        <v>151</v>
      </c>
      <c r="F331" s="18" t="s">
        <v>189</v>
      </c>
      <c r="G331" s="9" t="s">
        <v>152</v>
      </c>
      <c r="H331" s="36">
        <v>573.41</v>
      </c>
      <c r="I331" s="36">
        <v>573.41</v>
      </c>
      <c r="J331" s="36">
        <f t="shared" si="19"/>
        <v>0</v>
      </c>
      <c r="K331" s="14">
        <f t="shared" si="20"/>
        <v>0</v>
      </c>
    </row>
    <row r="332" spans="1:11">
      <c r="A332" s="51">
        <v>41</v>
      </c>
      <c r="B332" s="9">
        <v>920</v>
      </c>
      <c r="C332" s="2" t="s">
        <v>444</v>
      </c>
      <c r="D332" s="10">
        <v>43516</v>
      </c>
      <c r="E332" s="9" t="s">
        <v>151</v>
      </c>
      <c r="F332" s="18" t="s">
        <v>189</v>
      </c>
      <c r="G332" s="9" t="s">
        <v>152</v>
      </c>
      <c r="H332" s="36">
        <v>113.5</v>
      </c>
      <c r="I332" s="36">
        <v>113.5</v>
      </c>
      <c r="J332" s="36">
        <f t="shared" si="19"/>
        <v>0</v>
      </c>
      <c r="K332" s="14">
        <f t="shared" si="20"/>
        <v>0</v>
      </c>
    </row>
    <row r="333" spans="1:11">
      <c r="A333" s="51">
        <v>42</v>
      </c>
      <c r="B333" s="9">
        <v>921</v>
      </c>
      <c r="C333" s="2" t="s">
        <v>445</v>
      </c>
      <c r="D333" s="10">
        <v>43517</v>
      </c>
      <c r="E333" s="9" t="s">
        <v>151</v>
      </c>
      <c r="F333" s="18" t="s">
        <v>189</v>
      </c>
      <c r="G333" s="9" t="s">
        <v>152</v>
      </c>
      <c r="H333" s="36">
        <v>184.1</v>
      </c>
      <c r="I333" s="36">
        <v>184.1</v>
      </c>
      <c r="J333" s="36">
        <f t="shared" si="19"/>
        <v>0</v>
      </c>
      <c r="K333" s="14">
        <f t="shared" si="20"/>
        <v>0</v>
      </c>
    </row>
    <row r="334" spans="1:11">
      <c r="A334" s="51">
        <v>43</v>
      </c>
      <c r="B334" s="9">
        <v>922</v>
      </c>
      <c r="C334" s="2" t="s">
        <v>446</v>
      </c>
      <c r="D334" s="10">
        <v>43518</v>
      </c>
      <c r="E334" s="9" t="s">
        <v>151</v>
      </c>
      <c r="F334" s="18" t="s">
        <v>189</v>
      </c>
      <c r="G334" s="9" t="s">
        <v>152</v>
      </c>
      <c r="H334" s="36">
        <v>128.86000000000001</v>
      </c>
      <c r="I334" s="36">
        <v>128.86000000000001</v>
      </c>
      <c r="J334" s="36">
        <f t="shared" si="19"/>
        <v>0</v>
      </c>
      <c r="K334" s="14">
        <f t="shared" si="20"/>
        <v>0</v>
      </c>
    </row>
    <row r="335" spans="1:11">
      <c r="A335" s="51">
        <v>44</v>
      </c>
      <c r="B335" s="9">
        <v>925</v>
      </c>
      <c r="C335" s="2" t="s">
        <v>447</v>
      </c>
      <c r="D335" s="10">
        <v>43521</v>
      </c>
      <c r="E335" s="9" t="s">
        <v>151</v>
      </c>
      <c r="F335" s="18" t="s">
        <v>189</v>
      </c>
      <c r="G335" s="9" t="s">
        <v>152</v>
      </c>
      <c r="H335" s="36">
        <v>292.06</v>
      </c>
      <c r="I335" s="36">
        <v>292.06</v>
      </c>
      <c r="J335" s="36">
        <f t="shared" si="19"/>
        <v>0</v>
      </c>
      <c r="K335" s="14">
        <f t="shared" si="20"/>
        <v>0</v>
      </c>
    </row>
    <row r="336" spans="1:11">
      <c r="A336" s="51">
        <v>45</v>
      </c>
      <c r="B336" s="9">
        <v>926</v>
      </c>
      <c r="C336" s="2" t="s">
        <v>448</v>
      </c>
      <c r="D336" s="10">
        <v>43521</v>
      </c>
      <c r="E336" s="9" t="s">
        <v>151</v>
      </c>
      <c r="F336" s="18" t="s">
        <v>189</v>
      </c>
      <c r="G336" s="9" t="s">
        <v>152</v>
      </c>
      <c r="H336" s="36">
        <v>750</v>
      </c>
      <c r="I336" s="36">
        <v>750</v>
      </c>
      <c r="J336" s="36">
        <f t="shared" si="19"/>
        <v>0</v>
      </c>
      <c r="K336" s="14">
        <f t="shared" si="20"/>
        <v>0</v>
      </c>
    </row>
    <row r="337" spans="1:11">
      <c r="A337" s="9">
        <v>46</v>
      </c>
      <c r="B337" s="9">
        <v>927</v>
      </c>
      <c r="C337" s="2" t="s">
        <v>449</v>
      </c>
      <c r="D337" s="10">
        <v>43521</v>
      </c>
      <c r="E337" s="9" t="s">
        <v>151</v>
      </c>
      <c r="F337" s="18" t="s">
        <v>189</v>
      </c>
      <c r="G337" s="9" t="s">
        <v>152</v>
      </c>
      <c r="H337" s="36">
        <v>800</v>
      </c>
      <c r="I337" s="36">
        <v>800</v>
      </c>
      <c r="J337" s="36">
        <f t="shared" si="19"/>
        <v>0</v>
      </c>
      <c r="K337" s="14">
        <f t="shared" si="20"/>
        <v>0</v>
      </c>
    </row>
    <row r="338" spans="1:11">
      <c r="A338" s="9">
        <v>47</v>
      </c>
      <c r="B338" s="51">
        <v>928</v>
      </c>
      <c r="C338" s="2" t="s">
        <v>450</v>
      </c>
      <c r="D338" s="10">
        <v>43521</v>
      </c>
      <c r="E338" s="9" t="s">
        <v>151</v>
      </c>
      <c r="F338" s="18" t="s">
        <v>26</v>
      </c>
      <c r="G338" s="9" t="s">
        <v>152</v>
      </c>
      <c r="H338" s="36">
        <v>5829.07</v>
      </c>
      <c r="I338" s="36">
        <v>5829.07</v>
      </c>
      <c r="J338" s="36">
        <f t="shared" si="19"/>
        <v>0</v>
      </c>
      <c r="K338" s="14">
        <f t="shared" si="20"/>
        <v>0</v>
      </c>
    </row>
    <row r="339" spans="1:11">
      <c r="A339" s="9">
        <v>48</v>
      </c>
      <c r="B339" s="51">
        <v>930</v>
      </c>
      <c r="C339" s="2" t="s">
        <v>451</v>
      </c>
      <c r="D339" s="10">
        <v>43521</v>
      </c>
      <c r="E339" s="9" t="s">
        <v>151</v>
      </c>
      <c r="F339" s="18" t="s">
        <v>189</v>
      </c>
      <c r="G339" s="9" t="s">
        <v>152</v>
      </c>
      <c r="H339" s="36">
        <v>205.8</v>
      </c>
      <c r="I339" s="36">
        <v>205.8</v>
      </c>
      <c r="J339" s="36">
        <f t="shared" si="19"/>
        <v>0</v>
      </c>
      <c r="K339" s="14">
        <f t="shared" si="20"/>
        <v>0</v>
      </c>
    </row>
    <row r="340" spans="1:11">
      <c r="A340" s="9">
        <v>49</v>
      </c>
      <c r="B340" s="51">
        <v>932</v>
      </c>
      <c r="C340" s="2" t="s">
        <v>452</v>
      </c>
      <c r="D340" s="10">
        <v>43521</v>
      </c>
      <c r="E340" s="9" t="s">
        <v>151</v>
      </c>
      <c r="F340" s="18" t="s">
        <v>189</v>
      </c>
      <c r="G340" s="9" t="s">
        <v>152</v>
      </c>
      <c r="H340" s="36">
        <v>484.35</v>
      </c>
      <c r="I340" s="36">
        <v>484.35</v>
      </c>
      <c r="J340" s="36">
        <f t="shared" si="19"/>
        <v>0</v>
      </c>
      <c r="K340" s="14">
        <f t="shared" si="20"/>
        <v>0</v>
      </c>
    </row>
    <row r="341" spans="1:11" ht="15.75" customHeight="1">
      <c r="A341" s="9">
        <v>51</v>
      </c>
      <c r="B341" s="9">
        <v>933</v>
      </c>
      <c r="C341" s="2" t="s">
        <v>453</v>
      </c>
      <c r="D341" s="19">
        <v>43521</v>
      </c>
      <c r="E341" s="9" t="s">
        <v>151</v>
      </c>
      <c r="F341" s="18" t="s">
        <v>189</v>
      </c>
      <c r="G341" s="9" t="s">
        <v>152</v>
      </c>
      <c r="H341" s="36">
        <v>131.76</v>
      </c>
      <c r="I341" s="36">
        <v>137.76</v>
      </c>
      <c r="J341" s="36">
        <f>H341-I341</f>
        <v>-6</v>
      </c>
      <c r="K341" s="14">
        <f>J341/H341</f>
        <v>-4.5537340619307837E-2</v>
      </c>
    </row>
    <row r="342" spans="1:11">
      <c r="A342" s="9">
        <v>52</v>
      </c>
      <c r="B342" s="9">
        <v>934</v>
      </c>
      <c r="C342" s="2" t="s">
        <v>454</v>
      </c>
      <c r="D342" s="19">
        <v>43522</v>
      </c>
      <c r="E342" s="9" t="s">
        <v>151</v>
      </c>
      <c r="F342" s="18" t="s">
        <v>189</v>
      </c>
      <c r="G342" s="9" t="s">
        <v>152</v>
      </c>
      <c r="H342" s="36">
        <v>430</v>
      </c>
      <c r="I342" s="36">
        <v>430</v>
      </c>
      <c r="J342" s="36">
        <f>H342-I342</f>
        <v>0</v>
      </c>
      <c r="K342" s="14">
        <f>J342/H342</f>
        <v>0</v>
      </c>
    </row>
    <row r="343" spans="1:11">
      <c r="A343" s="9">
        <v>53</v>
      </c>
      <c r="B343" s="9">
        <v>935</v>
      </c>
      <c r="C343" s="2" t="s">
        <v>455</v>
      </c>
      <c r="D343" s="19">
        <v>43523</v>
      </c>
      <c r="E343" s="9" t="s">
        <v>151</v>
      </c>
      <c r="F343" s="18" t="s">
        <v>189</v>
      </c>
      <c r="G343" s="9" t="s">
        <v>152</v>
      </c>
      <c r="H343" s="36">
        <v>350</v>
      </c>
      <c r="I343" s="36">
        <v>350</v>
      </c>
      <c r="J343" s="36">
        <f t="shared" ref="J343:J345" si="21">H343-I343</f>
        <v>0</v>
      </c>
      <c r="K343" s="14">
        <f t="shared" ref="K343:K345" si="22">J343/H343</f>
        <v>0</v>
      </c>
    </row>
    <row r="344" spans="1:11">
      <c r="A344" s="9">
        <v>54</v>
      </c>
      <c r="B344" s="9">
        <v>936</v>
      </c>
      <c r="C344" s="2" t="s">
        <v>456</v>
      </c>
      <c r="D344" s="19">
        <v>43523</v>
      </c>
      <c r="E344" s="9" t="s">
        <v>151</v>
      </c>
      <c r="F344" s="18" t="s">
        <v>189</v>
      </c>
      <c r="G344" s="9" t="s">
        <v>152</v>
      </c>
      <c r="H344" s="36">
        <v>172.56</v>
      </c>
      <c r="I344" s="36">
        <v>159</v>
      </c>
      <c r="J344" s="36">
        <f t="shared" si="21"/>
        <v>13.560000000000002</v>
      </c>
      <c r="K344" s="14">
        <f t="shared" si="22"/>
        <v>7.8581363004172469E-2</v>
      </c>
    </row>
    <row r="345" spans="1:11">
      <c r="A345" s="9">
        <v>55</v>
      </c>
      <c r="B345" s="9">
        <v>937</v>
      </c>
      <c r="C345" s="2" t="s">
        <v>440</v>
      </c>
      <c r="D345" s="19">
        <v>43523</v>
      </c>
      <c r="E345" s="9" t="s">
        <v>151</v>
      </c>
      <c r="F345" s="18" t="s">
        <v>189</v>
      </c>
      <c r="G345" s="9" t="s">
        <v>152</v>
      </c>
      <c r="H345" s="36">
        <v>430</v>
      </c>
      <c r="I345" s="36">
        <v>430</v>
      </c>
      <c r="J345" s="36">
        <f t="shared" si="21"/>
        <v>0</v>
      </c>
      <c r="K345" s="14">
        <f t="shared" si="22"/>
        <v>0</v>
      </c>
    </row>
    <row r="346" spans="1:11">
      <c r="A346" s="9">
        <v>56</v>
      </c>
      <c r="B346" s="51">
        <v>938</v>
      </c>
      <c r="C346" s="2" t="s">
        <v>457</v>
      </c>
      <c r="D346" s="19">
        <v>43523</v>
      </c>
      <c r="E346" s="9" t="s">
        <v>151</v>
      </c>
      <c r="F346" s="18" t="s">
        <v>189</v>
      </c>
      <c r="G346" s="9" t="s">
        <v>152</v>
      </c>
      <c r="H346" s="36">
        <v>495.6</v>
      </c>
      <c r="I346" s="36">
        <v>495.6</v>
      </c>
      <c r="J346" s="36">
        <f>H346-I346</f>
        <v>0</v>
      </c>
      <c r="K346" s="14">
        <f>J346/H346</f>
        <v>0</v>
      </c>
    </row>
    <row r="347" spans="1:11">
      <c r="A347" s="9">
        <v>57</v>
      </c>
      <c r="B347" s="51">
        <v>941</v>
      </c>
      <c r="C347" s="2" t="s">
        <v>458</v>
      </c>
      <c r="D347" s="10">
        <v>43524</v>
      </c>
      <c r="E347" s="9" t="s">
        <v>151</v>
      </c>
      <c r="F347" s="18" t="s">
        <v>189</v>
      </c>
      <c r="G347" s="9" t="s">
        <v>152</v>
      </c>
      <c r="H347" s="36">
        <v>439.74</v>
      </c>
      <c r="I347" s="36">
        <v>439.74</v>
      </c>
      <c r="J347" s="36">
        <f>H347-I347</f>
        <v>0</v>
      </c>
      <c r="K347" s="14">
        <f>J347/H347</f>
        <v>0</v>
      </c>
    </row>
    <row r="348" spans="1:11">
      <c r="A348" s="79" t="s">
        <v>495</v>
      </c>
      <c r="B348" s="80"/>
      <c r="C348" s="83"/>
      <c r="D348" s="84"/>
      <c r="E348" s="84"/>
      <c r="F348" s="85"/>
      <c r="G348" s="26" t="s">
        <v>16</v>
      </c>
      <c r="H348" s="29">
        <f>SUBTOTAL(9,H292:H347)</f>
        <v>69557.900000000009</v>
      </c>
      <c r="I348" s="29">
        <f>SUBTOTAL(9,I292:I347)</f>
        <v>68011.100000000006</v>
      </c>
      <c r="J348" s="29">
        <f>SUBTOTAL(9,J292:J347)</f>
        <v>1546.7999999999997</v>
      </c>
      <c r="K348" s="68">
        <f>J349/H349</f>
        <v>2.5260429301481868E-2</v>
      </c>
    </row>
    <row r="349" spans="1:11" ht="18.75">
      <c r="A349" s="81"/>
      <c r="B349" s="82"/>
      <c r="C349" s="86"/>
      <c r="D349" s="87"/>
      <c r="E349" s="87"/>
      <c r="F349" s="88"/>
      <c r="G349" s="30" t="s">
        <v>187</v>
      </c>
      <c r="H349" s="31">
        <f>SUBTOTAL(9,H3:H348)</f>
        <v>849174.7999999997</v>
      </c>
      <c r="I349" s="31">
        <f>SUM(I348,I290,I250,I203,I193,I145,I54,I9)</f>
        <v>827724.28</v>
      </c>
      <c r="J349" s="31">
        <f>SUM(J348,J290,J250,J203,J193,J145,J54,J9)</f>
        <v>21450.519999999997</v>
      </c>
      <c r="K349" s="69"/>
    </row>
    <row r="350" spans="1:11">
      <c r="A350" s="70" t="s">
        <v>496</v>
      </c>
      <c r="B350" s="70"/>
      <c r="C350" s="71"/>
      <c r="D350" s="74"/>
      <c r="E350" s="75"/>
      <c r="F350" s="75"/>
      <c r="G350" s="75"/>
      <c r="H350" s="75"/>
      <c r="I350" s="75"/>
      <c r="J350" s="75"/>
      <c r="K350" s="75"/>
    </row>
    <row r="351" spans="1:11">
      <c r="A351" s="72"/>
      <c r="B351" s="72"/>
      <c r="C351" s="73"/>
      <c r="D351" s="76"/>
      <c r="E351" s="77"/>
      <c r="F351" s="77"/>
      <c r="G351" s="77"/>
      <c r="H351" s="77"/>
      <c r="I351" s="77"/>
      <c r="J351" s="77"/>
      <c r="K351" s="77"/>
    </row>
    <row r="352" spans="1:11">
      <c r="A352" s="9">
        <v>1</v>
      </c>
      <c r="B352" s="9">
        <v>849</v>
      </c>
      <c r="C352" s="2" t="s">
        <v>497</v>
      </c>
      <c r="D352" s="19">
        <v>43495</v>
      </c>
      <c r="E352" s="9" t="s">
        <v>151</v>
      </c>
      <c r="F352" s="2"/>
      <c r="G352" s="9" t="s">
        <v>152</v>
      </c>
      <c r="H352" s="36">
        <v>354.24</v>
      </c>
      <c r="I352" s="36">
        <v>354.24</v>
      </c>
      <c r="J352" s="36">
        <f>H352-I352</f>
        <v>0</v>
      </c>
      <c r="K352" s="14">
        <f>J352/H352</f>
        <v>0</v>
      </c>
    </row>
    <row r="353" spans="1:11">
      <c r="A353" s="9">
        <v>2</v>
      </c>
      <c r="B353" s="9">
        <v>2226</v>
      </c>
      <c r="C353" s="2" t="s">
        <v>499</v>
      </c>
      <c r="D353" s="19">
        <v>43473</v>
      </c>
      <c r="E353" s="9" t="s">
        <v>109</v>
      </c>
      <c r="F353" s="2"/>
      <c r="G353" s="9" t="s">
        <v>110</v>
      </c>
      <c r="H353" s="36">
        <v>11200</v>
      </c>
      <c r="I353" s="36">
        <v>11200</v>
      </c>
      <c r="J353" s="36">
        <f t="shared" ref="J353:J357" si="23">H353-I353</f>
        <v>0</v>
      </c>
      <c r="K353" s="14">
        <f t="shared" ref="K353:K357" si="24">J353/H353</f>
        <v>0</v>
      </c>
    </row>
    <row r="354" spans="1:11">
      <c r="A354" s="9">
        <v>3</v>
      </c>
      <c r="B354" s="9">
        <v>882</v>
      </c>
      <c r="C354" s="2" t="s">
        <v>500</v>
      </c>
      <c r="D354" s="19">
        <v>43501</v>
      </c>
      <c r="E354" s="9" t="s">
        <v>151</v>
      </c>
      <c r="F354" s="2"/>
      <c r="G354" s="9" t="s">
        <v>152</v>
      </c>
      <c r="H354" s="36">
        <v>143.81</v>
      </c>
      <c r="I354" s="36">
        <v>143.81</v>
      </c>
      <c r="J354" s="36">
        <f t="shared" si="23"/>
        <v>0</v>
      </c>
      <c r="K354" s="14">
        <f t="shared" si="24"/>
        <v>0</v>
      </c>
    </row>
    <row r="355" spans="1:11">
      <c r="A355" s="9">
        <v>4</v>
      </c>
      <c r="B355" s="9">
        <v>906</v>
      </c>
      <c r="C355" s="2" t="s">
        <v>501</v>
      </c>
      <c r="D355" s="19">
        <v>43511</v>
      </c>
      <c r="E355" s="9" t="s">
        <v>151</v>
      </c>
      <c r="F355" s="2"/>
      <c r="G355" s="9" t="s">
        <v>152</v>
      </c>
      <c r="H355" s="36">
        <v>442.55</v>
      </c>
      <c r="I355" s="36">
        <v>442.55</v>
      </c>
      <c r="J355" s="36">
        <f t="shared" si="23"/>
        <v>0</v>
      </c>
      <c r="K355" s="14">
        <f t="shared" si="24"/>
        <v>0</v>
      </c>
    </row>
    <row r="356" spans="1:11">
      <c r="A356" s="9">
        <v>5</v>
      </c>
      <c r="B356" s="9">
        <v>1504</v>
      </c>
      <c r="C356" s="2" t="s">
        <v>502</v>
      </c>
      <c r="D356" s="19">
        <v>43496</v>
      </c>
      <c r="E356" s="9" t="s">
        <v>131</v>
      </c>
      <c r="F356" s="2"/>
      <c r="G356" s="9" t="s">
        <v>132</v>
      </c>
      <c r="H356" s="36">
        <v>3069</v>
      </c>
      <c r="I356" s="36">
        <v>3069</v>
      </c>
      <c r="J356" s="36">
        <f t="shared" si="23"/>
        <v>0</v>
      </c>
      <c r="K356" s="14">
        <f t="shared" si="24"/>
        <v>0</v>
      </c>
    </row>
    <row r="357" spans="1:11">
      <c r="A357" s="9">
        <v>6</v>
      </c>
      <c r="B357" s="9">
        <v>1516</v>
      </c>
      <c r="C357" s="2" t="s">
        <v>367</v>
      </c>
      <c r="D357" s="19">
        <v>43504</v>
      </c>
      <c r="E357" s="9" t="s">
        <v>131</v>
      </c>
      <c r="F357" s="2"/>
      <c r="G357" s="9" t="s">
        <v>132</v>
      </c>
      <c r="H357" s="36">
        <v>1029</v>
      </c>
      <c r="I357" s="36">
        <v>1029</v>
      </c>
      <c r="J357" s="36">
        <f t="shared" si="23"/>
        <v>0</v>
      </c>
      <c r="K357" s="14">
        <f t="shared" si="24"/>
        <v>0</v>
      </c>
    </row>
    <row r="358" spans="1:11" ht="18.75">
      <c r="G358" s="30" t="s">
        <v>498</v>
      </c>
      <c r="H358" s="52">
        <f>SUBTOTAL(9,H352:H357)</f>
        <v>16238.599999999999</v>
      </c>
      <c r="I358" s="52">
        <f>SUBTOTAL(9,I352:I357)</f>
        <v>16238.599999999999</v>
      </c>
      <c r="J358" s="52">
        <f>SUBTOTAL(9,J352:J357)</f>
        <v>0</v>
      </c>
      <c r="K358" s="2"/>
    </row>
    <row r="361" spans="1:11" ht="18.75">
      <c r="G361" s="78" t="s">
        <v>503</v>
      </c>
      <c r="H361" s="78"/>
      <c r="I361" s="78"/>
      <c r="J361" s="31">
        <f>SUM(H358,J349)</f>
        <v>37689.119999999995</v>
      </c>
    </row>
  </sheetData>
  <autoFilter ref="A2:K345">
    <filterColumn colId="6">
      <filters blank="1">
        <filter val="EDSON"/>
        <filter val="Valores Finais:"/>
      </filters>
    </filterColumn>
  </autoFilter>
  <mergeCells count="40">
    <mergeCell ref="A1:K1"/>
    <mergeCell ref="A9:F9"/>
    <mergeCell ref="A10:K10"/>
    <mergeCell ref="A54:F54"/>
    <mergeCell ref="A55:K55"/>
    <mergeCell ref="H66:H77"/>
    <mergeCell ref="I66:I77"/>
    <mergeCell ref="J66:J77"/>
    <mergeCell ref="K66:K77"/>
    <mergeCell ref="C112:C117"/>
    <mergeCell ref="D112:D117"/>
    <mergeCell ref="E112:E117"/>
    <mergeCell ref="F112:F117"/>
    <mergeCell ref="G112:G117"/>
    <mergeCell ref="C66:C77"/>
    <mergeCell ref="D66:D77"/>
    <mergeCell ref="E66:E77"/>
    <mergeCell ref="F66:F77"/>
    <mergeCell ref="G66:G77"/>
    <mergeCell ref="A250:F250"/>
    <mergeCell ref="C136:C140"/>
    <mergeCell ref="D136:D140"/>
    <mergeCell ref="E136:E140"/>
    <mergeCell ref="F136:F140"/>
    <mergeCell ref="A146:K146"/>
    <mergeCell ref="A193:F193"/>
    <mergeCell ref="A194:K194"/>
    <mergeCell ref="A203:F203"/>
    <mergeCell ref="A204:K204"/>
    <mergeCell ref="G136:G140"/>
    <mergeCell ref="A145:F145"/>
    <mergeCell ref="A350:C351"/>
    <mergeCell ref="D350:K351"/>
    <mergeCell ref="G361:I361"/>
    <mergeCell ref="A251:K251"/>
    <mergeCell ref="A290:F290"/>
    <mergeCell ref="A291:K291"/>
    <mergeCell ref="A348:B349"/>
    <mergeCell ref="C348:F349"/>
    <mergeCell ref="K348:K3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350"/>
  <sheetViews>
    <sheetView tabSelected="1" topLeftCell="A48" zoomScaleNormal="100" workbookViewId="0">
      <selection activeCell="K134" sqref="K134"/>
    </sheetView>
  </sheetViews>
  <sheetFormatPr defaultRowHeight="15"/>
  <cols>
    <col min="1" max="1" width="6.140625" customWidth="1"/>
    <col min="2" max="2" width="8.42578125" customWidth="1"/>
    <col min="3" max="3" width="79.5703125" customWidth="1"/>
    <col min="4" max="4" width="14.7109375" customWidth="1"/>
    <col min="5" max="5" width="21.140625" customWidth="1"/>
    <col min="6" max="6" width="13.85546875" customWidth="1"/>
    <col min="7" max="7" width="15.85546875" customWidth="1"/>
    <col min="8" max="8" width="17.42578125" customWidth="1"/>
    <col min="9" max="9" width="18" customWidth="1"/>
    <col min="10" max="10" width="16.5703125" customWidth="1"/>
    <col min="11" max="11" width="9.85546875" customWidth="1"/>
    <col min="13" max="13" width="12.7109375" bestFit="1" customWidth="1"/>
  </cols>
  <sheetData>
    <row r="1" spans="1:13" ht="33" customHeight="1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>
      <c r="A2" s="7" t="s">
        <v>0</v>
      </c>
      <c r="B2" s="1" t="s">
        <v>1</v>
      </c>
      <c r="C2" s="1" t="s">
        <v>2</v>
      </c>
      <c r="D2" s="7" t="s">
        <v>4</v>
      </c>
      <c r="E2" s="1" t="s">
        <v>5</v>
      </c>
      <c r="F2" s="7" t="s">
        <v>7</v>
      </c>
      <c r="G2" s="7" t="s">
        <v>6</v>
      </c>
      <c r="H2" s="7" t="s">
        <v>9</v>
      </c>
      <c r="I2" s="7" t="s">
        <v>3</v>
      </c>
      <c r="J2" s="15" t="s">
        <v>8</v>
      </c>
      <c r="K2" s="2"/>
    </row>
    <row r="3" spans="1:13">
      <c r="A3" s="32">
        <v>1</v>
      </c>
      <c r="B3" s="32">
        <v>3022</v>
      </c>
      <c r="C3" s="2" t="s">
        <v>504</v>
      </c>
      <c r="D3" s="10">
        <v>43525</v>
      </c>
      <c r="E3" s="9" t="s">
        <v>12</v>
      </c>
      <c r="F3" s="18" t="s">
        <v>189</v>
      </c>
      <c r="G3" s="9" t="s">
        <v>13</v>
      </c>
      <c r="H3" s="36">
        <v>711.4</v>
      </c>
      <c r="I3" s="36">
        <v>711.4</v>
      </c>
      <c r="J3" s="13">
        <f t="shared" ref="J3:J9" si="0">H3-I3</f>
        <v>0</v>
      </c>
      <c r="K3" s="24">
        <f t="shared" ref="K3:K7" si="1">J3/H3</f>
        <v>0</v>
      </c>
    </row>
    <row r="4" spans="1:13">
      <c r="A4" s="34">
        <v>2</v>
      </c>
      <c r="B4" s="34">
        <v>3025</v>
      </c>
      <c r="C4" s="2" t="s">
        <v>505</v>
      </c>
      <c r="D4" s="10">
        <v>43530</v>
      </c>
      <c r="E4" s="9" t="s">
        <v>12</v>
      </c>
      <c r="F4" s="18" t="s">
        <v>189</v>
      </c>
      <c r="G4" s="9" t="s">
        <v>13</v>
      </c>
      <c r="H4" s="36">
        <v>230</v>
      </c>
      <c r="I4" s="36">
        <v>230</v>
      </c>
      <c r="J4" s="13">
        <f t="shared" ref="J4:J7" si="2">H4-I4</f>
        <v>0</v>
      </c>
      <c r="K4" s="24">
        <f t="shared" si="1"/>
        <v>0</v>
      </c>
    </row>
    <row r="5" spans="1:13">
      <c r="A5" s="34">
        <v>3</v>
      </c>
      <c r="B5" s="34">
        <v>3039</v>
      </c>
      <c r="C5" s="2" t="s">
        <v>506</v>
      </c>
      <c r="D5" s="10">
        <v>43538</v>
      </c>
      <c r="E5" s="9" t="s">
        <v>12</v>
      </c>
      <c r="F5" s="18" t="s">
        <v>189</v>
      </c>
      <c r="G5" s="9" t="s">
        <v>13</v>
      </c>
      <c r="H5" s="36">
        <v>86.5</v>
      </c>
      <c r="I5" s="36">
        <v>86.5</v>
      </c>
      <c r="J5" s="13">
        <f t="shared" si="2"/>
        <v>0</v>
      </c>
      <c r="K5" s="24">
        <f t="shared" si="1"/>
        <v>0</v>
      </c>
    </row>
    <row r="6" spans="1:13">
      <c r="A6" s="34">
        <v>4</v>
      </c>
      <c r="B6" s="34">
        <v>3051</v>
      </c>
      <c r="C6" s="2" t="s">
        <v>192</v>
      </c>
      <c r="D6" s="10">
        <v>43543</v>
      </c>
      <c r="E6" s="9" t="s">
        <v>12</v>
      </c>
      <c r="F6" s="18" t="s">
        <v>189</v>
      </c>
      <c r="G6" s="9" t="s">
        <v>13</v>
      </c>
      <c r="H6" s="36">
        <v>192</v>
      </c>
      <c r="I6" s="36">
        <v>192</v>
      </c>
      <c r="J6" s="13">
        <f t="shared" si="2"/>
        <v>0</v>
      </c>
      <c r="K6" s="24">
        <f t="shared" si="1"/>
        <v>0</v>
      </c>
    </row>
    <row r="7" spans="1:13">
      <c r="A7" s="34">
        <v>5</v>
      </c>
      <c r="B7" s="34">
        <v>3058</v>
      </c>
      <c r="C7" s="2" t="s">
        <v>507</v>
      </c>
      <c r="D7" s="10">
        <v>43550</v>
      </c>
      <c r="E7" s="9" t="s">
        <v>12</v>
      </c>
      <c r="F7" s="18" t="s">
        <v>189</v>
      </c>
      <c r="G7" s="9" t="s">
        <v>13</v>
      </c>
      <c r="H7" s="36">
        <v>150</v>
      </c>
      <c r="I7" s="36">
        <v>150</v>
      </c>
      <c r="J7" s="13">
        <f t="shared" si="2"/>
        <v>0</v>
      </c>
      <c r="K7" s="24">
        <f t="shared" si="1"/>
        <v>0</v>
      </c>
    </row>
    <row r="8" spans="1:13">
      <c r="A8" s="32">
        <v>6</v>
      </c>
      <c r="B8" s="23">
        <v>3060</v>
      </c>
      <c r="C8" s="2" t="s">
        <v>508</v>
      </c>
      <c r="D8" s="17">
        <v>43553</v>
      </c>
      <c r="E8" s="9" t="s">
        <v>12</v>
      </c>
      <c r="F8" s="18" t="s">
        <v>189</v>
      </c>
      <c r="G8" s="9" t="s">
        <v>13</v>
      </c>
      <c r="H8" s="36">
        <v>247</v>
      </c>
      <c r="I8" s="36">
        <v>247</v>
      </c>
      <c r="J8" s="13">
        <f t="shared" ref="J8" si="3">H8-I8</f>
        <v>0</v>
      </c>
      <c r="K8" s="24">
        <f t="shared" ref="K8" si="4">J8/H8</f>
        <v>0</v>
      </c>
      <c r="M8" s="6"/>
    </row>
    <row r="9" spans="1:13">
      <c r="A9" s="59"/>
      <c r="B9" s="59"/>
      <c r="C9" s="59"/>
      <c r="D9" s="59"/>
      <c r="E9" s="59"/>
      <c r="F9" s="59"/>
      <c r="G9" s="26" t="s">
        <v>16</v>
      </c>
      <c r="H9" s="27">
        <f>SUBTOTAL(9,H3:H8)</f>
        <v>1616.9</v>
      </c>
      <c r="I9" s="27">
        <f>SUBTOTAL(9,I3:I8)</f>
        <v>1616.9</v>
      </c>
      <c r="J9" s="27">
        <f t="shared" si="0"/>
        <v>0</v>
      </c>
      <c r="K9" s="24"/>
    </row>
    <row r="10" spans="1:13" ht="31.5" customHeight="1">
      <c r="A10" s="56" t="s">
        <v>17</v>
      </c>
      <c r="B10" s="57"/>
      <c r="C10" s="57"/>
      <c r="D10" s="57"/>
      <c r="E10" s="57"/>
      <c r="F10" s="57"/>
      <c r="G10" s="57"/>
      <c r="H10" s="57"/>
      <c r="I10" s="57"/>
      <c r="J10" s="57"/>
      <c r="K10" s="58"/>
    </row>
    <row r="11" spans="1:13">
      <c r="A11" s="32">
        <v>1</v>
      </c>
      <c r="B11" s="32"/>
      <c r="C11" s="2"/>
      <c r="D11" s="10"/>
      <c r="E11" s="9" t="s">
        <v>17</v>
      </c>
      <c r="F11" s="18" t="s">
        <v>10</v>
      </c>
      <c r="G11" s="9"/>
      <c r="H11" s="36">
        <v>0</v>
      </c>
      <c r="I11" s="36">
        <v>0</v>
      </c>
      <c r="J11" s="13">
        <f t="shared" ref="J11:J22" si="5">H11-I11</f>
        <v>0</v>
      </c>
      <c r="K11" s="14" t="e">
        <f>J11/H11</f>
        <v>#DIV/0!</v>
      </c>
    </row>
    <row r="12" spans="1:13">
      <c r="A12" s="32">
        <v>2</v>
      </c>
      <c r="B12" s="23"/>
      <c r="C12" s="2"/>
      <c r="D12" s="17"/>
      <c r="E12" s="9" t="s">
        <v>17</v>
      </c>
      <c r="F12" s="18" t="s">
        <v>10</v>
      </c>
      <c r="G12" s="9"/>
      <c r="H12" s="36">
        <v>0</v>
      </c>
      <c r="I12" s="36">
        <v>0</v>
      </c>
      <c r="J12" s="21">
        <f t="shared" si="5"/>
        <v>0</v>
      </c>
      <c r="K12" s="24" t="e">
        <f t="shared" ref="K12:K22" si="6">J12/H12</f>
        <v>#DIV/0!</v>
      </c>
      <c r="M12" s="6"/>
    </row>
    <row r="13" spans="1:13">
      <c r="A13" s="32">
        <v>3</v>
      </c>
      <c r="B13" s="23"/>
      <c r="C13" s="2"/>
      <c r="D13" s="17"/>
      <c r="E13" s="9" t="s">
        <v>17</v>
      </c>
      <c r="F13" s="18" t="s">
        <v>10</v>
      </c>
      <c r="G13" s="9"/>
      <c r="H13" s="36">
        <v>0</v>
      </c>
      <c r="I13" s="36">
        <v>0</v>
      </c>
      <c r="J13" s="21">
        <f t="shared" si="5"/>
        <v>0</v>
      </c>
      <c r="K13" s="24" t="e">
        <f t="shared" si="6"/>
        <v>#DIV/0!</v>
      </c>
    </row>
    <row r="14" spans="1:13">
      <c r="A14" s="32">
        <v>4</v>
      </c>
      <c r="B14" s="23"/>
      <c r="C14" s="2"/>
      <c r="D14" s="17"/>
      <c r="E14" s="9" t="s">
        <v>17</v>
      </c>
      <c r="F14" s="18" t="s">
        <v>10</v>
      </c>
      <c r="G14" s="9"/>
      <c r="H14" s="36">
        <v>0</v>
      </c>
      <c r="I14" s="36">
        <v>0</v>
      </c>
      <c r="J14" s="21">
        <f t="shared" si="5"/>
        <v>0</v>
      </c>
      <c r="K14" s="24" t="e">
        <f t="shared" si="6"/>
        <v>#DIV/0!</v>
      </c>
    </row>
    <row r="15" spans="1:13">
      <c r="A15" s="32">
        <v>5</v>
      </c>
      <c r="B15" s="23"/>
      <c r="C15" s="2"/>
      <c r="D15" s="17"/>
      <c r="E15" s="9" t="s">
        <v>17</v>
      </c>
      <c r="F15" s="18" t="s">
        <v>10</v>
      </c>
      <c r="G15" s="9"/>
      <c r="H15" s="36">
        <v>0</v>
      </c>
      <c r="I15" s="36">
        <v>0</v>
      </c>
      <c r="J15" s="21">
        <f t="shared" si="5"/>
        <v>0</v>
      </c>
      <c r="K15" s="24" t="e">
        <f t="shared" si="6"/>
        <v>#DIV/0!</v>
      </c>
    </row>
    <row r="16" spans="1:13">
      <c r="A16" s="32">
        <v>6</v>
      </c>
      <c r="B16" s="9"/>
      <c r="C16" s="2"/>
      <c r="D16" s="16"/>
      <c r="E16" s="9" t="s">
        <v>17</v>
      </c>
      <c r="F16" s="18" t="s">
        <v>10</v>
      </c>
      <c r="G16" s="9"/>
      <c r="H16" s="36">
        <v>0</v>
      </c>
      <c r="I16" s="36">
        <v>0</v>
      </c>
      <c r="J16" s="13">
        <f t="shared" si="5"/>
        <v>0</v>
      </c>
      <c r="K16" s="14" t="e">
        <f t="shared" si="6"/>
        <v>#DIV/0!</v>
      </c>
    </row>
    <row r="17" spans="1:11">
      <c r="A17" s="32">
        <v>7</v>
      </c>
      <c r="B17" s="9"/>
      <c r="C17" s="2"/>
      <c r="D17" s="17"/>
      <c r="E17" s="9" t="s">
        <v>17</v>
      </c>
      <c r="F17" s="18" t="s">
        <v>10</v>
      </c>
      <c r="G17" s="9"/>
      <c r="H17" s="36">
        <v>0</v>
      </c>
      <c r="I17" s="36">
        <v>0</v>
      </c>
      <c r="J17" s="13">
        <f t="shared" si="5"/>
        <v>0</v>
      </c>
      <c r="K17" s="14" t="e">
        <f t="shared" si="6"/>
        <v>#DIV/0!</v>
      </c>
    </row>
    <row r="18" spans="1:11">
      <c r="A18" s="32">
        <v>8</v>
      </c>
      <c r="B18" s="9"/>
      <c r="C18" s="2"/>
      <c r="D18" s="17"/>
      <c r="E18" s="9" t="s">
        <v>17</v>
      </c>
      <c r="F18" s="18" t="s">
        <v>10</v>
      </c>
      <c r="G18" s="9"/>
      <c r="H18" s="36">
        <v>0</v>
      </c>
      <c r="I18" s="36">
        <v>0</v>
      </c>
      <c r="J18" s="13">
        <f t="shared" si="5"/>
        <v>0</v>
      </c>
      <c r="K18" s="14" t="e">
        <f t="shared" si="6"/>
        <v>#DIV/0!</v>
      </c>
    </row>
    <row r="19" spans="1:11">
      <c r="A19" s="32">
        <v>9</v>
      </c>
      <c r="B19" s="9"/>
      <c r="C19" s="2"/>
      <c r="D19" s="17"/>
      <c r="E19" s="9" t="s">
        <v>17</v>
      </c>
      <c r="F19" s="18" t="s">
        <v>10</v>
      </c>
      <c r="G19" s="9"/>
      <c r="H19" s="36">
        <v>0</v>
      </c>
      <c r="I19" s="36">
        <v>0</v>
      </c>
      <c r="J19" s="13">
        <f t="shared" si="5"/>
        <v>0</v>
      </c>
      <c r="K19" s="14" t="e">
        <f t="shared" si="6"/>
        <v>#DIV/0!</v>
      </c>
    </row>
    <row r="20" spans="1:11">
      <c r="A20" s="32">
        <v>10</v>
      </c>
      <c r="B20" s="32"/>
      <c r="C20" s="2"/>
      <c r="D20" s="17"/>
      <c r="E20" s="9" t="s">
        <v>17</v>
      </c>
      <c r="F20" s="18" t="s">
        <v>10</v>
      </c>
      <c r="G20" s="9"/>
      <c r="H20" s="36">
        <v>0</v>
      </c>
      <c r="I20" s="36">
        <v>0</v>
      </c>
      <c r="J20" s="13">
        <f t="shared" si="5"/>
        <v>0</v>
      </c>
      <c r="K20" s="14" t="e">
        <f t="shared" si="6"/>
        <v>#DIV/0!</v>
      </c>
    </row>
    <row r="21" spans="1:11">
      <c r="A21" s="47">
        <v>11</v>
      </c>
      <c r="B21" s="47"/>
      <c r="C21" s="2"/>
      <c r="D21" s="16"/>
      <c r="E21" s="9" t="s">
        <v>17</v>
      </c>
      <c r="F21" s="18" t="s">
        <v>26</v>
      </c>
      <c r="G21" s="9"/>
      <c r="H21" s="36">
        <v>0</v>
      </c>
      <c r="I21" s="36">
        <v>0</v>
      </c>
      <c r="J21" s="13">
        <f t="shared" si="5"/>
        <v>0</v>
      </c>
      <c r="K21" s="14" t="e">
        <f t="shared" si="6"/>
        <v>#DIV/0!</v>
      </c>
    </row>
    <row r="22" spans="1:11">
      <c r="A22" s="47">
        <v>12</v>
      </c>
      <c r="B22" s="47"/>
      <c r="C22" s="2"/>
      <c r="D22" s="17"/>
      <c r="E22" s="9" t="s">
        <v>17</v>
      </c>
      <c r="F22" s="18" t="s">
        <v>26</v>
      </c>
      <c r="G22" s="9"/>
      <c r="H22" s="36">
        <v>0</v>
      </c>
      <c r="I22" s="36">
        <v>0</v>
      </c>
      <c r="J22" s="13">
        <f t="shared" si="5"/>
        <v>0</v>
      </c>
      <c r="K22" s="14" t="e">
        <f t="shared" si="6"/>
        <v>#DIV/0!</v>
      </c>
    </row>
    <row r="23" spans="1:11">
      <c r="A23" s="47">
        <v>13</v>
      </c>
      <c r="B23" s="47"/>
      <c r="C23" s="2"/>
      <c r="D23" s="17"/>
      <c r="E23" s="9" t="s">
        <v>17</v>
      </c>
      <c r="F23" s="18" t="s">
        <v>26</v>
      </c>
      <c r="G23" s="9"/>
      <c r="H23" s="36">
        <v>0</v>
      </c>
      <c r="I23" s="36">
        <v>0</v>
      </c>
      <c r="J23" s="13">
        <f t="shared" ref="J23:J30" si="7">H23-I23</f>
        <v>0</v>
      </c>
      <c r="K23" s="14" t="e">
        <f t="shared" ref="K23:K30" si="8">J23/H23</f>
        <v>#DIV/0!</v>
      </c>
    </row>
    <row r="24" spans="1:11">
      <c r="A24" s="47">
        <v>14</v>
      </c>
      <c r="B24" s="47"/>
      <c r="C24" s="2"/>
      <c r="D24" s="17"/>
      <c r="E24" s="9" t="s">
        <v>17</v>
      </c>
      <c r="F24" s="18" t="s">
        <v>26</v>
      </c>
      <c r="G24" s="9"/>
      <c r="H24" s="36">
        <v>0</v>
      </c>
      <c r="I24" s="36">
        <v>0</v>
      </c>
      <c r="J24" s="13">
        <f t="shared" si="7"/>
        <v>0</v>
      </c>
      <c r="K24" s="14" t="e">
        <f t="shared" si="8"/>
        <v>#DIV/0!</v>
      </c>
    </row>
    <row r="25" spans="1:11">
      <c r="A25" s="47">
        <v>15</v>
      </c>
      <c r="B25" s="47"/>
      <c r="C25" s="2"/>
      <c r="D25" s="17"/>
      <c r="E25" s="9" t="s">
        <v>17</v>
      </c>
      <c r="F25" s="18" t="s">
        <v>26</v>
      </c>
      <c r="G25" s="9"/>
      <c r="H25" s="36">
        <v>0</v>
      </c>
      <c r="I25" s="36">
        <v>0</v>
      </c>
      <c r="J25" s="13">
        <f t="shared" si="7"/>
        <v>0</v>
      </c>
      <c r="K25" s="14" t="e">
        <f t="shared" si="8"/>
        <v>#DIV/0!</v>
      </c>
    </row>
    <row r="26" spans="1:11">
      <c r="A26" s="47">
        <v>16</v>
      </c>
      <c r="B26" s="47"/>
      <c r="C26" s="2"/>
      <c r="D26" s="17"/>
      <c r="E26" s="9" t="s">
        <v>17</v>
      </c>
      <c r="F26" s="18" t="s">
        <v>26</v>
      </c>
      <c r="G26" s="9"/>
      <c r="H26" s="36">
        <v>0</v>
      </c>
      <c r="I26" s="36">
        <v>0</v>
      </c>
      <c r="J26" s="13">
        <f t="shared" si="7"/>
        <v>0</v>
      </c>
      <c r="K26" s="14" t="e">
        <f t="shared" si="8"/>
        <v>#DIV/0!</v>
      </c>
    </row>
    <row r="27" spans="1:11">
      <c r="A27" s="47">
        <v>17</v>
      </c>
      <c r="B27" s="47"/>
      <c r="C27" s="2"/>
      <c r="D27" s="17"/>
      <c r="E27" s="9" t="s">
        <v>17</v>
      </c>
      <c r="F27" s="18" t="s">
        <v>26</v>
      </c>
      <c r="G27" s="9"/>
      <c r="H27" s="36">
        <v>0</v>
      </c>
      <c r="I27" s="36">
        <v>0</v>
      </c>
      <c r="J27" s="13">
        <f t="shared" si="7"/>
        <v>0</v>
      </c>
      <c r="K27" s="14" t="e">
        <f t="shared" si="8"/>
        <v>#DIV/0!</v>
      </c>
    </row>
    <row r="28" spans="1:11">
      <c r="A28" s="47">
        <v>19</v>
      </c>
      <c r="B28" s="47"/>
      <c r="C28" s="2"/>
      <c r="D28" s="17"/>
      <c r="E28" s="9" t="s">
        <v>17</v>
      </c>
      <c r="F28" s="18" t="s">
        <v>26</v>
      </c>
      <c r="G28" s="9"/>
      <c r="H28" s="36">
        <v>0</v>
      </c>
      <c r="I28" s="36">
        <v>0</v>
      </c>
      <c r="J28" s="13">
        <f t="shared" si="7"/>
        <v>0</v>
      </c>
      <c r="K28" s="14" t="e">
        <f t="shared" si="8"/>
        <v>#DIV/0!</v>
      </c>
    </row>
    <row r="29" spans="1:11">
      <c r="A29" s="47">
        <v>20</v>
      </c>
      <c r="B29" s="47"/>
      <c r="C29" s="2"/>
      <c r="D29" s="17"/>
      <c r="E29" s="9" t="s">
        <v>17</v>
      </c>
      <c r="F29" s="18" t="s">
        <v>26</v>
      </c>
      <c r="G29" s="9"/>
      <c r="H29" s="36">
        <v>0</v>
      </c>
      <c r="I29" s="36">
        <v>0</v>
      </c>
      <c r="J29" s="13">
        <f t="shared" si="7"/>
        <v>0</v>
      </c>
      <c r="K29" s="14" t="e">
        <f t="shared" si="8"/>
        <v>#DIV/0!</v>
      </c>
    </row>
    <row r="30" spans="1:11">
      <c r="A30" s="47">
        <v>21</v>
      </c>
      <c r="B30" s="47"/>
      <c r="C30" s="2"/>
      <c r="D30" s="17"/>
      <c r="E30" s="9" t="s">
        <v>17</v>
      </c>
      <c r="F30" s="18" t="s">
        <v>26</v>
      </c>
      <c r="G30" s="9"/>
      <c r="H30" s="36">
        <v>0</v>
      </c>
      <c r="I30" s="36">
        <v>0</v>
      </c>
      <c r="J30" s="13">
        <f t="shared" si="7"/>
        <v>0</v>
      </c>
      <c r="K30" s="14" t="e">
        <f t="shared" si="8"/>
        <v>#DIV/0!</v>
      </c>
    </row>
    <row r="31" spans="1:11">
      <c r="A31" s="47">
        <v>22</v>
      </c>
      <c r="B31" s="48"/>
      <c r="C31" s="2"/>
      <c r="D31" s="17"/>
      <c r="E31" s="9" t="s">
        <v>17</v>
      </c>
      <c r="F31" s="18" t="s">
        <v>26</v>
      </c>
      <c r="G31" s="9"/>
      <c r="H31" s="36">
        <v>0</v>
      </c>
      <c r="I31" s="36">
        <v>0</v>
      </c>
      <c r="J31" s="13">
        <f t="shared" ref="J31:J38" si="9">H31-I31</f>
        <v>0</v>
      </c>
      <c r="K31" s="14" t="e">
        <f t="shared" ref="K31:K38" si="10">J31/H31</f>
        <v>#DIV/0!</v>
      </c>
    </row>
    <row r="32" spans="1:11">
      <c r="A32" s="47">
        <v>23</v>
      </c>
      <c r="B32" s="48"/>
      <c r="C32" s="2"/>
      <c r="D32" s="17"/>
      <c r="E32" s="9" t="s">
        <v>17</v>
      </c>
      <c r="F32" s="18" t="s">
        <v>26</v>
      </c>
      <c r="G32" s="9"/>
      <c r="H32" s="36">
        <v>0</v>
      </c>
      <c r="I32" s="36">
        <v>0</v>
      </c>
      <c r="J32" s="13">
        <f t="shared" si="9"/>
        <v>0</v>
      </c>
      <c r="K32" s="14" t="e">
        <f t="shared" si="10"/>
        <v>#DIV/0!</v>
      </c>
    </row>
    <row r="33" spans="1:11">
      <c r="A33" s="47">
        <v>24</v>
      </c>
      <c r="B33" s="48"/>
      <c r="C33" s="2"/>
      <c r="D33" s="17"/>
      <c r="E33" s="9" t="s">
        <v>17</v>
      </c>
      <c r="F33" s="18" t="s">
        <v>26</v>
      </c>
      <c r="G33" s="9"/>
      <c r="H33" s="36">
        <v>0</v>
      </c>
      <c r="I33" s="36">
        <v>0</v>
      </c>
      <c r="J33" s="13">
        <f t="shared" si="9"/>
        <v>0</v>
      </c>
      <c r="K33" s="14" t="e">
        <f t="shared" si="10"/>
        <v>#DIV/0!</v>
      </c>
    </row>
    <row r="34" spans="1:11">
      <c r="A34" s="48">
        <v>25</v>
      </c>
      <c r="B34" s="48"/>
      <c r="C34" s="2"/>
      <c r="D34" s="17"/>
      <c r="E34" s="9" t="s">
        <v>17</v>
      </c>
      <c r="F34" s="18" t="s">
        <v>26</v>
      </c>
      <c r="G34" s="9"/>
      <c r="H34" s="36">
        <v>0</v>
      </c>
      <c r="I34" s="36">
        <v>0</v>
      </c>
      <c r="J34" s="13">
        <f t="shared" si="9"/>
        <v>0</v>
      </c>
      <c r="K34" s="14" t="e">
        <f t="shared" si="10"/>
        <v>#DIV/0!</v>
      </c>
    </row>
    <row r="35" spans="1:11">
      <c r="A35" s="48">
        <v>26</v>
      </c>
      <c r="B35" s="48"/>
      <c r="C35" s="2"/>
      <c r="D35" s="17"/>
      <c r="E35" s="9" t="s">
        <v>17</v>
      </c>
      <c r="F35" s="18" t="s">
        <v>26</v>
      </c>
      <c r="G35" s="9"/>
      <c r="H35" s="36">
        <v>0</v>
      </c>
      <c r="I35" s="36">
        <v>0</v>
      </c>
      <c r="J35" s="13">
        <f t="shared" si="9"/>
        <v>0</v>
      </c>
      <c r="K35" s="14" t="e">
        <f t="shared" si="10"/>
        <v>#DIV/0!</v>
      </c>
    </row>
    <row r="36" spans="1:11">
      <c r="A36" s="48">
        <v>27</v>
      </c>
      <c r="B36" s="48"/>
      <c r="C36" s="2"/>
      <c r="D36" s="17"/>
      <c r="E36" s="9" t="s">
        <v>17</v>
      </c>
      <c r="F36" s="18" t="s">
        <v>26</v>
      </c>
      <c r="G36" s="9"/>
      <c r="H36" s="36">
        <v>0</v>
      </c>
      <c r="I36" s="36">
        <v>0</v>
      </c>
      <c r="J36" s="13">
        <f t="shared" si="9"/>
        <v>0</v>
      </c>
      <c r="K36" s="14" t="e">
        <f t="shared" si="10"/>
        <v>#DIV/0!</v>
      </c>
    </row>
    <row r="37" spans="1:11">
      <c r="A37" s="48">
        <v>28</v>
      </c>
      <c r="B37" s="48"/>
      <c r="C37" s="2"/>
      <c r="D37" s="17"/>
      <c r="E37" s="9" t="s">
        <v>17</v>
      </c>
      <c r="F37" s="18" t="s">
        <v>26</v>
      </c>
      <c r="G37" s="9"/>
      <c r="H37" s="36">
        <v>0</v>
      </c>
      <c r="I37" s="36">
        <v>0</v>
      </c>
      <c r="J37" s="13">
        <f t="shared" si="9"/>
        <v>0</v>
      </c>
      <c r="K37" s="14" t="e">
        <f t="shared" si="10"/>
        <v>#DIV/0!</v>
      </c>
    </row>
    <row r="38" spans="1:11">
      <c r="A38" s="48">
        <v>29</v>
      </c>
      <c r="B38" s="48"/>
      <c r="C38" s="2"/>
      <c r="D38" s="17"/>
      <c r="E38" s="9" t="s">
        <v>17</v>
      </c>
      <c r="F38" s="18" t="s">
        <v>26</v>
      </c>
      <c r="G38" s="9"/>
      <c r="H38" s="36">
        <v>0</v>
      </c>
      <c r="I38" s="36">
        <v>0</v>
      </c>
      <c r="J38" s="13">
        <f t="shared" si="9"/>
        <v>0</v>
      </c>
      <c r="K38" s="14" t="e">
        <f t="shared" si="10"/>
        <v>#DIV/0!</v>
      </c>
    </row>
    <row r="39" spans="1:11">
      <c r="A39" s="49">
        <v>30</v>
      </c>
      <c r="B39" s="49"/>
      <c r="C39" s="2"/>
      <c r="D39" s="17"/>
      <c r="E39" s="9" t="s">
        <v>17</v>
      </c>
      <c r="F39" s="18" t="s">
        <v>26</v>
      </c>
      <c r="G39" s="9"/>
      <c r="H39" s="36">
        <v>0</v>
      </c>
      <c r="I39" s="36">
        <v>0</v>
      </c>
      <c r="J39" s="13">
        <f t="shared" ref="J39:J53" si="11">H39-I39</f>
        <v>0</v>
      </c>
      <c r="K39" s="14" t="e">
        <f t="shared" ref="K39:K53" si="12">J39/H39</f>
        <v>#DIV/0!</v>
      </c>
    </row>
    <row r="40" spans="1:11">
      <c r="A40" s="9">
        <v>31</v>
      </c>
      <c r="B40" s="49"/>
      <c r="C40" s="2"/>
      <c r="D40" s="17"/>
      <c r="E40" s="9" t="s">
        <v>17</v>
      </c>
      <c r="F40" s="18" t="s">
        <v>26</v>
      </c>
      <c r="G40" s="9"/>
      <c r="H40" s="36">
        <v>0</v>
      </c>
      <c r="I40" s="36">
        <v>0</v>
      </c>
      <c r="J40" s="13">
        <f t="shared" si="11"/>
        <v>0</v>
      </c>
      <c r="K40" s="14" t="e">
        <f t="shared" si="12"/>
        <v>#DIV/0!</v>
      </c>
    </row>
    <row r="41" spans="1:11">
      <c r="A41" s="9">
        <v>32</v>
      </c>
      <c r="B41" s="49"/>
      <c r="C41" s="2"/>
      <c r="D41" s="17"/>
      <c r="E41" s="9" t="s">
        <v>17</v>
      </c>
      <c r="F41" s="18" t="s">
        <v>26</v>
      </c>
      <c r="G41" s="9"/>
      <c r="H41" s="36">
        <v>0</v>
      </c>
      <c r="I41" s="36">
        <v>0</v>
      </c>
      <c r="J41" s="13">
        <f t="shared" si="11"/>
        <v>0</v>
      </c>
      <c r="K41" s="14" t="e">
        <f t="shared" si="12"/>
        <v>#DIV/0!</v>
      </c>
    </row>
    <row r="42" spans="1:11">
      <c r="A42" s="9">
        <v>33</v>
      </c>
      <c r="B42" s="49"/>
      <c r="C42" s="2"/>
      <c r="D42" s="17"/>
      <c r="E42" s="9" t="s">
        <v>17</v>
      </c>
      <c r="F42" s="18" t="s">
        <v>26</v>
      </c>
      <c r="G42" s="9"/>
      <c r="H42" s="36">
        <v>0</v>
      </c>
      <c r="I42" s="36">
        <v>0</v>
      </c>
      <c r="J42" s="13">
        <f t="shared" si="11"/>
        <v>0</v>
      </c>
      <c r="K42" s="14" t="e">
        <f t="shared" si="12"/>
        <v>#DIV/0!</v>
      </c>
    </row>
    <row r="43" spans="1:11">
      <c r="A43" s="49">
        <v>34</v>
      </c>
      <c r="B43" s="49"/>
      <c r="C43" s="2"/>
      <c r="D43" s="17"/>
      <c r="E43" s="9" t="s">
        <v>17</v>
      </c>
      <c r="F43" s="18" t="s">
        <v>26</v>
      </c>
      <c r="G43" s="9"/>
      <c r="H43" s="36">
        <v>0</v>
      </c>
      <c r="I43" s="36">
        <v>0</v>
      </c>
      <c r="J43" s="13">
        <f t="shared" si="11"/>
        <v>0</v>
      </c>
      <c r="K43" s="14" t="e">
        <f t="shared" si="12"/>
        <v>#DIV/0!</v>
      </c>
    </row>
    <row r="44" spans="1:11">
      <c r="A44" s="49">
        <v>35</v>
      </c>
      <c r="B44" s="49"/>
      <c r="C44" s="2"/>
      <c r="D44" s="17"/>
      <c r="E44" s="9" t="s">
        <v>17</v>
      </c>
      <c r="F44" s="18" t="s">
        <v>26</v>
      </c>
      <c r="G44" s="9"/>
      <c r="H44" s="36">
        <v>0</v>
      </c>
      <c r="I44" s="36">
        <v>0</v>
      </c>
      <c r="J44" s="13">
        <f t="shared" si="11"/>
        <v>0</v>
      </c>
      <c r="K44" s="14" t="e">
        <f t="shared" si="12"/>
        <v>#DIV/0!</v>
      </c>
    </row>
    <row r="45" spans="1:11">
      <c r="A45" s="49">
        <v>36</v>
      </c>
      <c r="B45" s="49"/>
      <c r="C45" s="2"/>
      <c r="D45" s="17"/>
      <c r="E45" s="9" t="s">
        <v>17</v>
      </c>
      <c r="F45" s="18" t="s">
        <v>26</v>
      </c>
      <c r="G45" s="9"/>
      <c r="H45" s="36">
        <v>0</v>
      </c>
      <c r="I45" s="36">
        <v>0</v>
      </c>
      <c r="J45" s="13">
        <f t="shared" si="11"/>
        <v>0</v>
      </c>
      <c r="K45" s="14" t="e">
        <f t="shared" si="12"/>
        <v>#DIV/0!</v>
      </c>
    </row>
    <row r="46" spans="1:11">
      <c r="A46" s="49">
        <v>37</v>
      </c>
      <c r="B46" s="49"/>
      <c r="C46" s="2"/>
      <c r="D46" s="17"/>
      <c r="E46" s="9" t="s">
        <v>17</v>
      </c>
      <c r="F46" s="18" t="s">
        <v>26</v>
      </c>
      <c r="G46" s="9"/>
      <c r="H46" s="36">
        <v>0</v>
      </c>
      <c r="I46" s="36">
        <v>0</v>
      </c>
      <c r="J46" s="13">
        <f t="shared" si="11"/>
        <v>0</v>
      </c>
      <c r="K46" s="14" t="e">
        <f t="shared" si="12"/>
        <v>#DIV/0!</v>
      </c>
    </row>
    <row r="47" spans="1:11">
      <c r="A47" s="50">
        <v>38</v>
      </c>
      <c r="B47" s="50"/>
      <c r="C47" s="2"/>
      <c r="D47" s="17"/>
      <c r="E47" s="9" t="s">
        <v>17</v>
      </c>
      <c r="F47" s="18" t="s">
        <v>26</v>
      </c>
      <c r="G47" s="9"/>
      <c r="H47" s="36">
        <v>0</v>
      </c>
      <c r="I47" s="36">
        <v>0</v>
      </c>
      <c r="J47" s="13">
        <f t="shared" si="11"/>
        <v>0</v>
      </c>
      <c r="K47" s="14" t="e">
        <f t="shared" si="12"/>
        <v>#DIV/0!</v>
      </c>
    </row>
    <row r="48" spans="1:11">
      <c r="A48" s="50">
        <v>39</v>
      </c>
      <c r="B48" s="50"/>
      <c r="C48" s="2"/>
      <c r="D48" s="17"/>
      <c r="E48" s="9" t="s">
        <v>17</v>
      </c>
      <c r="F48" s="18" t="s">
        <v>26</v>
      </c>
      <c r="G48" s="9"/>
      <c r="H48" s="36">
        <v>0</v>
      </c>
      <c r="I48" s="36">
        <v>0</v>
      </c>
      <c r="J48" s="13">
        <f t="shared" si="11"/>
        <v>0</v>
      </c>
      <c r="K48" s="14" t="e">
        <f t="shared" si="12"/>
        <v>#DIV/0!</v>
      </c>
    </row>
    <row r="49" spans="1:11">
      <c r="A49" s="50">
        <v>40</v>
      </c>
      <c r="B49" s="50"/>
      <c r="C49" s="2"/>
      <c r="D49" s="17"/>
      <c r="E49" s="9" t="s">
        <v>17</v>
      </c>
      <c r="F49" s="18" t="s">
        <v>26</v>
      </c>
      <c r="G49" s="9"/>
      <c r="H49" s="36">
        <v>0</v>
      </c>
      <c r="I49" s="36">
        <v>0</v>
      </c>
      <c r="J49" s="13">
        <f t="shared" si="11"/>
        <v>0</v>
      </c>
      <c r="K49" s="14" t="e">
        <f t="shared" si="12"/>
        <v>#DIV/0!</v>
      </c>
    </row>
    <row r="50" spans="1:11">
      <c r="A50" s="50">
        <v>41</v>
      </c>
      <c r="B50" s="50"/>
      <c r="C50" s="2"/>
      <c r="D50" s="17"/>
      <c r="E50" s="9" t="s">
        <v>17</v>
      </c>
      <c r="F50" s="18" t="s">
        <v>26</v>
      </c>
      <c r="G50" s="9"/>
      <c r="H50" s="36">
        <v>0</v>
      </c>
      <c r="I50" s="36">
        <v>0</v>
      </c>
      <c r="J50" s="13">
        <f t="shared" si="11"/>
        <v>0</v>
      </c>
      <c r="K50" s="14" t="e">
        <f t="shared" si="12"/>
        <v>#DIV/0!</v>
      </c>
    </row>
    <row r="51" spans="1:11">
      <c r="A51" s="50">
        <v>42</v>
      </c>
      <c r="B51" s="50"/>
      <c r="C51" s="2"/>
      <c r="D51" s="17"/>
      <c r="E51" s="9" t="s">
        <v>17</v>
      </c>
      <c r="F51" s="18" t="s">
        <v>26</v>
      </c>
      <c r="G51" s="9"/>
      <c r="H51" s="36">
        <v>0</v>
      </c>
      <c r="I51" s="36">
        <v>0</v>
      </c>
      <c r="J51" s="13">
        <f t="shared" si="11"/>
        <v>0</v>
      </c>
      <c r="K51" s="14" t="e">
        <f t="shared" si="12"/>
        <v>#DIV/0!</v>
      </c>
    </row>
    <row r="52" spans="1:11">
      <c r="A52" s="50">
        <v>43</v>
      </c>
      <c r="B52" s="50"/>
      <c r="C52" s="2"/>
      <c r="D52" s="17"/>
      <c r="E52" s="9" t="s">
        <v>17</v>
      </c>
      <c r="F52" s="18" t="s">
        <v>26</v>
      </c>
      <c r="G52" s="9"/>
      <c r="H52" s="36">
        <v>0</v>
      </c>
      <c r="I52" s="36">
        <v>0</v>
      </c>
      <c r="J52" s="13">
        <f t="shared" si="11"/>
        <v>0</v>
      </c>
      <c r="K52" s="14" t="e">
        <f t="shared" si="12"/>
        <v>#DIV/0!</v>
      </c>
    </row>
    <row r="53" spans="1:11">
      <c r="A53" s="50">
        <v>44</v>
      </c>
      <c r="B53" s="50"/>
      <c r="C53" s="2"/>
      <c r="D53" s="17"/>
      <c r="E53" s="9" t="s">
        <v>17</v>
      </c>
      <c r="F53" s="18" t="s">
        <v>26</v>
      </c>
      <c r="G53" s="9"/>
      <c r="H53" s="36">
        <v>0</v>
      </c>
      <c r="I53" s="36">
        <v>0</v>
      </c>
      <c r="J53" s="13">
        <f t="shared" si="11"/>
        <v>0</v>
      </c>
      <c r="K53" s="14" t="e">
        <f t="shared" si="12"/>
        <v>#DIV/0!</v>
      </c>
    </row>
    <row r="54" spans="1:11">
      <c r="A54" s="59"/>
      <c r="B54" s="59"/>
      <c r="C54" s="59"/>
      <c r="D54" s="59"/>
      <c r="E54" s="59"/>
      <c r="F54" s="59"/>
      <c r="G54" s="26" t="s">
        <v>16</v>
      </c>
      <c r="H54" s="27">
        <f>SUBTOTAL(9,H11:H53)</f>
        <v>0</v>
      </c>
      <c r="I54" s="27">
        <f>SUBTOTAL(9,I11:I53)</f>
        <v>0</v>
      </c>
      <c r="J54" s="27">
        <f>SUBTOTAL(9,J11:J53)</f>
        <v>0</v>
      </c>
      <c r="K54" s="14"/>
    </row>
    <row r="55" spans="1:11" ht="35.25" customHeight="1">
      <c r="A55" s="62" t="s">
        <v>32</v>
      </c>
      <c r="B55" s="63"/>
      <c r="C55" s="63"/>
      <c r="D55" s="63"/>
      <c r="E55" s="63"/>
      <c r="F55" s="63"/>
      <c r="G55" s="63"/>
      <c r="H55" s="63"/>
      <c r="I55" s="63"/>
      <c r="J55" s="63"/>
      <c r="K55" s="64"/>
    </row>
    <row r="56" spans="1:11">
      <c r="A56" s="33">
        <v>1</v>
      </c>
      <c r="B56" s="33">
        <v>4337</v>
      </c>
      <c r="C56" s="2" t="s">
        <v>509</v>
      </c>
      <c r="D56" s="10">
        <v>43525</v>
      </c>
      <c r="E56" s="9" t="s">
        <v>34</v>
      </c>
      <c r="F56" s="18" t="s">
        <v>10</v>
      </c>
      <c r="G56" s="9" t="s">
        <v>35</v>
      </c>
      <c r="H56" s="36">
        <v>5484.71</v>
      </c>
      <c r="I56" s="36">
        <v>5484.71</v>
      </c>
      <c r="J56" s="13">
        <f t="shared" ref="J56:J65" si="13">H56-I56</f>
        <v>0</v>
      </c>
      <c r="K56" s="14">
        <f t="shared" ref="K56:K84" si="14">J56/H56</f>
        <v>0</v>
      </c>
    </row>
    <row r="57" spans="1:11">
      <c r="A57" s="35">
        <v>2</v>
      </c>
      <c r="B57" s="35">
        <v>4341</v>
      </c>
      <c r="C57" s="2" t="s">
        <v>510</v>
      </c>
      <c r="D57" s="10">
        <v>43525</v>
      </c>
      <c r="E57" s="9" t="s">
        <v>34</v>
      </c>
      <c r="F57" s="18" t="s">
        <v>10</v>
      </c>
      <c r="G57" s="9" t="s">
        <v>35</v>
      </c>
      <c r="H57" s="36">
        <v>866</v>
      </c>
      <c r="I57" s="36">
        <v>866</v>
      </c>
      <c r="J57" s="13">
        <f t="shared" si="13"/>
        <v>0</v>
      </c>
      <c r="K57" s="14">
        <f t="shared" si="14"/>
        <v>0</v>
      </c>
    </row>
    <row r="58" spans="1:11">
      <c r="A58" s="35">
        <v>3</v>
      </c>
      <c r="B58" s="35">
        <v>4343</v>
      </c>
      <c r="C58" s="2" t="s">
        <v>511</v>
      </c>
      <c r="D58" s="10">
        <v>43525</v>
      </c>
      <c r="E58" s="9" t="s">
        <v>34</v>
      </c>
      <c r="F58" s="18" t="s">
        <v>26</v>
      </c>
      <c r="G58" s="9" t="s">
        <v>35</v>
      </c>
      <c r="H58" s="36">
        <v>1990.8</v>
      </c>
      <c r="I58" s="36">
        <v>1990.8</v>
      </c>
      <c r="J58" s="13">
        <f t="shared" si="13"/>
        <v>0</v>
      </c>
      <c r="K58" s="14">
        <f t="shared" si="14"/>
        <v>0</v>
      </c>
    </row>
    <row r="59" spans="1:11">
      <c r="A59" s="35">
        <v>4</v>
      </c>
      <c r="B59" s="35">
        <v>4344</v>
      </c>
      <c r="C59" s="2" t="s">
        <v>512</v>
      </c>
      <c r="D59" s="10">
        <v>43525</v>
      </c>
      <c r="E59" s="9" t="s">
        <v>34</v>
      </c>
      <c r="F59" s="18" t="s">
        <v>26</v>
      </c>
      <c r="G59" s="9" t="s">
        <v>35</v>
      </c>
      <c r="H59" s="40">
        <v>4116.03</v>
      </c>
      <c r="I59" s="36">
        <v>3943.59</v>
      </c>
      <c r="J59" s="13">
        <f t="shared" si="13"/>
        <v>172.4399999999996</v>
      </c>
      <c r="K59" s="14">
        <f t="shared" si="14"/>
        <v>4.1894738376542354E-2</v>
      </c>
    </row>
    <row r="60" spans="1:11">
      <c r="A60" s="35">
        <v>5</v>
      </c>
      <c r="B60" s="35">
        <v>4345</v>
      </c>
      <c r="C60" s="2" t="s">
        <v>513</v>
      </c>
      <c r="D60" s="10">
        <v>43525</v>
      </c>
      <c r="E60" s="9" t="s">
        <v>34</v>
      </c>
      <c r="F60" s="18" t="s">
        <v>26</v>
      </c>
      <c r="G60" s="9" t="s">
        <v>35</v>
      </c>
      <c r="H60" s="36">
        <v>2696.71</v>
      </c>
      <c r="I60" s="36">
        <v>2631.73</v>
      </c>
      <c r="J60" s="13">
        <f t="shared" si="13"/>
        <v>64.980000000000018</v>
      </c>
      <c r="K60" s="14">
        <f t="shared" si="14"/>
        <v>2.4096028123157483E-2</v>
      </c>
    </row>
    <row r="61" spans="1:11">
      <c r="A61" s="35">
        <v>6</v>
      </c>
      <c r="B61" s="35">
        <v>4346</v>
      </c>
      <c r="C61" s="2" t="s">
        <v>514</v>
      </c>
      <c r="D61" s="10">
        <v>43525</v>
      </c>
      <c r="E61" s="9" t="s">
        <v>34</v>
      </c>
      <c r="F61" s="18" t="s">
        <v>10</v>
      </c>
      <c r="G61" s="9" t="s">
        <v>35</v>
      </c>
      <c r="H61" s="36">
        <v>3300</v>
      </c>
      <c r="I61" s="36">
        <v>3300</v>
      </c>
      <c r="J61" s="13">
        <f t="shared" si="13"/>
        <v>0</v>
      </c>
      <c r="K61" s="14">
        <f t="shared" si="14"/>
        <v>0</v>
      </c>
    </row>
    <row r="62" spans="1:11">
      <c r="A62" s="35">
        <v>7</v>
      </c>
      <c r="B62" s="35">
        <v>4348</v>
      </c>
      <c r="C62" s="2" t="s">
        <v>515</v>
      </c>
      <c r="D62" s="10">
        <v>43531</v>
      </c>
      <c r="E62" s="9" t="s">
        <v>34</v>
      </c>
      <c r="F62" s="18" t="s">
        <v>10</v>
      </c>
      <c r="G62" s="9" t="s">
        <v>35</v>
      </c>
      <c r="H62" s="36">
        <v>495</v>
      </c>
      <c r="I62" s="36">
        <v>495</v>
      </c>
      <c r="J62" s="13">
        <f t="shared" si="13"/>
        <v>0</v>
      </c>
      <c r="K62" s="14">
        <f t="shared" si="14"/>
        <v>0</v>
      </c>
    </row>
    <row r="63" spans="1:11">
      <c r="A63" s="35">
        <v>8</v>
      </c>
      <c r="B63" s="35">
        <v>4349</v>
      </c>
      <c r="C63" s="2" t="s">
        <v>516</v>
      </c>
      <c r="D63" s="10">
        <v>43531</v>
      </c>
      <c r="E63" s="9" t="s">
        <v>34</v>
      </c>
      <c r="F63" s="18" t="s">
        <v>10</v>
      </c>
      <c r="G63" s="9" t="s">
        <v>35</v>
      </c>
      <c r="H63" s="36">
        <v>1128.1199999999999</v>
      </c>
      <c r="I63" s="36">
        <v>1128.1199999999999</v>
      </c>
      <c r="J63" s="13">
        <f t="shared" si="13"/>
        <v>0</v>
      </c>
      <c r="K63" s="14">
        <f t="shared" si="14"/>
        <v>0</v>
      </c>
    </row>
    <row r="64" spans="1:11">
      <c r="A64" s="35">
        <v>9</v>
      </c>
      <c r="B64" s="35">
        <v>4350</v>
      </c>
      <c r="C64" s="2" t="s">
        <v>517</v>
      </c>
      <c r="D64" s="10">
        <v>43532</v>
      </c>
      <c r="E64" s="9" t="s">
        <v>34</v>
      </c>
      <c r="F64" s="18" t="s">
        <v>10</v>
      </c>
      <c r="G64" s="9" t="s">
        <v>35</v>
      </c>
      <c r="H64" s="36">
        <v>875</v>
      </c>
      <c r="I64" s="36">
        <v>875</v>
      </c>
      <c r="J64" s="13">
        <f t="shared" si="13"/>
        <v>0</v>
      </c>
      <c r="K64" s="14">
        <f t="shared" si="14"/>
        <v>0</v>
      </c>
    </row>
    <row r="65" spans="1:11">
      <c r="A65" s="35">
        <v>10</v>
      </c>
      <c r="B65" s="35">
        <v>4351</v>
      </c>
      <c r="C65" s="2" t="s">
        <v>518</v>
      </c>
      <c r="D65" s="10">
        <v>43531</v>
      </c>
      <c r="E65" s="9" t="s">
        <v>34</v>
      </c>
      <c r="F65" s="18" t="s">
        <v>26</v>
      </c>
      <c r="G65" s="9" t="s">
        <v>35</v>
      </c>
      <c r="H65" s="36">
        <v>525</v>
      </c>
      <c r="I65" s="36">
        <v>525</v>
      </c>
      <c r="J65" s="13">
        <f t="shared" si="13"/>
        <v>0</v>
      </c>
      <c r="K65" s="14">
        <f t="shared" si="14"/>
        <v>0</v>
      </c>
    </row>
    <row r="66" spans="1:11">
      <c r="A66" s="39">
        <v>11</v>
      </c>
      <c r="B66" s="35">
        <v>4352</v>
      </c>
      <c r="C66" s="53" t="s">
        <v>519</v>
      </c>
      <c r="D66" s="17">
        <v>43531</v>
      </c>
      <c r="E66" s="9" t="s">
        <v>34</v>
      </c>
      <c r="F66" s="18" t="s">
        <v>26</v>
      </c>
      <c r="G66" s="9" t="s">
        <v>35</v>
      </c>
      <c r="H66" s="36">
        <v>770</v>
      </c>
      <c r="I66" s="36">
        <v>770</v>
      </c>
      <c r="J66" s="13">
        <f t="shared" ref="J66:J77" si="15">H66-I66</f>
        <v>0</v>
      </c>
      <c r="K66" s="14">
        <f t="shared" ref="K66:K77" si="16">J66/H66</f>
        <v>0</v>
      </c>
    </row>
    <row r="67" spans="1:11">
      <c r="A67" s="39">
        <v>12</v>
      </c>
      <c r="B67" s="35">
        <v>4353</v>
      </c>
      <c r="C67" s="53" t="s">
        <v>520</v>
      </c>
      <c r="D67" s="17">
        <v>43531</v>
      </c>
      <c r="E67" s="9" t="s">
        <v>34</v>
      </c>
      <c r="F67" s="18" t="s">
        <v>26</v>
      </c>
      <c r="G67" s="9" t="s">
        <v>35</v>
      </c>
      <c r="H67" s="36">
        <v>1105.6500000000001</v>
      </c>
      <c r="I67" s="36">
        <v>1088.1300000000001</v>
      </c>
      <c r="J67" s="13">
        <f t="shared" si="15"/>
        <v>17.519999999999982</v>
      </c>
      <c r="K67" s="14">
        <f t="shared" si="16"/>
        <v>1.5845882512549161E-2</v>
      </c>
    </row>
    <row r="68" spans="1:11">
      <c r="A68" s="39">
        <v>13</v>
      </c>
      <c r="B68" s="35">
        <v>4354</v>
      </c>
      <c r="C68" s="53" t="s">
        <v>521</v>
      </c>
      <c r="D68" s="17">
        <v>43531</v>
      </c>
      <c r="E68" s="9" t="s">
        <v>34</v>
      </c>
      <c r="F68" s="18" t="s">
        <v>26</v>
      </c>
      <c r="G68" s="9" t="s">
        <v>35</v>
      </c>
      <c r="H68" s="36">
        <v>2546.6</v>
      </c>
      <c r="I68" s="36">
        <v>2514.5</v>
      </c>
      <c r="J68" s="13">
        <f t="shared" si="15"/>
        <v>32.099999999999909</v>
      </c>
      <c r="K68" s="14">
        <f t="shared" si="16"/>
        <v>1.2605042016806687E-2</v>
      </c>
    </row>
    <row r="69" spans="1:11">
      <c r="A69" s="39">
        <v>14</v>
      </c>
      <c r="B69" s="35">
        <v>4355</v>
      </c>
      <c r="C69" s="53" t="s">
        <v>522</v>
      </c>
      <c r="D69" s="17">
        <v>43503</v>
      </c>
      <c r="E69" s="9" t="s">
        <v>34</v>
      </c>
      <c r="F69" s="18" t="s">
        <v>10</v>
      </c>
      <c r="G69" s="9" t="s">
        <v>35</v>
      </c>
      <c r="H69" s="36">
        <v>1913.52</v>
      </c>
      <c r="I69" s="36">
        <v>1913.52</v>
      </c>
      <c r="J69" s="13">
        <f t="shared" si="15"/>
        <v>0</v>
      </c>
      <c r="K69" s="14">
        <f t="shared" si="16"/>
        <v>0</v>
      </c>
    </row>
    <row r="70" spans="1:11">
      <c r="A70" s="39">
        <v>15</v>
      </c>
      <c r="B70" s="35">
        <v>4356</v>
      </c>
      <c r="C70" s="53" t="s">
        <v>523</v>
      </c>
      <c r="D70" s="17">
        <v>43536</v>
      </c>
      <c r="E70" s="9" t="s">
        <v>34</v>
      </c>
      <c r="F70" s="18" t="s">
        <v>10</v>
      </c>
      <c r="G70" s="9" t="s">
        <v>35</v>
      </c>
      <c r="H70" s="36">
        <v>236.02</v>
      </c>
      <c r="I70" s="36">
        <v>236.02</v>
      </c>
      <c r="J70" s="13">
        <f t="shared" si="15"/>
        <v>0</v>
      </c>
      <c r="K70" s="14">
        <f t="shared" si="16"/>
        <v>0</v>
      </c>
    </row>
    <row r="71" spans="1:11">
      <c r="A71" s="39">
        <v>16</v>
      </c>
      <c r="B71" s="35">
        <v>4357</v>
      </c>
      <c r="C71" s="53" t="s">
        <v>524</v>
      </c>
      <c r="D71" s="17">
        <v>43535</v>
      </c>
      <c r="E71" s="9" t="s">
        <v>34</v>
      </c>
      <c r="F71" s="18" t="s">
        <v>10</v>
      </c>
      <c r="G71" s="9" t="s">
        <v>35</v>
      </c>
      <c r="H71" s="36">
        <v>170.84</v>
      </c>
      <c r="I71" s="36">
        <v>170.84</v>
      </c>
      <c r="J71" s="13">
        <f t="shared" si="15"/>
        <v>0</v>
      </c>
      <c r="K71" s="14">
        <f t="shared" si="16"/>
        <v>0</v>
      </c>
    </row>
    <row r="72" spans="1:11">
      <c r="A72" s="39">
        <v>17</v>
      </c>
      <c r="B72" s="35">
        <v>4358</v>
      </c>
      <c r="C72" s="53" t="s">
        <v>525</v>
      </c>
      <c r="D72" s="17">
        <v>43536</v>
      </c>
      <c r="E72" s="9" t="s">
        <v>34</v>
      </c>
      <c r="F72" s="18" t="s">
        <v>10</v>
      </c>
      <c r="G72" s="9" t="s">
        <v>35</v>
      </c>
      <c r="H72" s="36">
        <v>336.57</v>
      </c>
      <c r="I72" s="36">
        <v>336.57</v>
      </c>
      <c r="J72" s="13">
        <f t="shared" si="15"/>
        <v>0</v>
      </c>
      <c r="K72" s="14">
        <f t="shared" si="16"/>
        <v>0</v>
      </c>
    </row>
    <row r="73" spans="1:11">
      <c r="A73" s="39">
        <v>18</v>
      </c>
      <c r="B73" s="35">
        <v>4359</v>
      </c>
      <c r="C73" s="53" t="s">
        <v>526</v>
      </c>
      <c r="D73" s="17">
        <v>43536</v>
      </c>
      <c r="E73" s="9" t="s">
        <v>34</v>
      </c>
      <c r="F73" s="18" t="s">
        <v>26</v>
      </c>
      <c r="G73" s="9" t="s">
        <v>35</v>
      </c>
      <c r="H73" s="36">
        <v>1058.5899999999999</v>
      </c>
      <c r="I73" s="36">
        <v>952.45</v>
      </c>
      <c r="J73" s="13">
        <f t="shared" si="15"/>
        <v>106.13999999999987</v>
      </c>
      <c r="K73" s="14">
        <f t="shared" si="16"/>
        <v>0.10026544743479524</v>
      </c>
    </row>
    <row r="74" spans="1:11">
      <c r="A74" s="39">
        <v>19</v>
      </c>
      <c r="B74" s="35">
        <v>4360</v>
      </c>
      <c r="C74" s="53" t="s">
        <v>527</v>
      </c>
      <c r="D74" s="17">
        <v>43539</v>
      </c>
      <c r="E74" s="9" t="s">
        <v>34</v>
      </c>
      <c r="F74" s="18" t="s">
        <v>26</v>
      </c>
      <c r="G74" s="9" t="s">
        <v>35</v>
      </c>
      <c r="H74" s="36">
        <v>3142.35</v>
      </c>
      <c r="I74" s="36">
        <v>3142.35</v>
      </c>
      <c r="J74" s="13">
        <f t="shared" si="15"/>
        <v>0</v>
      </c>
      <c r="K74" s="14">
        <f t="shared" si="16"/>
        <v>0</v>
      </c>
    </row>
    <row r="75" spans="1:11">
      <c r="A75" s="39">
        <v>20</v>
      </c>
      <c r="B75" s="35">
        <v>4361</v>
      </c>
      <c r="C75" s="53" t="s">
        <v>528</v>
      </c>
      <c r="D75" s="17">
        <v>43536</v>
      </c>
      <c r="E75" s="9" t="s">
        <v>34</v>
      </c>
      <c r="F75" s="18" t="s">
        <v>10</v>
      </c>
      <c r="G75" s="9" t="s">
        <v>35</v>
      </c>
      <c r="H75" s="36">
        <v>225</v>
      </c>
      <c r="I75" s="36">
        <v>219</v>
      </c>
      <c r="J75" s="13">
        <f t="shared" si="15"/>
        <v>6</v>
      </c>
      <c r="K75" s="14">
        <f t="shared" si="16"/>
        <v>2.6666666666666668E-2</v>
      </c>
    </row>
    <row r="76" spans="1:11">
      <c r="A76" s="39">
        <v>21</v>
      </c>
      <c r="B76" s="35">
        <v>4362</v>
      </c>
      <c r="C76" s="53" t="s">
        <v>529</v>
      </c>
      <c r="D76" s="17">
        <v>43536</v>
      </c>
      <c r="E76" s="9" t="s">
        <v>34</v>
      </c>
      <c r="F76" s="18" t="s">
        <v>10</v>
      </c>
      <c r="G76" s="9" t="s">
        <v>35</v>
      </c>
      <c r="H76" s="36">
        <v>806.4</v>
      </c>
      <c r="I76" s="36">
        <v>806.4</v>
      </c>
      <c r="J76" s="13">
        <f t="shared" si="15"/>
        <v>0</v>
      </c>
      <c r="K76" s="14">
        <f t="shared" si="16"/>
        <v>0</v>
      </c>
    </row>
    <row r="77" spans="1:11">
      <c r="A77" s="39">
        <v>22</v>
      </c>
      <c r="B77" s="35">
        <v>4363</v>
      </c>
      <c r="C77" s="53" t="s">
        <v>530</v>
      </c>
      <c r="D77" s="17">
        <v>43509</v>
      </c>
      <c r="E77" s="9" t="s">
        <v>34</v>
      </c>
      <c r="F77" s="18" t="s">
        <v>26</v>
      </c>
      <c r="G77" s="9" t="s">
        <v>35</v>
      </c>
      <c r="H77" s="36">
        <v>5607</v>
      </c>
      <c r="I77" s="36">
        <v>5428.5</v>
      </c>
      <c r="J77" s="13">
        <f t="shared" si="15"/>
        <v>178.5</v>
      </c>
      <c r="K77" s="14">
        <f t="shared" si="16"/>
        <v>3.1835205992509365E-2</v>
      </c>
    </row>
    <row r="78" spans="1:11">
      <c r="A78" s="35">
        <v>23</v>
      </c>
      <c r="B78" s="35">
        <v>4364</v>
      </c>
      <c r="C78" s="2" t="s">
        <v>531</v>
      </c>
      <c r="D78" s="10">
        <v>43509</v>
      </c>
      <c r="E78" s="9" t="s">
        <v>34</v>
      </c>
      <c r="F78" s="18" t="s">
        <v>10</v>
      </c>
      <c r="G78" s="9" t="s">
        <v>35</v>
      </c>
      <c r="H78" s="36">
        <v>2384.96</v>
      </c>
      <c r="I78" s="36">
        <v>2384.96</v>
      </c>
      <c r="J78" s="13">
        <f t="shared" ref="J78" si="17">H78-I78</f>
        <v>0</v>
      </c>
      <c r="K78" s="14">
        <f t="shared" ref="K78" si="18">J78/H78</f>
        <v>0</v>
      </c>
    </row>
    <row r="79" spans="1:11">
      <c r="A79" s="33">
        <v>24</v>
      </c>
      <c r="B79" s="33">
        <v>4365</v>
      </c>
      <c r="C79" s="2" t="s">
        <v>532</v>
      </c>
      <c r="D79" s="10">
        <v>43538</v>
      </c>
      <c r="E79" s="9" t="s">
        <v>34</v>
      </c>
      <c r="F79" s="18" t="s">
        <v>10</v>
      </c>
      <c r="G79" s="9" t="s">
        <v>35</v>
      </c>
      <c r="H79" s="36">
        <v>748.73</v>
      </c>
      <c r="I79" s="36">
        <v>748.73</v>
      </c>
      <c r="J79" s="13">
        <f t="shared" ref="J79:J81" si="19">H79-I79</f>
        <v>0</v>
      </c>
      <c r="K79" s="14">
        <f t="shared" si="14"/>
        <v>0</v>
      </c>
    </row>
    <row r="80" spans="1:11">
      <c r="A80" s="33">
        <v>25</v>
      </c>
      <c r="B80" s="33">
        <v>4366</v>
      </c>
      <c r="C80" s="2" t="s">
        <v>533</v>
      </c>
      <c r="D80" s="10">
        <v>43538</v>
      </c>
      <c r="E80" s="9" t="s">
        <v>34</v>
      </c>
      <c r="F80" s="18" t="s">
        <v>10</v>
      </c>
      <c r="G80" s="9" t="s">
        <v>35</v>
      </c>
      <c r="H80" s="36">
        <v>1820</v>
      </c>
      <c r="I80" s="36">
        <v>1820</v>
      </c>
      <c r="J80" s="13">
        <f t="shared" si="19"/>
        <v>0</v>
      </c>
      <c r="K80" s="14">
        <f t="shared" si="14"/>
        <v>0</v>
      </c>
    </row>
    <row r="81" spans="1:11">
      <c r="A81" s="33">
        <v>26</v>
      </c>
      <c r="B81" s="33">
        <v>4367</v>
      </c>
      <c r="C81" s="2" t="s">
        <v>534</v>
      </c>
      <c r="D81" s="10">
        <v>43538</v>
      </c>
      <c r="E81" s="9" t="s">
        <v>34</v>
      </c>
      <c r="F81" s="18" t="s">
        <v>10</v>
      </c>
      <c r="G81" s="9" t="s">
        <v>35</v>
      </c>
      <c r="H81" s="36">
        <v>120.45</v>
      </c>
      <c r="I81" s="36">
        <v>120.45</v>
      </c>
      <c r="J81" s="13">
        <f t="shared" si="19"/>
        <v>0</v>
      </c>
      <c r="K81" s="14">
        <f t="shared" si="14"/>
        <v>0</v>
      </c>
    </row>
    <row r="82" spans="1:11">
      <c r="A82" s="33">
        <v>27</v>
      </c>
      <c r="B82" s="33">
        <v>4368</v>
      </c>
      <c r="C82" s="2" t="s">
        <v>535</v>
      </c>
      <c r="D82" s="10">
        <v>43538</v>
      </c>
      <c r="E82" s="9" t="s">
        <v>34</v>
      </c>
      <c r="F82" s="18" t="s">
        <v>10</v>
      </c>
      <c r="G82" s="9" t="s">
        <v>35</v>
      </c>
      <c r="H82" s="36">
        <v>1814.88</v>
      </c>
      <c r="I82" s="36">
        <v>1814.88</v>
      </c>
      <c r="J82" s="13">
        <f t="shared" ref="J82:J88" si="20">H82-I82</f>
        <v>0</v>
      </c>
      <c r="K82" s="14">
        <f t="shared" si="14"/>
        <v>0</v>
      </c>
    </row>
    <row r="83" spans="1:11">
      <c r="A83" s="33">
        <v>28</v>
      </c>
      <c r="B83" s="33">
        <v>4369</v>
      </c>
      <c r="C83" s="2" t="s">
        <v>536</v>
      </c>
      <c r="D83" s="10">
        <v>43539</v>
      </c>
      <c r="E83" s="9" t="s">
        <v>34</v>
      </c>
      <c r="F83" s="18" t="s">
        <v>26</v>
      </c>
      <c r="G83" s="9" t="s">
        <v>35</v>
      </c>
      <c r="H83" s="36">
        <v>2423.64</v>
      </c>
      <c r="I83" s="36">
        <v>2080</v>
      </c>
      <c r="J83" s="13">
        <f t="shared" si="20"/>
        <v>343.63999999999987</v>
      </c>
      <c r="K83" s="14">
        <f t="shared" si="14"/>
        <v>0.14178673400339981</v>
      </c>
    </row>
    <row r="84" spans="1:11">
      <c r="A84" s="35">
        <v>29</v>
      </c>
      <c r="B84" s="35">
        <v>4370</v>
      </c>
      <c r="C84" s="2" t="s">
        <v>537</v>
      </c>
      <c r="D84" s="10">
        <v>43539</v>
      </c>
      <c r="E84" s="9" t="s">
        <v>34</v>
      </c>
      <c r="F84" s="18" t="s">
        <v>26</v>
      </c>
      <c r="G84" s="38" t="s">
        <v>35</v>
      </c>
      <c r="H84" s="36">
        <v>5502</v>
      </c>
      <c r="I84" s="36">
        <v>5502</v>
      </c>
      <c r="J84" s="13">
        <f t="shared" si="20"/>
        <v>0</v>
      </c>
      <c r="K84" s="14">
        <f t="shared" si="14"/>
        <v>0</v>
      </c>
    </row>
    <row r="85" spans="1:11">
      <c r="A85" s="35">
        <v>30</v>
      </c>
      <c r="B85" s="35">
        <v>4371</v>
      </c>
      <c r="C85" s="2" t="s">
        <v>538</v>
      </c>
      <c r="D85" s="10">
        <v>43539</v>
      </c>
      <c r="E85" s="9" t="s">
        <v>34</v>
      </c>
      <c r="F85" s="18" t="s">
        <v>10</v>
      </c>
      <c r="G85" s="9" t="s">
        <v>35</v>
      </c>
      <c r="H85" s="36">
        <v>150</v>
      </c>
      <c r="I85" s="36">
        <v>150</v>
      </c>
      <c r="J85" s="13">
        <f t="shared" si="20"/>
        <v>0</v>
      </c>
      <c r="K85" s="14">
        <f t="shared" ref="K85:K89" si="21">J85/H85</f>
        <v>0</v>
      </c>
    </row>
    <row r="86" spans="1:11">
      <c r="A86" s="54"/>
      <c r="B86" s="54">
        <v>4372</v>
      </c>
      <c r="C86" s="2" t="s">
        <v>539</v>
      </c>
      <c r="D86" s="10">
        <v>43540</v>
      </c>
      <c r="E86" s="9" t="s">
        <v>34</v>
      </c>
      <c r="F86" s="18" t="s">
        <v>10</v>
      </c>
      <c r="G86" s="9" t="s">
        <v>35</v>
      </c>
      <c r="H86" s="36">
        <v>747.32</v>
      </c>
      <c r="I86" s="36">
        <v>747.32</v>
      </c>
      <c r="J86" s="13">
        <f t="shared" ref="J86" si="22">H86-I86</f>
        <v>0</v>
      </c>
      <c r="K86" s="14">
        <f t="shared" ref="K86" si="23">J86/H86</f>
        <v>0</v>
      </c>
    </row>
    <row r="87" spans="1:11">
      <c r="A87" s="35">
        <v>31</v>
      </c>
      <c r="B87" s="35">
        <v>4373</v>
      </c>
      <c r="C87" s="2" t="s">
        <v>540</v>
      </c>
      <c r="D87" s="10">
        <v>43539</v>
      </c>
      <c r="E87" s="9" t="s">
        <v>34</v>
      </c>
      <c r="F87" s="18" t="s">
        <v>10</v>
      </c>
      <c r="G87" s="9" t="s">
        <v>35</v>
      </c>
      <c r="H87" s="36">
        <v>5800</v>
      </c>
      <c r="I87" s="36">
        <v>5800</v>
      </c>
      <c r="J87" s="13">
        <f t="shared" si="20"/>
        <v>0</v>
      </c>
      <c r="K87" s="14">
        <f t="shared" si="21"/>
        <v>0</v>
      </c>
    </row>
    <row r="88" spans="1:11">
      <c r="A88" s="35">
        <v>32</v>
      </c>
      <c r="B88" s="35">
        <v>4374</v>
      </c>
      <c r="C88" s="2" t="s">
        <v>541</v>
      </c>
      <c r="D88" s="10">
        <v>43539</v>
      </c>
      <c r="E88" s="9" t="s">
        <v>34</v>
      </c>
      <c r="F88" s="18" t="s">
        <v>10</v>
      </c>
      <c r="G88" s="9" t="s">
        <v>35</v>
      </c>
      <c r="H88" s="36">
        <v>3577.45</v>
      </c>
      <c r="I88" s="36">
        <v>3577.45</v>
      </c>
      <c r="J88" s="13">
        <f t="shared" si="20"/>
        <v>0</v>
      </c>
      <c r="K88" s="14">
        <f t="shared" si="21"/>
        <v>0</v>
      </c>
    </row>
    <row r="89" spans="1:11">
      <c r="A89" s="35">
        <v>33</v>
      </c>
      <c r="B89" s="35">
        <v>4375</v>
      </c>
      <c r="C89" s="2" t="s">
        <v>542</v>
      </c>
      <c r="D89" s="10">
        <v>43539</v>
      </c>
      <c r="E89" s="9" t="s">
        <v>34</v>
      </c>
      <c r="F89" s="18" t="s">
        <v>10</v>
      </c>
      <c r="G89" s="9" t="s">
        <v>35</v>
      </c>
      <c r="H89" s="36">
        <v>485.34</v>
      </c>
      <c r="I89" s="36">
        <v>485.34</v>
      </c>
      <c r="J89" s="13">
        <f t="shared" ref="J89" si="24">H89-I89</f>
        <v>0</v>
      </c>
      <c r="K89" s="14">
        <f t="shared" si="21"/>
        <v>0</v>
      </c>
    </row>
    <row r="90" spans="1:11">
      <c r="A90" s="35">
        <v>34</v>
      </c>
      <c r="B90" s="35">
        <v>4376</v>
      </c>
      <c r="C90" s="2" t="s">
        <v>543</v>
      </c>
      <c r="D90" s="10">
        <v>43543</v>
      </c>
      <c r="E90" s="9" t="s">
        <v>34</v>
      </c>
      <c r="F90" s="18" t="s">
        <v>26</v>
      </c>
      <c r="G90" s="9" t="s">
        <v>35</v>
      </c>
      <c r="H90" s="36">
        <v>5055</v>
      </c>
      <c r="I90" s="36">
        <v>5055</v>
      </c>
      <c r="J90" s="13">
        <f t="shared" ref="J90:J94" si="25">H90-I90</f>
        <v>0</v>
      </c>
      <c r="K90" s="14">
        <f t="shared" ref="K90:K94" si="26">J90/H90</f>
        <v>0</v>
      </c>
    </row>
    <row r="91" spans="1:11">
      <c r="A91" s="35">
        <v>35</v>
      </c>
      <c r="B91" s="35">
        <v>4377</v>
      </c>
      <c r="C91" s="2" t="s">
        <v>544</v>
      </c>
      <c r="D91" s="10">
        <v>43542</v>
      </c>
      <c r="E91" s="9" t="s">
        <v>34</v>
      </c>
      <c r="F91" s="18" t="s">
        <v>10</v>
      </c>
      <c r="G91" s="9" t="s">
        <v>35</v>
      </c>
      <c r="H91" s="36">
        <v>168</v>
      </c>
      <c r="I91" s="40">
        <v>168</v>
      </c>
      <c r="J91" s="13">
        <f t="shared" si="25"/>
        <v>0</v>
      </c>
      <c r="K91" s="14">
        <f t="shared" si="26"/>
        <v>0</v>
      </c>
    </row>
    <row r="92" spans="1:11">
      <c r="A92" s="35">
        <v>36</v>
      </c>
      <c r="B92" s="35">
        <v>4378</v>
      </c>
      <c r="C92" s="2" t="s">
        <v>545</v>
      </c>
      <c r="D92" s="10">
        <v>43542</v>
      </c>
      <c r="E92" s="9" t="s">
        <v>34</v>
      </c>
      <c r="F92" s="18" t="s">
        <v>10</v>
      </c>
      <c r="G92" s="9" t="s">
        <v>35</v>
      </c>
      <c r="H92" s="36">
        <v>694.52</v>
      </c>
      <c r="I92" s="36">
        <v>694.52</v>
      </c>
      <c r="J92" s="13">
        <f t="shared" si="25"/>
        <v>0</v>
      </c>
      <c r="K92" s="14">
        <f t="shared" si="26"/>
        <v>0</v>
      </c>
    </row>
    <row r="93" spans="1:11">
      <c r="A93" s="35">
        <v>37</v>
      </c>
      <c r="B93" s="35">
        <v>4379</v>
      </c>
      <c r="C93" s="2" t="s">
        <v>546</v>
      </c>
      <c r="D93" s="10">
        <v>43543</v>
      </c>
      <c r="E93" s="9" t="s">
        <v>34</v>
      </c>
      <c r="F93" s="18" t="s">
        <v>10</v>
      </c>
      <c r="G93" s="9" t="s">
        <v>35</v>
      </c>
      <c r="H93" s="36">
        <v>2843.28</v>
      </c>
      <c r="I93" s="36">
        <v>2843.28</v>
      </c>
      <c r="J93" s="13">
        <f t="shared" si="25"/>
        <v>0</v>
      </c>
      <c r="K93" s="14">
        <f t="shared" si="26"/>
        <v>0</v>
      </c>
    </row>
    <row r="94" spans="1:11">
      <c r="A94" s="35">
        <v>38</v>
      </c>
      <c r="B94" s="35">
        <v>4380</v>
      </c>
      <c r="C94" s="2" t="s">
        <v>547</v>
      </c>
      <c r="D94" s="10">
        <v>43544</v>
      </c>
      <c r="E94" s="9" t="s">
        <v>34</v>
      </c>
      <c r="F94" s="18" t="s">
        <v>10</v>
      </c>
      <c r="G94" s="9" t="s">
        <v>35</v>
      </c>
      <c r="H94" s="36">
        <v>100</v>
      </c>
      <c r="I94" s="36">
        <v>100</v>
      </c>
      <c r="J94" s="13">
        <f t="shared" si="25"/>
        <v>0</v>
      </c>
      <c r="K94" s="14">
        <f t="shared" si="26"/>
        <v>0</v>
      </c>
    </row>
    <row r="95" spans="1:11">
      <c r="A95" s="35">
        <v>39</v>
      </c>
      <c r="B95" s="35">
        <v>4381</v>
      </c>
      <c r="C95" s="2" t="s">
        <v>548</v>
      </c>
      <c r="D95" s="10">
        <v>43544</v>
      </c>
      <c r="E95" s="9" t="s">
        <v>34</v>
      </c>
      <c r="F95" s="18" t="s">
        <v>10</v>
      </c>
      <c r="G95" s="9" t="s">
        <v>35</v>
      </c>
      <c r="H95" s="36">
        <v>533.82000000000005</v>
      </c>
      <c r="I95" s="36">
        <v>533.82000000000005</v>
      </c>
      <c r="J95" s="13">
        <f t="shared" ref="J95:J102" si="27">H95-I95</f>
        <v>0</v>
      </c>
      <c r="K95" s="14">
        <f t="shared" ref="K95:K102" si="28">J95/H95</f>
        <v>0</v>
      </c>
    </row>
    <row r="96" spans="1:11">
      <c r="A96" s="35">
        <v>40</v>
      </c>
      <c r="B96" s="35">
        <v>4382</v>
      </c>
      <c r="C96" s="2" t="s">
        <v>549</v>
      </c>
      <c r="D96" s="10">
        <v>43545</v>
      </c>
      <c r="E96" s="9" t="s">
        <v>34</v>
      </c>
      <c r="F96" s="18" t="s">
        <v>26</v>
      </c>
      <c r="G96" s="9" t="s">
        <v>35</v>
      </c>
      <c r="H96" s="36">
        <v>22218</v>
      </c>
      <c r="I96" s="36">
        <v>22218</v>
      </c>
      <c r="J96" s="13">
        <f t="shared" si="27"/>
        <v>0</v>
      </c>
      <c r="K96" s="14">
        <f t="shared" si="28"/>
        <v>0</v>
      </c>
    </row>
    <row r="97" spans="1:11">
      <c r="A97" s="35">
        <v>41</v>
      </c>
      <c r="B97" s="35">
        <v>4383</v>
      </c>
      <c r="C97" s="2" t="s">
        <v>550</v>
      </c>
      <c r="D97" s="10">
        <v>43544</v>
      </c>
      <c r="E97" s="9" t="s">
        <v>34</v>
      </c>
      <c r="F97" s="18" t="s">
        <v>10</v>
      </c>
      <c r="G97" s="9" t="s">
        <v>35</v>
      </c>
      <c r="H97" s="36">
        <v>540</v>
      </c>
      <c r="I97" s="36">
        <v>540</v>
      </c>
      <c r="J97" s="13">
        <f t="shared" si="27"/>
        <v>0</v>
      </c>
      <c r="K97" s="14">
        <f t="shared" si="28"/>
        <v>0</v>
      </c>
    </row>
    <row r="98" spans="1:11">
      <c r="A98" s="35">
        <v>42</v>
      </c>
      <c r="B98" s="35">
        <v>4384</v>
      </c>
      <c r="C98" s="2" t="s">
        <v>551</v>
      </c>
      <c r="D98" s="10">
        <v>43544</v>
      </c>
      <c r="E98" s="9" t="s">
        <v>34</v>
      </c>
      <c r="F98" s="18" t="s">
        <v>10</v>
      </c>
      <c r="G98" s="9" t="s">
        <v>35</v>
      </c>
      <c r="H98" s="36">
        <v>1290</v>
      </c>
      <c r="I98" s="36">
        <v>1290</v>
      </c>
      <c r="J98" s="13">
        <f t="shared" si="27"/>
        <v>0</v>
      </c>
      <c r="K98" s="14">
        <f t="shared" si="28"/>
        <v>0</v>
      </c>
    </row>
    <row r="99" spans="1:11">
      <c r="A99" s="35">
        <v>43</v>
      </c>
      <c r="B99" s="35">
        <v>4385</v>
      </c>
      <c r="C99" s="2" t="s">
        <v>552</v>
      </c>
      <c r="D99" s="10">
        <v>43545</v>
      </c>
      <c r="E99" s="9" t="s">
        <v>34</v>
      </c>
      <c r="F99" s="18" t="s">
        <v>10</v>
      </c>
      <c r="G99" s="9" t="s">
        <v>35</v>
      </c>
      <c r="H99" s="36">
        <v>715.6</v>
      </c>
      <c r="I99" s="36">
        <v>715.6</v>
      </c>
      <c r="J99" s="13">
        <f t="shared" si="27"/>
        <v>0</v>
      </c>
      <c r="K99" s="14">
        <f t="shared" si="28"/>
        <v>0</v>
      </c>
    </row>
    <row r="100" spans="1:11">
      <c r="A100" s="37">
        <v>44</v>
      </c>
      <c r="B100" s="37">
        <v>4386</v>
      </c>
      <c r="C100" s="2" t="s">
        <v>553</v>
      </c>
      <c r="D100" s="10">
        <v>43545</v>
      </c>
      <c r="E100" s="9" t="s">
        <v>34</v>
      </c>
      <c r="F100" s="18" t="s">
        <v>10</v>
      </c>
      <c r="G100" s="9" t="s">
        <v>35</v>
      </c>
      <c r="H100" s="36">
        <v>180</v>
      </c>
      <c r="I100" s="36">
        <v>180</v>
      </c>
      <c r="J100" s="13">
        <f t="shared" si="27"/>
        <v>0</v>
      </c>
      <c r="K100" s="14">
        <f t="shared" si="28"/>
        <v>0</v>
      </c>
    </row>
    <row r="101" spans="1:11">
      <c r="A101" s="37">
        <v>45</v>
      </c>
      <c r="B101" s="37">
        <v>4387</v>
      </c>
      <c r="C101" s="2" t="s">
        <v>554</v>
      </c>
      <c r="D101" s="10">
        <v>43546</v>
      </c>
      <c r="E101" s="9" t="s">
        <v>34</v>
      </c>
      <c r="F101" s="18" t="s">
        <v>10</v>
      </c>
      <c r="G101" s="9" t="s">
        <v>35</v>
      </c>
      <c r="H101" s="36">
        <v>282.68</v>
      </c>
      <c r="I101" s="36">
        <v>282.68</v>
      </c>
      <c r="J101" s="13">
        <f t="shared" si="27"/>
        <v>0</v>
      </c>
      <c r="K101" s="14">
        <f t="shared" si="28"/>
        <v>0</v>
      </c>
    </row>
    <row r="102" spans="1:11">
      <c r="A102" s="37">
        <v>46</v>
      </c>
      <c r="B102" s="37">
        <v>4388</v>
      </c>
      <c r="C102" s="2" t="s">
        <v>555</v>
      </c>
      <c r="D102" s="10">
        <v>43546</v>
      </c>
      <c r="E102" s="9" t="s">
        <v>34</v>
      </c>
      <c r="F102" s="18" t="s">
        <v>10</v>
      </c>
      <c r="G102" s="9" t="s">
        <v>35</v>
      </c>
      <c r="H102" s="36">
        <v>400.34</v>
      </c>
      <c r="I102" s="36">
        <v>400.34</v>
      </c>
      <c r="J102" s="13">
        <f t="shared" si="27"/>
        <v>0</v>
      </c>
      <c r="K102" s="14">
        <f t="shared" si="28"/>
        <v>0</v>
      </c>
    </row>
    <row r="103" spans="1:11">
      <c r="A103" s="37">
        <v>47</v>
      </c>
      <c r="B103" s="37">
        <v>4389</v>
      </c>
      <c r="C103" s="2" t="s">
        <v>556</v>
      </c>
      <c r="D103" s="10">
        <v>43546</v>
      </c>
      <c r="E103" s="9" t="s">
        <v>34</v>
      </c>
      <c r="F103" s="18" t="s">
        <v>10</v>
      </c>
      <c r="G103" s="9" t="s">
        <v>35</v>
      </c>
      <c r="H103" s="36">
        <v>29560</v>
      </c>
      <c r="I103" s="36">
        <v>29560</v>
      </c>
      <c r="J103" s="13">
        <f t="shared" ref="J103:J125" si="29">H103-I103</f>
        <v>0</v>
      </c>
      <c r="K103" s="14">
        <f t="shared" ref="K103:K125" si="30">J103/H103</f>
        <v>0</v>
      </c>
    </row>
    <row r="104" spans="1:11">
      <c r="A104" s="37">
        <v>48</v>
      </c>
      <c r="B104" s="37">
        <v>4390</v>
      </c>
      <c r="C104" s="2" t="s">
        <v>557</v>
      </c>
      <c r="D104" s="10">
        <v>43546</v>
      </c>
      <c r="E104" s="9" t="s">
        <v>34</v>
      </c>
      <c r="F104" s="18" t="s">
        <v>26</v>
      </c>
      <c r="G104" s="9" t="s">
        <v>35</v>
      </c>
      <c r="H104" s="36">
        <v>1730.5</v>
      </c>
      <c r="I104" s="36">
        <v>1623.2</v>
      </c>
      <c r="J104" s="13">
        <f t="shared" si="29"/>
        <v>107.29999999999995</v>
      </c>
      <c r="K104" s="14">
        <f t="shared" si="30"/>
        <v>6.2005200809014713E-2</v>
      </c>
    </row>
    <row r="105" spans="1:11">
      <c r="A105" s="37">
        <v>49</v>
      </c>
      <c r="B105" s="37">
        <v>4391</v>
      </c>
      <c r="C105" s="2" t="s">
        <v>558</v>
      </c>
      <c r="D105" s="10">
        <v>43549</v>
      </c>
      <c r="E105" s="9" t="s">
        <v>34</v>
      </c>
      <c r="F105" s="18" t="s">
        <v>26</v>
      </c>
      <c r="G105" s="9" t="s">
        <v>35</v>
      </c>
      <c r="H105" s="36">
        <v>7246.04</v>
      </c>
      <c r="I105" s="36">
        <v>7034.98</v>
      </c>
      <c r="J105" s="13">
        <f t="shared" si="29"/>
        <v>211.0600000000004</v>
      </c>
      <c r="K105" s="14">
        <f t="shared" si="30"/>
        <v>2.9127633852421515E-2</v>
      </c>
    </row>
    <row r="106" spans="1:11">
      <c r="A106" s="37">
        <v>50</v>
      </c>
      <c r="B106" s="37">
        <v>4392</v>
      </c>
      <c r="C106" s="2" t="s">
        <v>559</v>
      </c>
      <c r="D106" s="10">
        <v>43547</v>
      </c>
      <c r="E106" s="9" t="s">
        <v>34</v>
      </c>
      <c r="F106" s="18" t="s">
        <v>10</v>
      </c>
      <c r="G106" s="9" t="s">
        <v>35</v>
      </c>
      <c r="H106" s="36">
        <v>1716.43</v>
      </c>
      <c r="I106" s="36">
        <v>1716.43</v>
      </c>
      <c r="J106" s="13">
        <f t="shared" si="29"/>
        <v>0</v>
      </c>
      <c r="K106" s="14">
        <f t="shared" si="30"/>
        <v>0</v>
      </c>
    </row>
    <row r="107" spans="1:11">
      <c r="A107" s="37">
        <v>51</v>
      </c>
      <c r="B107" s="37">
        <v>4393</v>
      </c>
      <c r="C107" s="2" t="s">
        <v>560</v>
      </c>
      <c r="D107" s="10">
        <v>43546</v>
      </c>
      <c r="E107" s="9" t="s">
        <v>34</v>
      </c>
      <c r="F107" s="18" t="s">
        <v>10</v>
      </c>
      <c r="G107" s="9" t="s">
        <v>35</v>
      </c>
      <c r="H107" s="36">
        <v>159.47999999999999</v>
      </c>
      <c r="I107" s="36">
        <v>159.47999999999999</v>
      </c>
      <c r="J107" s="13">
        <f t="shared" si="29"/>
        <v>0</v>
      </c>
      <c r="K107" s="14">
        <f t="shared" si="30"/>
        <v>0</v>
      </c>
    </row>
    <row r="108" spans="1:11">
      <c r="A108" s="37">
        <v>52</v>
      </c>
      <c r="B108" s="37">
        <v>4394</v>
      </c>
      <c r="C108" s="2" t="s">
        <v>561</v>
      </c>
      <c r="D108" s="10">
        <v>43550</v>
      </c>
      <c r="E108" s="9" t="s">
        <v>34</v>
      </c>
      <c r="F108" s="18" t="s">
        <v>10</v>
      </c>
      <c r="G108" s="9" t="s">
        <v>35</v>
      </c>
      <c r="H108" s="36">
        <v>678.72</v>
      </c>
      <c r="I108" s="36">
        <v>678.72</v>
      </c>
      <c r="J108" s="13">
        <f t="shared" si="29"/>
        <v>0</v>
      </c>
      <c r="K108" s="14">
        <f t="shared" si="30"/>
        <v>0</v>
      </c>
    </row>
    <row r="109" spans="1:11">
      <c r="A109" s="37">
        <v>53</v>
      </c>
      <c r="B109" s="37">
        <v>4395</v>
      </c>
      <c r="C109" s="2" t="s">
        <v>562</v>
      </c>
      <c r="D109" s="10">
        <v>43549</v>
      </c>
      <c r="E109" s="9" t="s">
        <v>34</v>
      </c>
      <c r="F109" s="18" t="s">
        <v>26</v>
      </c>
      <c r="G109" s="9" t="s">
        <v>35</v>
      </c>
      <c r="H109" s="36">
        <v>2700</v>
      </c>
      <c r="I109" s="36">
        <v>2700</v>
      </c>
      <c r="J109" s="13">
        <f t="shared" si="29"/>
        <v>0</v>
      </c>
      <c r="K109" s="14">
        <f t="shared" si="30"/>
        <v>0</v>
      </c>
    </row>
    <row r="110" spans="1:11">
      <c r="A110" s="37">
        <v>54</v>
      </c>
      <c r="B110" s="37">
        <v>4396</v>
      </c>
      <c r="C110" s="2" t="s">
        <v>563</v>
      </c>
      <c r="D110" s="10">
        <v>43549</v>
      </c>
      <c r="E110" s="9" t="s">
        <v>34</v>
      </c>
      <c r="F110" s="18" t="s">
        <v>26</v>
      </c>
      <c r="G110" s="9" t="s">
        <v>35</v>
      </c>
      <c r="H110" s="36">
        <v>2700</v>
      </c>
      <c r="I110" s="36">
        <v>2700</v>
      </c>
      <c r="J110" s="13">
        <f t="shared" si="29"/>
        <v>0</v>
      </c>
      <c r="K110" s="14">
        <f t="shared" si="30"/>
        <v>0</v>
      </c>
    </row>
    <row r="111" spans="1:11">
      <c r="A111" s="37">
        <v>55</v>
      </c>
      <c r="B111" s="37">
        <v>4397</v>
      </c>
      <c r="C111" s="2" t="s">
        <v>564</v>
      </c>
      <c r="D111" s="10">
        <v>43549</v>
      </c>
      <c r="E111" s="9" t="s">
        <v>34</v>
      </c>
      <c r="F111" s="18" t="s">
        <v>10</v>
      </c>
      <c r="G111" s="9" t="s">
        <v>35</v>
      </c>
      <c r="H111" s="36">
        <v>2258.4</v>
      </c>
      <c r="I111" s="40">
        <v>2258.4</v>
      </c>
      <c r="J111" s="13">
        <f t="shared" si="29"/>
        <v>0</v>
      </c>
      <c r="K111" s="14">
        <f t="shared" si="30"/>
        <v>0</v>
      </c>
    </row>
    <row r="112" spans="1:11">
      <c r="A112" s="37">
        <v>56</v>
      </c>
      <c r="B112" s="37">
        <v>4398</v>
      </c>
      <c r="C112" s="2" t="s">
        <v>565</v>
      </c>
      <c r="D112" s="10">
        <v>43551</v>
      </c>
      <c r="E112" s="9" t="s">
        <v>34</v>
      </c>
      <c r="F112" s="18" t="s">
        <v>10</v>
      </c>
      <c r="G112" s="9" t="s">
        <v>35</v>
      </c>
      <c r="H112" s="36">
        <v>1489</v>
      </c>
      <c r="I112" s="36">
        <v>1489</v>
      </c>
      <c r="J112" s="13">
        <f t="shared" si="29"/>
        <v>0</v>
      </c>
      <c r="K112" s="14">
        <f t="shared" si="30"/>
        <v>0</v>
      </c>
    </row>
    <row r="113" spans="1:11">
      <c r="A113" s="39">
        <v>57</v>
      </c>
      <c r="B113" s="39">
        <v>4399</v>
      </c>
      <c r="C113" s="53" t="s">
        <v>566</v>
      </c>
      <c r="D113" s="17">
        <v>43549</v>
      </c>
      <c r="E113" s="9" t="s">
        <v>34</v>
      </c>
      <c r="F113" s="18" t="s">
        <v>10</v>
      </c>
      <c r="G113" s="9" t="s">
        <v>35</v>
      </c>
      <c r="H113" s="36">
        <v>12000</v>
      </c>
      <c r="I113" s="36">
        <v>12000</v>
      </c>
      <c r="J113" s="13">
        <f t="shared" ref="J113:J122" si="31">H113-I113</f>
        <v>0</v>
      </c>
      <c r="K113" s="14">
        <f t="shared" ref="K113:K122" si="32">J113/H113</f>
        <v>0</v>
      </c>
    </row>
    <row r="114" spans="1:11">
      <c r="A114" s="39">
        <v>58</v>
      </c>
      <c r="B114" s="39">
        <v>4400</v>
      </c>
      <c r="C114" s="53" t="s">
        <v>567</v>
      </c>
      <c r="D114" s="17">
        <v>43549</v>
      </c>
      <c r="E114" s="9" t="s">
        <v>34</v>
      </c>
      <c r="F114" s="18" t="s">
        <v>10</v>
      </c>
      <c r="G114" s="9" t="s">
        <v>35</v>
      </c>
      <c r="H114" s="36">
        <v>1180</v>
      </c>
      <c r="I114" s="36">
        <v>1180</v>
      </c>
      <c r="J114" s="13">
        <f t="shared" si="31"/>
        <v>0</v>
      </c>
      <c r="K114" s="14">
        <f t="shared" si="32"/>
        <v>0</v>
      </c>
    </row>
    <row r="115" spans="1:11">
      <c r="A115" s="39">
        <v>59</v>
      </c>
      <c r="B115" s="39">
        <v>4401</v>
      </c>
      <c r="C115" s="53" t="s">
        <v>568</v>
      </c>
      <c r="D115" s="17">
        <v>43549</v>
      </c>
      <c r="E115" s="9" t="s">
        <v>34</v>
      </c>
      <c r="F115" s="18" t="s">
        <v>10</v>
      </c>
      <c r="G115" s="9" t="s">
        <v>35</v>
      </c>
      <c r="H115" s="36">
        <v>2333.63</v>
      </c>
      <c r="I115" s="36">
        <v>2333.63</v>
      </c>
      <c r="J115" s="13">
        <f t="shared" si="31"/>
        <v>0</v>
      </c>
      <c r="K115" s="14">
        <f t="shared" si="32"/>
        <v>0</v>
      </c>
    </row>
    <row r="116" spans="1:11">
      <c r="A116" s="39">
        <v>60</v>
      </c>
      <c r="B116" s="39">
        <v>4402</v>
      </c>
      <c r="C116" s="53" t="s">
        <v>569</v>
      </c>
      <c r="D116" s="17">
        <v>43551</v>
      </c>
      <c r="E116" s="9" t="s">
        <v>34</v>
      </c>
      <c r="F116" s="18" t="s">
        <v>10</v>
      </c>
      <c r="G116" s="9" t="s">
        <v>35</v>
      </c>
      <c r="H116" s="40">
        <v>207.02</v>
      </c>
      <c r="I116" s="36">
        <v>207.02</v>
      </c>
      <c r="J116" s="13">
        <f t="shared" si="31"/>
        <v>0</v>
      </c>
      <c r="K116" s="14">
        <f t="shared" si="32"/>
        <v>0</v>
      </c>
    </row>
    <row r="117" spans="1:11">
      <c r="A117" s="39">
        <v>61</v>
      </c>
      <c r="B117" s="39">
        <v>4403</v>
      </c>
      <c r="C117" s="53" t="s">
        <v>570</v>
      </c>
      <c r="D117" s="17">
        <v>43551</v>
      </c>
      <c r="E117" s="9" t="s">
        <v>34</v>
      </c>
      <c r="F117" s="18" t="s">
        <v>10</v>
      </c>
      <c r="G117" s="9" t="s">
        <v>35</v>
      </c>
      <c r="H117" s="36">
        <v>240</v>
      </c>
      <c r="I117" s="36">
        <v>240</v>
      </c>
      <c r="J117" s="13">
        <f t="shared" si="31"/>
        <v>0</v>
      </c>
      <c r="K117" s="14">
        <f t="shared" si="32"/>
        <v>0</v>
      </c>
    </row>
    <row r="118" spans="1:11">
      <c r="A118" s="39">
        <v>62</v>
      </c>
      <c r="B118" s="39">
        <v>4404</v>
      </c>
      <c r="C118" s="53" t="s">
        <v>571</v>
      </c>
      <c r="D118" s="17">
        <v>43522</v>
      </c>
      <c r="E118" s="9" t="s">
        <v>34</v>
      </c>
      <c r="F118" s="18" t="s">
        <v>10</v>
      </c>
      <c r="G118" s="9" t="s">
        <v>35</v>
      </c>
      <c r="H118" s="36">
        <v>220</v>
      </c>
      <c r="I118" s="36">
        <v>220</v>
      </c>
      <c r="J118" s="13">
        <f t="shared" si="31"/>
        <v>0</v>
      </c>
      <c r="K118" s="14">
        <f t="shared" si="32"/>
        <v>0</v>
      </c>
    </row>
    <row r="119" spans="1:11">
      <c r="A119" s="39">
        <v>63</v>
      </c>
      <c r="B119" s="39">
        <v>4405</v>
      </c>
      <c r="C119" s="2" t="s">
        <v>572</v>
      </c>
      <c r="D119" s="17">
        <v>43522</v>
      </c>
      <c r="E119" s="9" t="s">
        <v>34</v>
      </c>
      <c r="F119" s="18" t="s">
        <v>10</v>
      </c>
      <c r="G119" s="9" t="s">
        <v>35</v>
      </c>
      <c r="H119" s="40">
        <v>471.68</v>
      </c>
      <c r="I119" s="36">
        <v>471.68</v>
      </c>
      <c r="J119" s="13">
        <f t="shared" si="31"/>
        <v>0</v>
      </c>
      <c r="K119" s="14">
        <f t="shared" si="32"/>
        <v>0</v>
      </c>
    </row>
    <row r="120" spans="1:11">
      <c r="A120" s="39">
        <v>64</v>
      </c>
      <c r="B120" s="39">
        <v>4406</v>
      </c>
      <c r="C120" s="2" t="s">
        <v>573</v>
      </c>
      <c r="D120" s="10">
        <v>43551</v>
      </c>
      <c r="E120" s="9" t="s">
        <v>34</v>
      </c>
      <c r="F120" s="18" t="s">
        <v>10</v>
      </c>
      <c r="G120" s="9" t="s">
        <v>35</v>
      </c>
      <c r="H120" s="40">
        <v>204</v>
      </c>
      <c r="I120" s="36">
        <v>204</v>
      </c>
      <c r="J120" s="13">
        <f t="shared" si="31"/>
        <v>0</v>
      </c>
      <c r="K120" s="14">
        <f t="shared" si="32"/>
        <v>0</v>
      </c>
    </row>
    <row r="121" spans="1:11">
      <c r="A121" s="39">
        <v>65</v>
      </c>
      <c r="B121" s="39">
        <v>4407</v>
      </c>
      <c r="C121" s="2" t="s">
        <v>574</v>
      </c>
      <c r="D121" s="10">
        <v>43551</v>
      </c>
      <c r="E121" s="9" t="s">
        <v>34</v>
      </c>
      <c r="F121" s="18" t="s">
        <v>10</v>
      </c>
      <c r="G121" s="9" t="s">
        <v>35</v>
      </c>
      <c r="H121" s="36">
        <v>158.30000000000001</v>
      </c>
      <c r="I121" s="36">
        <v>158.30000000000001</v>
      </c>
      <c r="J121" s="13">
        <f t="shared" si="31"/>
        <v>0</v>
      </c>
      <c r="K121" s="14">
        <f t="shared" si="32"/>
        <v>0</v>
      </c>
    </row>
    <row r="122" spans="1:11">
      <c r="A122" s="39">
        <v>66</v>
      </c>
      <c r="B122" s="39">
        <v>4408</v>
      </c>
      <c r="C122" s="2" t="s">
        <v>575</v>
      </c>
      <c r="D122" s="10">
        <v>43551</v>
      </c>
      <c r="E122" s="9" t="s">
        <v>34</v>
      </c>
      <c r="F122" s="18" t="s">
        <v>10</v>
      </c>
      <c r="G122" s="9" t="s">
        <v>35</v>
      </c>
      <c r="H122" s="36">
        <v>726.1</v>
      </c>
      <c r="I122" s="36">
        <v>726.1</v>
      </c>
      <c r="J122" s="13">
        <f t="shared" si="31"/>
        <v>0</v>
      </c>
      <c r="K122" s="14">
        <f t="shared" si="32"/>
        <v>0</v>
      </c>
    </row>
    <row r="123" spans="1:11">
      <c r="A123" s="39">
        <v>67</v>
      </c>
      <c r="B123" s="39">
        <v>4409</v>
      </c>
      <c r="C123" s="2" t="s">
        <v>576</v>
      </c>
      <c r="D123" s="10">
        <v>43552</v>
      </c>
      <c r="E123" s="9" t="s">
        <v>34</v>
      </c>
      <c r="F123" s="18" t="s">
        <v>10</v>
      </c>
      <c r="G123" s="9" t="s">
        <v>35</v>
      </c>
      <c r="H123" s="36">
        <v>252.47</v>
      </c>
      <c r="I123" s="36">
        <v>252.47</v>
      </c>
      <c r="J123" s="13">
        <f t="shared" ref="J123:J124" si="33">H123-I123</f>
        <v>0</v>
      </c>
      <c r="K123" s="14">
        <f t="shared" ref="K123:K124" si="34">J123/H123</f>
        <v>0</v>
      </c>
    </row>
    <row r="124" spans="1:11">
      <c r="A124" s="39">
        <v>68</v>
      </c>
      <c r="B124" s="39">
        <v>4410</v>
      </c>
      <c r="C124" s="2" t="s">
        <v>577</v>
      </c>
      <c r="D124" s="10">
        <v>43552</v>
      </c>
      <c r="E124" s="9" t="s">
        <v>34</v>
      </c>
      <c r="F124" s="18" t="s">
        <v>26</v>
      </c>
      <c r="G124" s="9" t="s">
        <v>35</v>
      </c>
      <c r="H124" s="36">
        <v>16365.51</v>
      </c>
      <c r="I124" s="36">
        <v>16365.51</v>
      </c>
      <c r="J124" s="13">
        <f t="shared" si="33"/>
        <v>0</v>
      </c>
      <c r="K124" s="14">
        <f t="shared" si="34"/>
        <v>0</v>
      </c>
    </row>
    <row r="125" spans="1:11">
      <c r="A125" s="37">
        <v>69</v>
      </c>
      <c r="B125" s="37">
        <v>4411</v>
      </c>
      <c r="C125" s="2" t="s">
        <v>578</v>
      </c>
      <c r="D125" s="10">
        <v>43552</v>
      </c>
      <c r="E125" s="9" t="s">
        <v>34</v>
      </c>
      <c r="F125" s="18" t="s">
        <v>26</v>
      </c>
      <c r="G125" s="9" t="s">
        <v>35</v>
      </c>
      <c r="H125" s="36">
        <v>8783.7900000000009</v>
      </c>
      <c r="I125" s="36">
        <v>8783.7900000000009</v>
      </c>
      <c r="J125" s="13">
        <f t="shared" si="29"/>
        <v>0</v>
      </c>
      <c r="K125" s="14">
        <f t="shared" si="30"/>
        <v>0</v>
      </c>
    </row>
    <row r="126" spans="1:11">
      <c r="A126" s="37">
        <v>70</v>
      </c>
      <c r="B126" s="39">
        <v>4412</v>
      </c>
      <c r="C126" s="2" t="s">
        <v>579</v>
      </c>
      <c r="D126" s="10">
        <v>43552</v>
      </c>
      <c r="E126" s="9" t="s">
        <v>34</v>
      </c>
      <c r="F126" s="18" t="s">
        <v>26</v>
      </c>
      <c r="G126" s="9" t="s">
        <v>35</v>
      </c>
      <c r="H126" s="36">
        <v>1061.82</v>
      </c>
      <c r="I126" s="36">
        <v>1061.82</v>
      </c>
      <c r="J126" s="13">
        <f t="shared" ref="J126:J133" si="35">H126-I126</f>
        <v>0</v>
      </c>
      <c r="K126" s="14">
        <f t="shared" ref="K126:K133" si="36">J126/H126</f>
        <v>0</v>
      </c>
    </row>
    <row r="127" spans="1:11">
      <c r="A127" s="33">
        <v>71</v>
      </c>
      <c r="B127" s="39">
        <v>4413</v>
      </c>
      <c r="C127" s="2" t="s">
        <v>580</v>
      </c>
      <c r="D127" s="10">
        <v>43552</v>
      </c>
      <c r="E127" s="9" t="s">
        <v>34</v>
      </c>
      <c r="F127" s="18" t="s">
        <v>10</v>
      </c>
      <c r="G127" s="9" t="s">
        <v>35</v>
      </c>
      <c r="H127" s="36">
        <v>965.84</v>
      </c>
      <c r="I127" s="36">
        <v>965.84</v>
      </c>
      <c r="J127" s="13">
        <f t="shared" si="35"/>
        <v>0</v>
      </c>
      <c r="K127" s="14">
        <f t="shared" si="36"/>
        <v>0</v>
      </c>
    </row>
    <row r="128" spans="1:11">
      <c r="A128" s="33">
        <v>72</v>
      </c>
      <c r="B128" s="39">
        <v>4414</v>
      </c>
      <c r="C128" s="2" t="s">
        <v>581</v>
      </c>
      <c r="D128" s="10">
        <v>43552</v>
      </c>
      <c r="E128" s="9" t="s">
        <v>34</v>
      </c>
      <c r="F128" s="18" t="s">
        <v>26</v>
      </c>
      <c r="G128" s="9" t="s">
        <v>35</v>
      </c>
      <c r="H128" s="36">
        <v>5607</v>
      </c>
      <c r="I128" s="36">
        <v>5607</v>
      </c>
      <c r="J128" s="13">
        <f t="shared" si="35"/>
        <v>0</v>
      </c>
      <c r="K128" s="14">
        <f t="shared" si="36"/>
        <v>0</v>
      </c>
    </row>
    <row r="129" spans="1:11">
      <c r="A129" s="39">
        <v>73</v>
      </c>
      <c r="B129" s="39">
        <v>4415</v>
      </c>
      <c r="C129" s="2" t="s">
        <v>582</v>
      </c>
      <c r="D129" s="10">
        <v>43552</v>
      </c>
      <c r="E129" s="9" t="s">
        <v>34</v>
      </c>
      <c r="F129" s="18" t="s">
        <v>10</v>
      </c>
      <c r="G129" s="9" t="s">
        <v>35</v>
      </c>
      <c r="H129" s="36">
        <v>409.72</v>
      </c>
      <c r="I129" s="36">
        <v>409.72</v>
      </c>
      <c r="J129" s="13">
        <f t="shared" si="35"/>
        <v>0</v>
      </c>
      <c r="K129" s="14">
        <f t="shared" si="36"/>
        <v>0</v>
      </c>
    </row>
    <row r="130" spans="1:11">
      <c r="A130" s="55"/>
      <c r="B130" s="55">
        <v>4416</v>
      </c>
      <c r="C130" s="2" t="s">
        <v>583</v>
      </c>
      <c r="D130" s="10">
        <v>43552</v>
      </c>
      <c r="E130" s="9" t="s">
        <v>34</v>
      </c>
      <c r="F130" s="18" t="s">
        <v>10</v>
      </c>
      <c r="G130" s="9" t="s">
        <v>35</v>
      </c>
      <c r="H130" s="36">
        <v>5480.81</v>
      </c>
      <c r="I130" s="36">
        <v>5480.81</v>
      </c>
      <c r="J130" s="13">
        <f t="shared" ref="J130" si="37">H130-I130</f>
        <v>0</v>
      </c>
      <c r="K130" s="14">
        <f t="shared" ref="K130" si="38">J130/H130</f>
        <v>0</v>
      </c>
    </row>
    <row r="131" spans="1:11">
      <c r="A131" s="39">
        <v>74</v>
      </c>
      <c r="B131" s="39">
        <v>4417</v>
      </c>
      <c r="C131" s="2" t="s">
        <v>584</v>
      </c>
      <c r="D131" s="10">
        <v>43553</v>
      </c>
      <c r="E131" s="9" t="s">
        <v>34</v>
      </c>
      <c r="F131" s="18" t="s">
        <v>10</v>
      </c>
      <c r="G131" s="9" t="s">
        <v>35</v>
      </c>
      <c r="H131" s="36">
        <v>132</v>
      </c>
      <c r="I131" s="36">
        <v>132</v>
      </c>
      <c r="J131" s="13">
        <f t="shared" si="35"/>
        <v>0</v>
      </c>
      <c r="K131" s="14">
        <f t="shared" si="36"/>
        <v>0</v>
      </c>
    </row>
    <row r="132" spans="1:11">
      <c r="A132" s="39">
        <v>75</v>
      </c>
      <c r="B132" s="39">
        <v>4418</v>
      </c>
      <c r="C132" s="2" t="s">
        <v>585</v>
      </c>
      <c r="D132" s="10">
        <v>43553</v>
      </c>
      <c r="E132" s="9" t="s">
        <v>34</v>
      </c>
      <c r="F132" s="18" t="s">
        <v>10</v>
      </c>
      <c r="G132" s="9" t="s">
        <v>35</v>
      </c>
      <c r="H132" s="36">
        <v>352.92</v>
      </c>
      <c r="I132" s="36">
        <v>352.92</v>
      </c>
      <c r="J132" s="13">
        <f t="shared" si="35"/>
        <v>0</v>
      </c>
      <c r="K132" s="14">
        <f t="shared" si="36"/>
        <v>0</v>
      </c>
    </row>
    <row r="133" spans="1:11">
      <c r="A133" s="39">
        <v>76</v>
      </c>
      <c r="B133" s="39">
        <v>4419</v>
      </c>
      <c r="C133" s="2" t="s">
        <v>586</v>
      </c>
      <c r="D133" s="10">
        <v>43553</v>
      </c>
      <c r="E133" s="9" t="s">
        <v>34</v>
      </c>
      <c r="F133" s="18" t="s">
        <v>10</v>
      </c>
      <c r="G133" s="9" t="s">
        <v>35</v>
      </c>
      <c r="H133" s="36">
        <v>5058.8</v>
      </c>
      <c r="I133" s="36">
        <v>5058.8</v>
      </c>
      <c r="J133" s="13">
        <f t="shared" si="35"/>
        <v>0</v>
      </c>
      <c r="K133" s="14">
        <f t="shared" si="36"/>
        <v>0</v>
      </c>
    </row>
    <row r="134" spans="1:11">
      <c r="A134" s="65"/>
      <c r="B134" s="66"/>
      <c r="C134" s="66"/>
      <c r="D134" s="66"/>
      <c r="E134" s="66"/>
      <c r="F134" s="67"/>
      <c r="G134" s="26" t="s">
        <v>16</v>
      </c>
      <c r="H134" s="29">
        <f>SUBTOTAL(9,H56:H133)</f>
        <v>212441.9</v>
      </c>
      <c r="I134" s="29">
        <f>SUBTOTAL(9,I56:I133)</f>
        <v>211202.22</v>
      </c>
      <c r="J134" s="29">
        <f>SUBTOTAL(9,J56:J133)</f>
        <v>1239.6799999999996</v>
      </c>
      <c r="K134" s="14"/>
    </row>
    <row r="135" spans="1:11" ht="33" customHeight="1">
      <c r="A135" s="56" t="s">
        <v>75</v>
      </c>
      <c r="B135" s="57"/>
      <c r="C135" s="57"/>
      <c r="D135" s="57"/>
      <c r="E135" s="57"/>
      <c r="F135" s="57"/>
      <c r="G135" s="57"/>
      <c r="H135" s="57"/>
      <c r="I135" s="57"/>
      <c r="J135" s="57"/>
      <c r="K135" s="58"/>
    </row>
    <row r="136" spans="1:11">
      <c r="A136" s="39">
        <v>1</v>
      </c>
      <c r="B136" s="9"/>
      <c r="C136" s="2"/>
      <c r="D136" s="16"/>
      <c r="E136" s="9" t="s">
        <v>77</v>
      </c>
      <c r="F136" s="18" t="s">
        <v>26</v>
      </c>
      <c r="G136" s="9" t="s">
        <v>78</v>
      </c>
      <c r="H136" s="36">
        <v>0</v>
      </c>
      <c r="I136" s="36">
        <v>0</v>
      </c>
      <c r="J136" s="13">
        <f t="shared" ref="J136:J175" si="39">H136-I136</f>
        <v>0</v>
      </c>
      <c r="K136" s="14" t="e">
        <f t="shared" ref="K136:K175" si="40">J136/H136</f>
        <v>#DIV/0!</v>
      </c>
    </row>
    <row r="137" spans="1:11">
      <c r="A137" s="33">
        <v>2</v>
      </c>
      <c r="B137" s="9"/>
      <c r="C137" s="2"/>
      <c r="D137" s="17"/>
      <c r="E137" s="9" t="s">
        <v>77</v>
      </c>
      <c r="F137" s="18" t="s">
        <v>26</v>
      </c>
      <c r="G137" s="9" t="s">
        <v>78</v>
      </c>
      <c r="H137" s="36">
        <v>0</v>
      </c>
      <c r="I137" s="36">
        <v>0</v>
      </c>
      <c r="J137" s="13">
        <f t="shared" si="39"/>
        <v>0</v>
      </c>
      <c r="K137" s="14" t="e">
        <f t="shared" si="40"/>
        <v>#DIV/0!</v>
      </c>
    </row>
    <row r="138" spans="1:11">
      <c r="A138" s="33">
        <v>3</v>
      </c>
      <c r="B138" s="9"/>
      <c r="C138" s="2"/>
      <c r="D138" s="17"/>
      <c r="E138" s="9" t="s">
        <v>77</v>
      </c>
      <c r="F138" s="18" t="s">
        <v>189</v>
      </c>
      <c r="G138" s="9" t="s">
        <v>78</v>
      </c>
      <c r="H138" s="36">
        <v>0</v>
      </c>
      <c r="I138" s="36">
        <v>0</v>
      </c>
      <c r="J138" s="13">
        <f t="shared" si="39"/>
        <v>0</v>
      </c>
      <c r="K138" s="14" t="e">
        <f t="shared" si="40"/>
        <v>#DIV/0!</v>
      </c>
    </row>
    <row r="139" spans="1:11">
      <c r="A139" s="33">
        <v>4</v>
      </c>
      <c r="B139" s="33"/>
      <c r="C139" s="2"/>
      <c r="D139" s="16"/>
      <c r="E139" s="9" t="s">
        <v>77</v>
      </c>
      <c r="F139" s="18" t="s">
        <v>189</v>
      </c>
      <c r="G139" s="9" t="s">
        <v>78</v>
      </c>
      <c r="H139" s="36">
        <v>0</v>
      </c>
      <c r="I139" s="36">
        <v>0</v>
      </c>
      <c r="J139" s="13">
        <f t="shared" si="39"/>
        <v>0</v>
      </c>
      <c r="K139" s="14" t="e">
        <f t="shared" si="40"/>
        <v>#DIV/0!</v>
      </c>
    </row>
    <row r="140" spans="1:11">
      <c r="A140" s="33">
        <v>5</v>
      </c>
      <c r="B140" s="33"/>
      <c r="C140" s="2"/>
      <c r="D140" s="17"/>
      <c r="E140" s="9" t="s">
        <v>77</v>
      </c>
      <c r="F140" s="18" t="s">
        <v>26</v>
      </c>
      <c r="G140" s="9" t="s">
        <v>78</v>
      </c>
      <c r="H140" s="36">
        <v>0</v>
      </c>
      <c r="I140" s="36">
        <v>0</v>
      </c>
      <c r="J140" s="13">
        <f t="shared" si="39"/>
        <v>0</v>
      </c>
      <c r="K140" s="14" t="e">
        <f t="shared" si="40"/>
        <v>#DIV/0!</v>
      </c>
    </row>
    <row r="141" spans="1:11">
      <c r="A141" s="33">
        <v>6</v>
      </c>
      <c r="B141" s="33"/>
      <c r="C141" s="2"/>
      <c r="D141" s="17"/>
      <c r="E141" s="9" t="s">
        <v>77</v>
      </c>
      <c r="F141" s="18" t="s">
        <v>189</v>
      </c>
      <c r="G141" s="9" t="s">
        <v>78</v>
      </c>
      <c r="H141" s="36">
        <v>0</v>
      </c>
      <c r="I141" s="36">
        <v>0</v>
      </c>
      <c r="J141" s="13">
        <f t="shared" si="39"/>
        <v>0</v>
      </c>
      <c r="K141" s="14" t="e">
        <f t="shared" si="40"/>
        <v>#DIV/0!</v>
      </c>
    </row>
    <row r="142" spans="1:11">
      <c r="A142" s="33">
        <v>7</v>
      </c>
      <c r="B142" s="33"/>
      <c r="C142" s="2"/>
      <c r="D142" s="17"/>
      <c r="E142" s="9" t="s">
        <v>77</v>
      </c>
      <c r="F142" s="18" t="s">
        <v>189</v>
      </c>
      <c r="G142" s="9" t="s">
        <v>78</v>
      </c>
      <c r="H142" s="36">
        <v>0</v>
      </c>
      <c r="I142" s="36">
        <v>0</v>
      </c>
      <c r="J142" s="13">
        <f t="shared" si="39"/>
        <v>0</v>
      </c>
      <c r="K142" s="14" t="e">
        <f t="shared" si="40"/>
        <v>#DIV/0!</v>
      </c>
    </row>
    <row r="143" spans="1:11">
      <c r="A143" s="33">
        <v>8</v>
      </c>
      <c r="B143" s="33"/>
      <c r="C143" s="2"/>
      <c r="D143" s="17"/>
      <c r="E143" s="9" t="s">
        <v>77</v>
      </c>
      <c r="F143" s="18" t="s">
        <v>189</v>
      </c>
      <c r="G143" s="9" t="s">
        <v>78</v>
      </c>
      <c r="H143" s="36">
        <v>0</v>
      </c>
      <c r="I143" s="36">
        <v>0</v>
      </c>
      <c r="J143" s="13">
        <f t="shared" si="39"/>
        <v>0</v>
      </c>
      <c r="K143" s="14" t="e">
        <f t="shared" si="40"/>
        <v>#DIV/0!</v>
      </c>
    </row>
    <row r="144" spans="1:11">
      <c r="A144" s="32">
        <v>9</v>
      </c>
      <c r="B144" s="32"/>
      <c r="C144" s="2"/>
      <c r="D144" s="17"/>
      <c r="E144" s="9" t="s">
        <v>77</v>
      </c>
      <c r="F144" s="18" t="s">
        <v>26</v>
      </c>
      <c r="G144" s="9" t="s">
        <v>78</v>
      </c>
      <c r="H144" s="36">
        <v>0</v>
      </c>
      <c r="I144" s="36">
        <v>0</v>
      </c>
      <c r="J144" s="13">
        <f t="shared" si="39"/>
        <v>0</v>
      </c>
      <c r="K144" s="14" t="e">
        <f t="shared" si="40"/>
        <v>#DIV/0!</v>
      </c>
    </row>
    <row r="145" spans="1:11">
      <c r="A145" s="32">
        <v>10</v>
      </c>
      <c r="B145" s="9"/>
      <c r="C145" s="2"/>
      <c r="D145" s="17"/>
      <c r="E145" s="9" t="s">
        <v>77</v>
      </c>
      <c r="F145" s="18" t="s">
        <v>26</v>
      </c>
      <c r="G145" s="9" t="s">
        <v>78</v>
      </c>
      <c r="H145" s="36">
        <v>0</v>
      </c>
      <c r="I145" s="36">
        <v>0</v>
      </c>
      <c r="J145" s="13">
        <f>H145-I145</f>
        <v>0</v>
      </c>
      <c r="K145" s="14" t="e">
        <f t="shared" si="40"/>
        <v>#DIV/0!</v>
      </c>
    </row>
    <row r="146" spans="1:11">
      <c r="A146" s="32">
        <v>11</v>
      </c>
      <c r="B146" s="9"/>
      <c r="C146" s="2"/>
      <c r="D146" s="19"/>
      <c r="E146" s="9" t="s">
        <v>77</v>
      </c>
      <c r="F146" s="18" t="s">
        <v>26</v>
      </c>
      <c r="G146" s="9" t="s">
        <v>78</v>
      </c>
      <c r="H146" s="36">
        <v>0</v>
      </c>
      <c r="I146" s="36">
        <v>0</v>
      </c>
      <c r="J146" s="13">
        <f t="shared" si="39"/>
        <v>0</v>
      </c>
      <c r="K146" s="14" t="e">
        <f t="shared" si="40"/>
        <v>#DIV/0!</v>
      </c>
    </row>
    <row r="147" spans="1:11">
      <c r="A147" s="32">
        <v>12</v>
      </c>
      <c r="B147" s="9"/>
      <c r="C147" s="2"/>
      <c r="D147" s="19"/>
      <c r="E147" s="9" t="s">
        <v>77</v>
      </c>
      <c r="F147" s="18" t="s">
        <v>189</v>
      </c>
      <c r="G147" s="9" t="s">
        <v>78</v>
      </c>
      <c r="H147" s="36">
        <v>0</v>
      </c>
      <c r="I147" s="36">
        <v>0</v>
      </c>
      <c r="J147" s="13">
        <f t="shared" si="39"/>
        <v>0</v>
      </c>
      <c r="K147" s="14" t="e">
        <f t="shared" si="40"/>
        <v>#DIV/0!</v>
      </c>
    </row>
    <row r="148" spans="1:11">
      <c r="A148" s="32">
        <v>13</v>
      </c>
      <c r="B148" s="9"/>
      <c r="C148" s="2"/>
      <c r="D148" s="19"/>
      <c r="E148" s="9" t="s">
        <v>77</v>
      </c>
      <c r="F148" s="18" t="s">
        <v>189</v>
      </c>
      <c r="G148" s="9" t="s">
        <v>78</v>
      </c>
      <c r="H148" s="36">
        <v>0</v>
      </c>
      <c r="I148" s="36">
        <v>0</v>
      </c>
      <c r="J148" s="13">
        <f t="shared" si="39"/>
        <v>0</v>
      </c>
      <c r="K148" s="14" t="e">
        <f t="shared" si="40"/>
        <v>#DIV/0!</v>
      </c>
    </row>
    <row r="149" spans="1:11">
      <c r="A149" s="32">
        <v>14</v>
      </c>
      <c r="B149" s="32"/>
      <c r="C149" s="2"/>
      <c r="D149" s="19"/>
      <c r="E149" s="9" t="s">
        <v>77</v>
      </c>
      <c r="F149" s="18" t="s">
        <v>26</v>
      </c>
      <c r="G149" s="9" t="s">
        <v>78</v>
      </c>
      <c r="H149" s="36">
        <v>0</v>
      </c>
      <c r="I149" s="36">
        <v>0</v>
      </c>
      <c r="J149" s="13">
        <f t="shared" si="39"/>
        <v>0</v>
      </c>
      <c r="K149" s="14" t="e">
        <f t="shared" si="40"/>
        <v>#DIV/0!</v>
      </c>
    </row>
    <row r="150" spans="1:11">
      <c r="A150" s="32">
        <v>15</v>
      </c>
      <c r="B150" s="32"/>
      <c r="C150" s="2"/>
      <c r="D150" s="10"/>
      <c r="E150" s="9" t="s">
        <v>77</v>
      </c>
      <c r="F150" s="18" t="s">
        <v>189</v>
      </c>
      <c r="G150" s="9" t="s">
        <v>78</v>
      </c>
      <c r="H150" s="36">
        <v>0</v>
      </c>
      <c r="I150" s="36">
        <v>0</v>
      </c>
      <c r="J150" s="13">
        <f t="shared" si="39"/>
        <v>0</v>
      </c>
      <c r="K150" s="14" t="e">
        <f t="shared" si="40"/>
        <v>#DIV/0!</v>
      </c>
    </row>
    <row r="151" spans="1:11">
      <c r="A151" s="32">
        <v>16</v>
      </c>
      <c r="B151" s="41"/>
      <c r="C151" s="2"/>
      <c r="D151" s="10"/>
      <c r="E151" s="9" t="s">
        <v>77</v>
      </c>
      <c r="F151" s="18" t="s">
        <v>189</v>
      </c>
      <c r="G151" s="9" t="s">
        <v>78</v>
      </c>
      <c r="H151" s="36">
        <v>0</v>
      </c>
      <c r="I151" s="36">
        <v>0</v>
      </c>
      <c r="J151" s="13">
        <f t="shared" ref="J151:J159" si="41">H151-I151</f>
        <v>0</v>
      </c>
      <c r="K151" s="14" t="e">
        <f t="shared" ref="K151:K165" si="42">J151/H151</f>
        <v>#DIV/0!</v>
      </c>
    </row>
    <row r="152" spans="1:11">
      <c r="A152" s="32">
        <v>17</v>
      </c>
      <c r="B152" s="41"/>
      <c r="C152" s="2"/>
      <c r="D152" s="10"/>
      <c r="E152" s="9" t="s">
        <v>77</v>
      </c>
      <c r="F152" s="18" t="s">
        <v>189</v>
      </c>
      <c r="G152" s="9" t="s">
        <v>78</v>
      </c>
      <c r="H152" s="36">
        <v>0</v>
      </c>
      <c r="I152" s="36">
        <v>0</v>
      </c>
      <c r="J152" s="13">
        <f t="shared" si="41"/>
        <v>0</v>
      </c>
      <c r="K152" s="14" t="e">
        <f t="shared" si="42"/>
        <v>#DIV/0!</v>
      </c>
    </row>
    <row r="153" spans="1:11">
      <c r="A153" s="32">
        <v>18</v>
      </c>
      <c r="B153" s="41"/>
      <c r="C153" s="2"/>
      <c r="D153" s="10"/>
      <c r="E153" s="9" t="s">
        <v>77</v>
      </c>
      <c r="F153" s="18" t="s">
        <v>189</v>
      </c>
      <c r="G153" s="9" t="s">
        <v>78</v>
      </c>
      <c r="H153" s="36">
        <v>0</v>
      </c>
      <c r="I153" s="36">
        <v>0</v>
      </c>
      <c r="J153" s="13">
        <f t="shared" si="41"/>
        <v>0</v>
      </c>
      <c r="K153" s="14" t="e">
        <f t="shared" si="42"/>
        <v>#DIV/0!</v>
      </c>
    </row>
    <row r="154" spans="1:11">
      <c r="A154" s="32">
        <v>19</v>
      </c>
      <c r="B154" s="41"/>
      <c r="C154" s="2"/>
      <c r="D154" s="10"/>
      <c r="E154" s="9" t="s">
        <v>77</v>
      </c>
      <c r="F154" s="18" t="s">
        <v>26</v>
      </c>
      <c r="G154" s="9" t="s">
        <v>78</v>
      </c>
      <c r="H154" s="36">
        <v>0</v>
      </c>
      <c r="I154" s="36">
        <v>0</v>
      </c>
      <c r="J154" s="13">
        <f t="shared" si="41"/>
        <v>0</v>
      </c>
      <c r="K154" s="14" t="e">
        <f t="shared" si="42"/>
        <v>#DIV/0!</v>
      </c>
    </row>
    <row r="155" spans="1:11">
      <c r="A155" s="32">
        <v>20</v>
      </c>
      <c r="B155" s="41"/>
      <c r="C155" s="2"/>
      <c r="D155" s="10"/>
      <c r="E155" s="9" t="s">
        <v>77</v>
      </c>
      <c r="F155" s="18" t="s">
        <v>189</v>
      </c>
      <c r="G155" s="9" t="s">
        <v>78</v>
      </c>
      <c r="H155" s="36">
        <v>0</v>
      </c>
      <c r="I155" s="36">
        <v>0</v>
      </c>
      <c r="J155" s="13">
        <f t="shared" si="41"/>
        <v>0</v>
      </c>
      <c r="K155" s="14" t="e">
        <f t="shared" si="42"/>
        <v>#DIV/0!</v>
      </c>
    </row>
    <row r="156" spans="1:11">
      <c r="A156" s="32">
        <v>21</v>
      </c>
      <c r="B156" s="41"/>
      <c r="C156" s="2"/>
      <c r="D156" s="10"/>
      <c r="E156" s="9" t="s">
        <v>77</v>
      </c>
      <c r="F156" s="18" t="s">
        <v>189</v>
      </c>
      <c r="G156" s="9" t="s">
        <v>78</v>
      </c>
      <c r="H156" s="36">
        <v>0</v>
      </c>
      <c r="I156" s="36">
        <v>0</v>
      </c>
      <c r="J156" s="13">
        <f t="shared" si="41"/>
        <v>0</v>
      </c>
      <c r="K156" s="14" t="e">
        <f t="shared" si="42"/>
        <v>#DIV/0!</v>
      </c>
    </row>
    <row r="157" spans="1:11">
      <c r="A157" s="32">
        <v>22</v>
      </c>
      <c r="B157" s="41"/>
      <c r="C157" s="2"/>
      <c r="D157" s="10"/>
      <c r="E157" s="9" t="s">
        <v>77</v>
      </c>
      <c r="F157" s="18" t="s">
        <v>189</v>
      </c>
      <c r="G157" s="9" t="s">
        <v>78</v>
      </c>
      <c r="H157" s="36">
        <v>0</v>
      </c>
      <c r="I157" s="36">
        <v>0</v>
      </c>
      <c r="J157" s="13">
        <f t="shared" si="41"/>
        <v>0</v>
      </c>
      <c r="K157" s="14" t="e">
        <f t="shared" si="42"/>
        <v>#DIV/0!</v>
      </c>
    </row>
    <row r="158" spans="1:11">
      <c r="A158" s="32">
        <v>23</v>
      </c>
      <c r="B158" s="41"/>
      <c r="C158" s="2"/>
      <c r="D158" s="10"/>
      <c r="E158" s="9" t="s">
        <v>77</v>
      </c>
      <c r="F158" s="18" t="s">
        <v>189</v>
      </c>
      <c r="G158" s="9" t="s">
        <v>78</v>
      </c>
      <c r="H158" s="36">
        <v>0</v>
      </c>
      <c r="I158" s="36">
        <v>0</v>
      </c>
      <c r="J158" s="13">
        <f t="shared" si="41"/>
        <v>0</v>
      </c>
      <c r="K158" s="14" t="e">
        <f t="shared" si="42"/>
        <v>#DIV/0!</v>
      </c>
    </row>
    <row r="159" spans="1:11">
      <c r="A159" s="32">
        <v>24</v>
      </c>
      <c r="B159" s="41"/>
      <c r="C159" s="2"/>
      <c r="D159" s="10"/>
      <c r="E159" s="9" t="s">
        <v>77</v>
      </c>
      <c r="F159" s="18" t="s">
        <v>189</v>
      </c>
      <c r="G159" s="9" t="s">
        <v>78</v>
      </c>
      <c r="H159" s="36">
        <v>0</v>
      </c>
      <c r="I159" s="36">
        <v>0</v>
      </c>
      <c r="J159" s="13">
        <f t="shared" si="41"/>
        <v>0</v>
      </c>
      <c r="K159" s="14" t="e">
        <f t="shared" si="42"/>
        <v>#DIV/0!</v>
      </c>
    </row>
    <row r="160" spans="1:11">
      <c r="A160" s="32">
        <v>25</v>
      </c>
      <c r="B160" s="41"/>
      <c r="C160" s="2"/>
      <c r="D160" s="10"/>
      <c r="E160" s="9" t="s">
        <v>77</v>
      </c>
      <c r="F160" s="18" t="s">
        <v>26</v>
      </c>
      <c r="G160" s="9" t="s">
        <v>78</v>
      </c>
      <c r="H160" s="36">
        <v>0</v>
      </c>
      <c r="I160" s="36">
        <v>0</v>
      </c>
      <c r="J160" s="13">
        <f>H160-I160</f>
        <v>0</v>
      </c>
      <c r="K160" s="14" t="e">
        <f t="shared" si="42"/>
        <v>#DIV/0!</v>
      </c>
    </row>
    <row r="161" spans="1:11">
      <c r="A161" s="41">
        <v>26</v>
      </c>
      <c r="B161" s="41"/>
      <c r="C161" s="2"/>
      <c r="D161" s="10"/>
      <c r="E161" s="9" t="s">
        <v>77</v>
      </c>
      <c r="F161" s="18" t="s">
        <v>189</v>
      </c>
      <c r="G161" s="9" t="s">
        <v>78</v>
      </c>
      <c r="H161" s="36">
        <v>0</v>
      </c>
      <c r="I161" s="36">
        <v>0</v>
      </c>
      <c r="J161" s="13">
        <f t="shared" ref="J161:J165" si="43">H161-I161</f>
        <v>0</v>
      </c>
      <c r="K161" s="14" t="e">
        <f t="shared" si="42"/>
        <v>#DIV/0!</v>
      </c>
    </row>
    <row r="162" spans="1:11">
      <c r="A162" s="41">
        <v>27</v>
      </c>
      <c r="B162" s="41"/>
      <c r="C162" s="2"/>
      <c r="D162" s="10"/>
      <c r="E162" s="9" t="s">
        <v>77</v>
      </c>
      <c r="F162" s="18" t="s">
        <v>189</v>
      </c>
      <c r="G162" s="9" t="s">
        <v>78</v>
      </c>
      <c r="H162" s="36">
        <v>0</v>
      </c>
      <c r="I162" s="36">
        <v>0</v>
      </c>
      <c r="J162" s="13">
        <f t="shared" si="43"/>
        <v>0</v>
      </c>
      <c r="K162" s="14" t="e">
        <f t="shared" si="42"/>
        <v>#DIV/0!</v>
      </c>
    </row>
    <row r="163" spans="1:11">
      <c r="A163" s="18">
        <v>28</v>
      </c>
      <c r="B163" s="41"/>
      <c r="C163" s="2"/>
      <c r="D163" s="10"/>
      <c r="E163" s="9" t="s">
        <v>77</v>
      </c>
      <c r="F163" s="18" t="s">
        <v>189</v>
      </c>
      <c r="G163" s="9" t="s">
        <v>78</v>
      </c>
      <c r="H163" s="36">
        <v>0</v>
      </c>
      <c r="I163" s="36">
        <v>0</v>
      </c>
      <c r="J163" s="13">
        <f t="shared" si="43"/>
        <v>0</v>
      </c>
      <c r="K163" s="14" t="e">
        <f t="shared" si="42"/>
        <v>#DIV/0!</v>
      </c>
    </row>
    <row r="164" spans="1:11">
      <c r="A164" s="18">
        <v>29</v>
      </c>
      <c r="B164" s="41"/>
      <c r="C164" s="2"/>
      <c r="D164" s="10"/>
      <c r="E164" s="9" t="s">
        <v>77</v>
      </c>
      <c r="F164" s="18" t="s">
        <v>26</v>
      </c>
      <c r="G164" s="9" t="s">
        <v>78</v>
      </c>
      <c r="H164" s="36">
        <v>0</v>
      </c>
      <c r="I164" s="36">
        <v>0</v>
      </c>
      <c r="J164" s="13">
        <f t="shared" si="43"/>
        <v>0</v>
      </c>
      <c r="K164" s="14" t="e">
        <f t="shared" si="42"/>
        <v>#DIV/0!</v>
      </c>
    </row>
    <row r="165" spans="1:11">
      <c r="A165" s="18">
        <v>30</v>
      </c>
      <c r="B165" s="41"/>
      <c r="C165" s="2"/>
      <c r="D165" s="10"/>
      <c r="E165" s="9" t="s">
        <v>77</v>
      </c>
      <c r="F165" s="18" t="s">
        <v>189</v>
      </c>
      <c r="G165" s="9" t="s">
        <v>78</v>
      </c>
      <c r="H165" s="36">
        <v>0</v>
      </c>
      <c r="I165" s="36">
        <v>0</v>
      </c>
      <c r="J165" s="13">
        <f t="shared" si="43"/>
        <v>0</v>
      </c>
      <c r="K165" s="14" t="e">
        <f t="shared" si="42"/>
        <v>#DIV/0!</v>
      </c>
    </row>
    <row r="166" spans="1:11">
      <c r="A166" s="18">
        <v>31</v>
      </c>
      <c r="B166" s="41"/>
      <c r="C166" s="2"/>
      <c r="D166" s="10"/>
      <c r="E166" s="9" t="s">
        <v>77</v>
      </c>
      <c r="F166" s="18" t="s">
        <v>189</v>
      </c>
      <c r="G166" s="9" t="s">
        <v>78</v>
      </c>
      <c r="H166" s="36">
        <v>0</v>
      </c>
      <c r="I166" s="36">
        <v>0</v>
      </c>
      <c r="J166" s="13">
        <f t="shared" ref="J166:J167" si="44">H166-I166</f>
        <v>0</v>
      </c>
      <c r="K166" s="14" t="e">
        <f t="shared" ref="K166:K167" si="45">J166/H166</f>
        <v>#DIV/0!</v>
      </c>
    </row>
    <row r="167" spans="1:11">
      <c r="A167" s="18">
        <v>32</v>
      </c>
      <c r="B167" s="41"/>
      <c r="C167" s="2"/>
      <c r="D167" s="10"/>
      <c r="E167" s="9" t="s">
        <v>77</v>
      </c>
      <c r="F167" s="18" t="s">
        <v>189</v>
      </c>
      <c r="G167" s="9" t="s">
        <v>78</v>
      </c>
      <c r="H167" s="36">
        <v>0</v>
      </c>
      <c r="I167" s="36">
        <v>0</v>
      </c>
      <c r="J167" s="13">
        <f t="shared" si="44"/>
        <v>0</v>
      </c>
      <c r="K167" s="14" t="e">
        <f t="shared" si="45"/>
        <v>#DIV/0!</v>
      </c>
    </row>
    <row r="168" spans="1:11">
      <c r="A168" s="18">
        <v>33</v>
      </c>
      <c r="B168" s="32"/>
      <c r="C168" s="2"/>
      <c r="D168" s="10"/>
      <c r="E168" s="9" t="s">
        <v>77</v>
      </c>
      <c r="F168" s="18" t="s">
        <v>26</v>
      </c>
      <c r="G168" s="9" t="s">
        <v>78</v>
      </c>
      <c r="H168" s="36">
        <v>0</v>
      </c>
      <c r="I168" s="36">
        <v>0</v>
      </c>
      <c r="J168" s="13">
        <f t="shared" si="39"/>
        <v>0</v>
      </c>
      <c r="K168" s="14" t="e">
        <f t="shared" si="40"/>
        <v>#DIV/0!</v>
      </c>
    </row>
    <row r="169" spans="1:11">
      <c r="A169" s="18">
        <v>34</v>
      </c>
      <c r="B169" s="32"/>
      <c r="C169" s="4"/>
      <c r="D169" s="28"/>
      <c r="E169" s="9" t="s">
        <v>77</v>
      </c>
      <c r="F169" s="18" t="s">
        <v>189</v>
      </c>
      <c r="G169" s="9" t="s">
        <v>78</v>
      </c>
      <c r="H169" s="36">
        <v>0</v>
      </c>
      <c r="I169" s="36">
        <v>0</v>
      </c>
      <c r="J169" s="13">
        <f t="shared" si="39"/>
        <v>0</v>
      </c>
      <c r="K169" s="14" t="e">
        <f t="shared" si="40"/>
        <v>#DIV/0!</v>
      </c>
    </row>
    <row r="170" spans="1:11">
      <c r="A170" s="18">
        <v>35</v>
      </c>
      <c r="B170" s="32"/>
      <c r="C170" s="2"/>
      <c r="D170" s="10"/>
      <c r="E170" s="9" t="s">
        <v>77</v>
      </c>
      <c r="F170" s="18" t="s">
        <v>189</v>
      </c>
      <c r="G170" s="9" t="s">
        <v>78</v>
      </c>
      <c r="H170" s="36">
        <v>0</v>
      </c>
      <c r="I170" s="36">
        <v>0</v>
      </c>
      <c r="J170" s="13">
        <f t="shared" si="39"/>
        <v>0</v>
      </c>
      <c r="K170" s="14" t="e">
        <f t="shared" si="40"/>
        <v>#DIV/0!</v>
      </c>
    </row>
    <row r="171" spans="1:11">
      <c r="A171" s="18">
        <v>36</v>
      </c>
      <c r="B171" s="9"/>
      <c r="C171" s="2"/>
      <c r="D171" s="10"/>
      <c r="E171" s="9" t="s">
        <v>77</v>
      </c>
      <c r="F171" s="18" t="s">
        <v>26</v>
      </c>
      <c r="G171" s="9" t="s">
        <v>78</v>
      </c>
      <c r="H171" s="36">
        <v>0</v>
      </c>
      <c r="I171" s="36">
        <v>0</v>
      </c>
      <c r="J171" s="13">
        <f t="shared" si="39"/>
        <v>0</v>
      </c>
      <c r="K171" s="14" t="e">
        <f t="shared" si="40"/>
        <v>#DIV/0!</v>
      </c>
    </row>
    <row r="172" spans="1:11">
      <c r="A172" s="18">
        <v>37</v>
      </c>
      <c r="B172" s="9"/>
      <c r="C172" s="2"/>
      <c r="D172" s="10"/>
      <c r="E172" s="9" t="s">
        <v>77</v>
      </c>
      <c r="F172" s="18" t="s">
        <v>26</v>
      </c>
      <c r="G172" s="9" t="s">
        <v>78</v>
      </c>
      <c r="H172" s="36">
        <v>0</v>
      </c>
      <c r="I172" s="36">
        <v>0</v>
      </c>
      <c r="J172" s="13">
        <f t="shared" si="39"/>
        <v>0</v>
      </c>
      <c r="K172" s="14" t="e">
        <f t="shared" si="40"/>
        <v>#DIV/0!</v>
      </c>
    </row>
    <row r="173" spans="1:11">
      <c r="A173" s="9">
        <v>38</v>
      </c>
      <c r="B173" s="32"/>
      <c r="C173" s="2"/>
      <c r="D173" s="10"/>
      <c r="E173" s="9" t="s">
        <v>77</v>
      </c>
      <c r="F173" s="18" t="s">
        <v>189</v>
      </c>
      <c r="G173" s="9" t="s">
        <v>78</v>
      </c>
      <c r="H173" s="36">
        <v>0</v>
      </c>
      <c r="I173" s="36">
        <v>0</v>
      </c>
      <c r="J173" s="13">
        <f t="shared" si="39"/>
        <v>0</v>
      </c>
      <c r="K173" s="14" t="e">
        <f t="shared" si="40"/>
        <v>#DIV/0!</v>
      </c>
    </row>
    <row r="174" spans="1:11">
      <c r="A174" s="9">
        <v>39</v>
      </c>
      <c r="B174" s="9"/>
      <c r="C174" s="2"/>
      <c r="D174" s="10"/>
      <c r="E174" s="9" t="s">
        <v>77</v>
      </c>
      <c r="F174" s="18" t="s">
        <v>189</v>
      </c>
      <c r="G174" s="9" t="s">
        <v>78</v>
      </c>
      <c r="H174" s="36">
        <v>0</v>
      </c>
      <c r="I174" s="36">
        <v>0</v>
      </c>
      <c r="J174" s="13">
        <f t="shared" si="39"/>
        <v>0</v>
      </c>
      <c r="K174" s="14" t="e">
        <f t="shared" si="40"/>
        <v>#DIV/0!</v>
      </c>
    </row>
    <row r="175" spans="1:11">
      <c r="A175" s="9">
        <v>40</v>
      </c>
      <c r="B175" s="32"/>
      <c r="C175" s="2"/>
      <c r="D175" s="19"/>
      <c r="E175" s="9" t="s">
        <v>77</v>
      </c>
      <c r="F175" s="18" t="s">
        <v>189</v>
      </c>
      <c r="G175" s="9" t="s">
        <v>78</v>
      </c>
      <c r="H175" s="36">
        <v>0</v>
      </c>
      <c r="I175" s="36">
        <v>0</v>
      </c>
      <c r="J175" s="13">
        <f t="shared" si="39"/>
        <v>0</v>
      </c>
      <c r="K175" s="14" t="e">
        <f t="shared" si="40"/>
        <v>#DIV/0!</v>
      </c>
    </row>
    <row r="176" spans="1:11">
      <c r="A176" s="9">
        <v>41</v>
      </c>
      <c r="B176" s="42"/>
      <c r="C176" s="2"/>
      <c r="D176" s="19"/>
      <c r="E176" s="9" t="s">
        <v>77</v>
      </c>
      <c r="F176" s="18" t="s">
        <v>189</v>
      </c>
      <c r="G176" s="9" t="s">
        <v>78</v>
      </c>
      <c r="H176" s="36">
        <v>0</v>
      </c>
      <c r="I176" s="36">
        <v>0</v>
      </c>
      <c r="J176" s="13">
        <f t="shared" ref="J176:J181" si="46">H176-I176</f>
        <v>0</v>
      </c>
      <c r="K176" s="14" t="e">
        <f t="shared" ref="K176:K181" si="47">J176/H176</f>
        <v>#DIV/0!</v>
      </c>
    </row>
    <row r="177" spans="1:11">
      <c r="A177" s="9">
        <v>42</v>
      </c>
      <c r="B177" s="42"/>
      <c r="C177" s="2"/>
      <c r="D177" s="19"/>
      <c r="E177" s="9" t="s">
        <v>77</v>
      </c>
      <c r="F177" s="18" t="s">
        <v>189</v>
      </c>
      <c r="G177" s="9" t="s">
        <v>78</v>
      </c>
      <c r="H177" s="36">
        <v>0</v>
      </c>
      <c r="I177" s="36">
        <v>0</v>
      </c>
      <c r="J177" s="13">
        <f t="shared" si="46"/>
        <v>0</v>
      </c>
      <c r="K177" s="14" t="e">
        <f t="shared" si="47"/>
        <v>#DIV/0!</v>
      </c>
    </row>
    <row r="178" spans="1:11">
      <c r="A178" s="9">
        <v>43</v>
      </c>
      <c r="B178" s="42"/>
      <c r="C178" s="2"/>
      <c r="D178" s="19"/>
      <c r="E178" s="9" t="s">
        <v>77</v>
      </c>
      <c r="F178" s="18" t="s">
        <v>189</v>
      </c>
      <c r="G178" s="9" t="s">
        <v>78</v>
      </c>
      <c r="H178" s="36">
        <v>0</v>
      </c>
      <c r="I178" s="36">
        <v>0</v>
      </c>
      <c r="J178" s="13">
        <f t="shared" si="46"/>
        <v>0</v>
      </c>
      <c r="K178" s="14" t="e">
        <f t="shared" si="47"/>
        <v>#DIV/0!</v>
      </c>
    </row>
    <row r="179" spans="1:11">
      <c r="A179" s="9">
        <v>44</v>
      </c>
      <c r="B179" s="42"/>
      <c r="C179" s="2"/>
      <c r="D179" s="19"/>
      <c r="E179" s="9" t="s">
        <v>77</v>
      </c>
      <c r="F179" s="18" t="s">
        <v>26</v>
      </c>
      <c r="G179" s="9" t="s">
        <v>78</v>
      </c>
      <c r="H179" s="36">
        <v>0</v>
      </c>
      <c r="I179" s="36">
        <v>0</v>
      </c>
      <c r="J179" s="13">
        <f t="shared" si="46"/>
        <v>0</v>
      </c>
      <c r="K179" s="14" t="e">
        <f t="shared" si="47"/>
        <v>#DIV/0!</v>
      </c>
    </row>
    <row r="180" spans="1:11">
      <c r="A180" s="9">
        <v>45</v>
      </c>
      <c r="B180" s="42"/>
      <c r="C180" s="2"/>
      <c r="D180" s="19"/>
      <c r="E180" s="9" t="s">
        <v>77</v>
      </c>
      <c r="F180" s="18" t="s">
        <v>189</v>
      </c>
      <c r="G180" s="9" t="s">
        <v>78</v>
      </c>
      <c r="H180" s="36">
        <v>0</v>
      </c>
      <c r="I180" s="36">
        <v>0</v>
      </c>
      <c r="J180" s="13">
        <f t="shared" si="46"/>
        <v>0</v>
      </c>
      <c r="K180" s="14" t="e">
        <f t="shared" si="47"/>
        <v>#DIV/0!</v>
      </c>
    </row>
    <row r="181" spans="1:11">
      <c r="A181" s="9">
        <v>46</v>
      </c>
      <c r="B181" s="42"/>
      <c r="C181" s="2"/>
      <c r="D181" s="19"/>
      <c r="E181" s="9" t="s">
        <v>77</v>
      </c>
      <c r="F181" s="18" t="s">
        <v>26</v>
      </c>
      <c r="G181" s="9" t="s">
        <v>78</v>
      </c>
      <c r="H181" s="36">
        <v>0</v>
      </c>
      <c r="I181" s="36">
        <v>0</v>
      </c>
      <c r="J181" s="13">
        <f t="shared" si="46"/>
        <v>0</v>
      </c>
      <c r="K181" s="14" t="e">
        <f t="shared" si="47"/>
        <v>#DIV/0!</v>
      </c>
    </row>
    <row r="182" spans="1:11">
      <c r="A182" s="65"/>
      <c r="B182" s="66"/>
      <c r="C182" s="66"/>
      <c r="D182" s="66"/>
      <c r="E182" s="66"/>
      <c r="F182" s="67"/>
      <c r="G182" s="26" t="s">
        <v>16</v>
      </c>
      <c r="H182" s="29">
        <f>SUBTOTAL(9,H136:H181)</f>
        <v>0</v>
      </c>
      <c r="I182" s="29">
        <f>SUBTOTAL(9,I136:I181)</f>
        <v>0</v>
      </c>
      <c r="J182" s="29">
        <f>SUBTOTAL(9,J136:J181)</f>
        <v>0</v>
      </c>
      <c r="K182" s="14"/>
    </row>
    <row r="183" spans="1:11" ht="36.75" customHeight="1">
      <c r="A183" s="56" t="s">
        <v>106</v>
      </c>
      <c r="B183" s="57"/>
      <c r="C183" s="57"/>
      <c r="D183" s="57"/>
      <c r="E183" s="57"/>
      <c r="F183" s="57"/>
      <c r="G183" s="57"/>
      <c r="H183" s="57"/>
      <c r="I183" s="57"/>
      <c r="J183" s="57"/>
      <c r="K183" s="58"/>
    </row>
    <row r="184" spans="1:11">
      <c r="A184" s="32">
        <v>1</v>
      </c>
      <c r="B184" s="32"/>
      <c r="C184" s="2"/>
      <c r="D184" s="10"/>
      <c r="E184" s="9" t="s">
        <v>103</v>
      </c>
      <c r="F184" s="18" t="s">
        <v>189</v>
      </c>
      <c r="G184" s="9" t="s">
        <v>104</v>
      </c>
      <c r="H184" s="36">
        <v>0</v>
      </c>
      <c r="I184" s="36">
        <v>0</v>
      </c>
      <c r="J184" s="36">
        <f t="shared" ref="J184" si="48">H184-I184</f>
        <v>0</v>
      </c>
      <c r="K184" s="24" t="e">
        <f>J184/H184</f>
        <v>#DIV/0!</v>
      </c>
    </row>
    <row r="185" spans="1:11">
      <c r="A185" s="32">
        <v>2</v>
      </c>
      <c r="B185" s="42"/>
      <c r="C185" s="2"/>
      <c r="D185" s="10"/>
      <c r="E185" s="9" t="s">
        <v>103</v>
      </c>
      <c r="F185" s="18" t="s">
        <v>189</v>
      </c>
      <c r="G185" s="9" t="s">
        <v>104</v>
      </c>
      <c r="H185" s="36">
        <v>0</v>
      </c>
      <c r="I185" s="36">
        <v>0</v>
      </c>
      <c r="J185" s="36">
        <f t="shared" ref="J185:J190" si="49">H185-I185</f>
        <v>0</v>
      </c>
      <c r="K185" s="24" t="e">
        <f t="shared" ref="K185:K190" si="50">J185/H185</f>
        <v>#DIV/0!</v>
      </c>
    </row>
    <row r="186" spans="1:11">
      <c r="A186" s="42">
        <v>3</v>
      </c>
      <c r="B186" s="42"/>
      <c r="C186" s="2"/>
      <c r="D186" s="10"/>
      <c r="E186" s="9" t="s">
        <v>103</v>
      </c>
      <c r="F186" s="18" t="s">
        <v>189</v>
      </c>
      <c r="G186" s="9" t="s">
        <v>104</v>
      </c>
      <c r="H186" s="36">
        <v>0</v>
      </c>
      <c r="I186" s="36">
        <v>0</v>
      </c>
      <c r="J186" s="36">
        <f t="shared" si="49"/>
        <v>0</v>
      </c>
      <c r="K186" s="24" t="e">
        <f t="shared" si="50"/>
        <v>#DIV/0!</v>
      </c>
    </row>
    <row r="187" spans="1:11">
      <c r="A187" s="42">
        <v>4</v>
      </c>
      <c r="B187" s="42"/>
      <c r="C187" s="2"/>
      <c r="D187" s="10"/>
      <c r="E187" s="9" t="s">
        <v>103</v>
      </c>
      <c r="F187" s="18" t="s">
        <v>26</v>
      </c>
      <c r="G187" s="9" t="s">
        <v>104</v>
      </c>
      <c r="H187" s="36">
        <v>0</v>
      </c>
      <c r="I187" s="36">
        <v>0</v>
      </c>
      <c r="J187" s="36">
        <f t="shared" si="49"/>
        <v>0</v>
      </c>
      <c r="K187" s="24" t="e">
        <f t="shared" si="50"/>
        <v>#DIV/0!</v>
      </c>
    </row>
    <row r="188" spans="1:11">
      <c r="A188" s="42">
        <v>5</v>
      </c>
      <c r="B188" s="42"/>
      <c r="C188" s="2"/>
      <c r="D188" s="10"/>
      <c r="E188" s="9" t="s">
        <v>103</v>
      </c>
      <c r="F188" s="18" t="s">
        <v>26</v>
      </c>
      <c r="G188" s="9" t="s">
        <v>104</v>
      </c>
      <c r="H188" s="36">
        <v>0</v>
      </c>
      <c r="I188" s="36">
        <v>0</v>
      </c>
      <c r="J188" s="36">
        <f t="shared" si="49"/>
        <v>0</v>
      </c>
      <c r="K188" s="24" t="e">
        <f t="shared" si="50"/>
        <v>#DIV/0!</v>
      </c>
    </row>
    <row r="189" spans="1:11">
      <c r="A189" s="42">
        <v>6</v>
      </c>
      <c r="B189" s="42"/>
      <c r="C189" s="2"/>
      <c r="D189" s="10"/>
      <c r="E189" s="9" t="s">
        <v>103</v>
      </c>
      <c r="F189" s="18" t="s">
        <v>189</v>
      </c>
      <c r="G189" s="9" t="s">
        <v>104</v>
      </c>
      <c r="H189" s="36">
        <v>0</v>
      </c>
      <c r="I189" s="36">
        <v>0</v>
      </c>
      <c r="J189" s="36">
        <f t="shared" si="49"/>
        <v>0</v>
      </c>
      <c r="K189" s="24" t="e">
        <f t="shared" si="50"/>
        <v>#DIV/0!</v>
      </c>
    </row>
    <row r="190" spans="1:11">
      <c r="A190" s="42">
        <v>7</v>
      </c>
      <c r="B190" s="42"/>
      <c r="C190" s="2"/>
      <c r="D190" s="10"/>
      <c r="E190" s="9" t="s">
        <v>103</v>
      </c>
      <c r="F190" s="18" t="s">
        <v>189</v>
      </c>
      <c r="G190" s="9" t="s">
        <v>104</v>
      </c>
      <c r="H190" s="36">
        <v>0</v>
      </c>
      <c r="I190" s="36">
        <v>0</v>
      </c>
      <c r="J190" s="36">
        <f t="shared" si="49"/>
        <v>0</v>
      </c>
      <c r="K190" s="24" t="e">
        <f t="shared" si="50"/>
        <v>#DIV/0!</v>
      </c>
    </row>
    <row r="191" spans="1:11">
      <c r="A191" s="42">
        <v>8</v>
      </c>
      <c r="B191" s="42"/>
      <c r="C191" s="2"/>
      <c r="D191" s="10"/>
      <c r="E191" s="9" t="s">
        <v>103</v>
      </c>
      <c r="F191" s="18" t="s">
        <v>189</v>
      </c>
      <c r="G191" s="9" t="s">
        <v>104</v>
      </c>
      <c r="H191" s="36">
        <v>0</v>
      </c>
      <c r="I191" s="36">
        <v>0</v>
      </c>
      <c r="J191" s="36">
        <f t="shared" ref="J191" si="51">H191-I191</f>
        <v>0</v>
      </c>
      <c r="K191" s="24" t="e">
        <f t="shared" ref="K191" si="52">J191/H191</f>
        <v>#DIV/0!</v>
      </c>
    </row>
    <row r="192" spans="1:11">
      <c r="A192" s="59"/>
      <c r="B192" s="59"/>
      <c r="C192" s="59"/>
      <c r="D192" s="59"/>
      <c r="E192" s="59"/>
      <c r="F192" s="59"/>
      <c r="G192" s="26" t="s">
        <v>16</v>
      </c>
      <c r="H192" s="29">
        <f>SUBTOTAL(9,H184:H191)</f>
        <v>0</v>
      </c>
      <c r="I192" s="29">
        <f>SUBTOTAL(9,I184:I191)</f>
        <v>0</v>
      </c>
      <c r="J192" s="29">
        <f>SUBTOTAL(9,J184:J191)</f>
        <v>0</v>
      </c>
      <c r="K192" s="14"/>
    </row>
    <row r="193" spans="1:11" ht="33" customHeight="1">
      <c r="A193" s="56" t="s">
        <v>107</v>
      </c>
      <c r="B193" s="57"/>
      <c r="C193" s="57"/>
      <c r="D193" s="57"/>
      <c r="E193" s="57"/>
      <c r="F193" s="57"/>
      <c r="G193" s="57"/>
      <c r="H193" s="57"/>
      <c r="I193" s="57"/>
      <c r="J193" s="57"/>
      <c r="K193" s="58"/>
    </row>
    <row r="194" spans="1:11">
      <c r="A194" s="32">
        <v>1</v>
      </c>
      <c r="B194" s="9"/>
      <c r="C194" s="2"/>
      <c r="D194" s="16"/>
      <c r="E194" s="9" t="s">
        <v>109</v>
      </c>
      <c r="F194" s="18" t="s">
        <v>189</v>
      </c>
      <c r="G194" s="9" t="s">
        <v>110</v>
      </c>
      <c r="H194" s="36">
        <v>0</v>
      </c>
      <c r="I194" s="36">
        <v>0</v>
      </c>
      <c r="J194" s="36">
        <f t="shared" ref="J194:J237" si="53">H194-I194</f>
        <v>0</v>
      </c>
      <c r="K194" s="14" t="e">
        <f t="shared" ref="K194:K237" si="54">J194/H194</f>
        <v>#DIV/0!</v>
      </c>
    </row>
    <row r="195" spans="1:11">
      <c r="A195" s="32">
        <v>2</v>
      </c>
      <c r="B195" s="9"/>
      <c r="C195" s="2"/>
      <c r="D195" s="17"/>
      <c r="E195" s="9" t="s">
        <v>109</v>
      </c>
      <c r="F195" s="18" t="s">
        <v>189</v>
      </c>
      <c r="G195" s="9" t="s">
        <v>110</v>
      </c>
      <c r="H195" s="36">
        <v>0</v>
      </c>
      <c r="I195" s="36">
        <v>0</v>
      </c>
      <c r="J195" s="36">
        <f t="shared" si="53"/>
        <v>0</v>
      </c>
      <c r="K195" s="14" t="e">
        <f t="shared" si="54"/>
        <v>#DIV/0!</v>
      </c>
    </row>
    <row r="196" spans="1:11">
      <c r="A196" s="32">
        <v>3</v>
      </c>
      <c r="B196" s="9"/>
      <c r="C196" s="2"/>
      <c r="D196" s="16"/>
      <c r="E196" s="9" t="s">
        <v>109</v>
      </c>
      <c r="F196" s="18" t="s">
        <v>189</v>
      </c>
      <c r="G196" s="9" t="s">
        <v>110</v>
      </c>
      <c r="H196" s="36">
        <v>0</v>
      </c>
      <c r="I196" s="36">
        <v>0</v>
      </c>
      <c r="J196" s="36">
        <f t="shared" si="53"/>
        <v>0</v>
      </c>
      <c r="K196" s="14" t="e">
        <f t="shared" si="54"/>
        <v>#DIV/0!</v>
      </c>
    </row>
    <row r="197" spans="1:11">
      <c r="A197" s="32">
        <v>4</v>
      </c>
      <c r="B197" s="32"/>
      <c r="C197" s="2"/>
      <c r="D197" s="16"/>
      <c r="E197" s="9" t="s">
        <v>109</v>
      </c>
      <c r="F197" s="18" t="s">
        <v>189</v>
      </c>
      <c r="G197" s="9" t="s">
        <v>110</v>
      </c>
      <c r="H197" s="36">
        <v>0</v>
      </c>
      <c r="I197" s="36">
        <v>0</v>
      </c>
      <c r="J197" s="36">
        <f t="shared" si="53"/>
        <v>0</v>
      </c>
      <c r="K197" s="14" t="e">
        <f t="shared" si="54"/>
        <v>#DIV/0!</v>
      </c>
    </row>
    <row r="198" spans="1:11">
      <c r="A198" s="32">
        <v>5</v>
      </c>
      <c r="B198" s="32"/>
      <c r="C198" s="2"/>
      <c r="D198" s="17"/>
      <c r="E198" s="9" t="s">
        <v>109</v>
      </c>
      <c r="F198" s="18" t="s">
        <v>189</v>
      </c>
      <c r="G198" s="9" t="s">
        <v>110</v>
      </c>
      <c r="H198" s="36">
        <v>0</v>
      </c>
      <c r="I198" s="36">
        <v>0</v>
      </c>
      <c r="J198" s="36">
        <f t="shared" si="53"/>
        <v>0</v>
      </c>
      <c r="K198" s="14" t="e">
        <f t="shared" si="54"/>
        <v>#DIV/0!</v>
      </c>
    </row>
    <row r="199" spans="1:11">
      <c r="A199" s="32">
        <v>6</v>
      </c>
      <c r="B199" s="32"/>
      <c r="C199" s="2"/>
      <c r="D199" s="17"/>
      <c r="E199" s="9" t="s">
        <v>109</v>
      </c>
      <c r="F199" s="18" t="s">
        <v>189</v>
      </c>
      <c r="G199" s="9" t="s">
        <v>110</v>
      </c>
      <c r="H199" s="36">
        <v>0</v>
      </c>
      <c r="I199" s="36">
        <v>0</v>
      </c>
      <c r="J199" s="36">
        <f t="shared" si="53"/>
        <v>0</v>
      </c>
      <c r="K199" s="14" t="e">
        <f t="shared" si="54"/>
        <v>#DIV/0!</v>
      </c>
    </row>
    <row r="200" spans="1:11">
      <c r="A200" s="32">
        <v>7</v>
      </c>
      <c r="B200" s="32"/>
      <c r="C200" s="2"/>
      <c r="D200" s="17"/>
      <c r="E200" s="9" t="s">
        <v>109</v>
      </c>
      <c r="F200" s="18" t="s">
        <v>189</v>
      </c>
      <c r="G200" s="9" t="s">
        <v>110</v>
      </c>
      <c r="H200" s="36">
        <v>0</v>
      </c>
      <c r="I200" s="36">
        <v>0</v>
      </c>
      <c r="J200" s="36">
        <f t="shared" si="53"/>
        <v>0</v>
      </c>
      <c r="K200" s="14" t="e">
        <f t="shared" si="54"/>
        <v>#DIV/0!</v>
      </c>
    </row>
    <row r="201" spans="1:11">
      <c r="A201" s="32">
        <v>8</v>
      </c>
      <c r="B201" s="32"/>
      <c r="C201" s="2"/>
      <c r="D201" s="17"/>
      <c r="E201" s="9" t="s">
        <v>109</v>
      </c>
      <c r="F201" s="18" t="s">
        <v>189</v>
      </c>
      <c r="G201" s="9" t="s">
        <v>110</v>
      </c>
      <c r="H201" s="36">
        <v>0</v>
      </c>
      <c r="I201" s="36">
        <v>0</v>
      </c>
      <c r="J201" s="36">
        <f t="shared" si="53"/>
        <v>0</v>
      </c>
      <c r="K201" s="14" t="e">
        <f t="shared" si="54"/>
        <v>#DIV/0!</v>
      </c>
    </row>
    <row r="202" spans="1:11">
      <c r="A202" s="32">
        <v>9</v>
      </c>
      <c r="B202" s="32"/>
      <c r="C202" s="2"/>
      <c r="D202" s="17"/>
      <c r="E202" s="9" t="s">
        <v>109</v>
      </c>
      <c r="F202" s="18" t="s">
        <v>26</v>
      </c>
      <c r="G202" s="9" t="s">
        <v>110</v>
      </c>
      <c r="H202" s="36">
        <v>0</v>
      </c>
      <c r="I202" s="36">
        <v>0</v>
      </c>
      <c r="J202" s="36">
        <f t="shared" si="53"/>
        <v>0</v>
      </c>
      <c r="K202" s="14" t="e">
        <f t="shared" si="54"/>
        <v>#DIV/0!</v>
      </c>
    </row>
    <row r="203" spans="1:11">
      <c r="A203" s="32">
        <v>10</v>
      </c>
      <c r="B203" s="42"/>
      <c r="C203" s="2"/>
      <c r="D203" s="17"/>
      <c r="E203" s="9" t="s">
        <v>109</v>
      </c>
      <c r="F203" s="18" t="s">
        <v>10</v>
      </c>
      <c r="G203" s="9" t="s">
        <v>110</v>
      </c>
      <c r="H203" s="36">
        <v>0</v>
      </c>
      <c r="I203" s="36">
        <v>0</v>
      </c>
      <c r="J203" s="36">
        <f t="shared" ref="J203:J220" si="55">H203-I203</f>
        <v>0</v>
      </c>
      <c r="K203" s="14" t="e">
        <f t="shared" ref="K203:K220" si="56">J203/H203</f>
        <v>#DIV/0!</v>
      </c>
    </row>
    <row r="204" spans="1:11">
      <c r="A204" s="32">
        <v>11</v>
      </c>
      <c r="B204" s="42"/>
      <c r="C204" s="2"/>
      <c r="D204" s="17"/>
      <c r="E204" s="9" t="s">
        <v>109</v>
      </c>
      <c r="F204" s="18" t="s">
        <v>26</v>
      </c>
      <c r="G204" s="9" t="s">
        <v>110</v>
      </c>
      <c r="H204" s="36">
        <v>0</v>
      </c>
      <c r="I204" s="36">
        <v>0</v>
      </c>
      <c r="J204" s="36">
        <f t="shared" si="55"/>
        <v>0</v>
      </c>
      <c r="K204" s="14" t="e">
        <f t="shared" si="56"/>
        <v>#DIV/0!</v>
      </c>
    </row>
    <row r="205" spans="1:11">
      <c r="A205" s="32">
        <v>12</v>
      </c>
      <c r="B205" s="42"/>
      <c r="C205" s="2"/>
      <c r="D205" s="17"/>
      <c r="E205" s="9" t="s">
        <v>109</v>
      </c>
      <c r="F205" s="18" t="s">
        <v>10</v>
      </c>
      <c r="G205" s="9" t="s">
        <v>110</v>
      </c>
      <c r="H205" s="36">
        <v>0</v>
      </c>
      <c r="I205" s="36">
        <v>0</v>
      </c>
      <c r="J205" s="36">
        <f t="shared" si="55"/>
        <v>0</v>
      </c>
      <c r="K205" s="14" t="e">
        <f t="shared" si="56"/>
        <v>#DIV/0!</v>
      </c>
    </row>
    <row r="206" spans="1:11">
      <c r="A206" s="32">
        <v>13</v>
      </c>
      <c r="B206" s="42"/>
      <c r="C206" s="2"/>
      <c r="D206" s="17"/>
      <c r="E206" s="9" t="s">
        <v>109</v>
      </c>
      <c r="F206" s="18" t="s">
        <v>10</v>
      </c>
      <c r="G206" s="9" t="s">
        <v>110</v>
      </c>
      <c r="H206" s="36">
        <v>0</v>
      </c>
      <c r="I206" s="36">
        <v>0</v>
      </c>
      <c r="J206" s="36">
        <f t="shared" si="55"/>
        <v>0</v>
      </c>
      <c r="K206" s="14" t="e">
        <f t="shared" si="56"/>
        <v>#DIV/0!</v>
      </c>
    </row>
    <row r="207" spans="1:11">
      <c r="A207" s="32">
        <v>14</v>
      </c>
      <c r="B207" s="42"/>
      <c r="C207" s="2"/>
      <c r="D207" s="17"/>
      <c r="E207" s="9" t="s">
        <v>109</v>
      </c>
      <c r="F207" s="18" t="s">
        <v>10</v>
      </c>
      <c r="G207" s="9" t="s">
        <v>110</v>
      </c>
      <c r="H207" s="36">
        <v>0</v>
      </c>
      <c r="I207" s="36">
        <v>0</v>
      </c>
      <c r="J207" s="36">
        <f t="shared" si="55"/>
        <v>0</v>
      </c>
      <c r="K207" s="14" t="e">
        <f t="shared" si="56"/>
        <v>#DIV/0!</v>
      </c>
    </row>
    <row r="208" spans="1:11">
      <c r="A208" s="32">
        <v>15</v>
      </c>
      <c r="B208" s="42"/>
      <c r="C208" s="2"/>
      <c r="D208" s="17"/>
      <c r="E208" s="9" t="s">
        <v>109</v>
      </c>
      <c r="F208" s="18" t="s">
        <v>10</v>
      </c>
      <c r="G208" s="9" t="s">
        <v>110</v>
      </c>
      <c r="H208" s="36">
        <v>0</v>
      </c>
      <c r="I208" s="36">
        <v>0</v>
      </c>
      <c r="J208" s="36">
        <f t="shared" si="55"/>
        <v>0</v>
      </c>
      <c r="K208" s="14" t="e">
        <f t="shared" si="56"/>
        <v>#DIV/0!</v>
      </c>
    </row>
    <row r="209" spans="1:11">
      <c r="A209" s="32">
        <v>16</v>
      </c>
      <c r="B209" s="42"/>
      <c r="C209" s="2"/>
      <c r="D209" s="17"/>
      <c r="E209" s="9" t="s">
        <v>109</v>
      </c>
      <c r="F209" s="18" t="s">
        <v>26</v>
      </c>
      <c r="G209" s="9" t="s">
        <v>110</v>
      </c>
      <c r="H209" s="36">
        <v>0</v>
      </c>
      <c r="I209" s="36">
        <v>0</v>
      </c>
      <c r="J209" s="36">
        <f t="shared" si="55"/>
        <v>0</v>
      </c>
      <c r="K209" s="14" t="e">
        <f t="shared" si="56"/>
        <v>#DIV/0!</v>
      </c>
    </row>
    <row r="210" spans="1:11">
      <c r="A210" s="32">
        <v>17</v>
      </c>
      <c r="B210" s="42"/>
      <c r="C210" s="2"/>
      <c r="D210" s="17"/>
      <c r="E210" s="9" t="s">
        <v>109</v>
      </c>
      <c r="F210" s="18" t="s">
        <v>10</v>
      </c>
      <c r="G210" s="9" t="s">
        <v>110</v>
      </c>
      <c r="H210" s="36">
        <v>0</v>
      </c>
      <c r="I210" s="36">
        <v>0</v>
      </c>
      <c r="J210" s="36">
        <f t="shared" si="55"/>
        <v>0</v>
      </c>
      <c r="K210" s="14" t="e">
        <f t="shared" si="56"/>
        <v>#DIV/0!</v>
      </c>
    </row>
    <row r="211" spans="1:11">
      <c r="A211" s="32">
        <v>18</v>
      </c>
      <c r="B211" s="42"/>
      <c r="C211" s="2"/>
      <c r="D211" s="17"/>
      <c r="E211" s="9" t="s">
        <v>109</v>
      </c>
      <c r="F211" s="18" t="s">
        <v>10</v>
      </c>
      <c r="G211" s="9" t="s">
        <v>110</v>
      </c>
      <c r="H211" s="36">
        <v>0</v>
      </c>
      <c r="I211" s="36">
        <v>0</v>
      </c>
      <c r="J211" s="36">
        <f t="shared" si="55"/>
        <v>0</v>
      </c>
      <c r="K211" s="14" t="e">
        <f t="shared" si="56"/>
        <v>#DIV/0!</v>
      </c>
    </row>
    <row r="212" spans="1:11">
      <c r="A212" s="32">
        <v>19</v>
      </c>
      <c r="B212" s="42"/>
      <c r="C212" s="2"/>
      <c r="D212" s="17"/>
      <c r="E212" s="9" t="s">
        <v>109</v>
      </c>
      <c r="F212" s="18" t="s">
        <v>10</v>
      </c>
      <c r="G212" s="9" t="s">
        <v>110</v>
      </c>
      <c r="H212" s="36">
        <v>0</v>
      </c>
      <c r="I212" s="36">
        <v>0</v>
      </c>
      <c r="J212" s="36">
        <f t="shared" si="55"/>
        <v>0</v>
      </c>
      <c r="K212" s="14" t="e">
        <f t="shared" si="56"/>
        <v>#DIV/0!</v>
      </c>
    </row>
    <row r="213" spans="1:11">
      <c r="A213" s="32">
        <v>20</v>
      </c>
      <c r="B213" s="42"/>
      <c r="C213" s="2"/>
      <c r="D213" s="17"/>
      <c r="E213" s="9" t="s">
        <v>109</v>
      </c>
      <c r="F213" s="18" t="s">
        <v>10</v>
      </c>
      <c r="G213" s="9" t="s">
        <v>110</v>
      </c>
      <c r="H213" s="36">
        <v>0</v>
      </c>
      <c r="I213" s="36">
        <v>0</v>
      </c>
      <c r="J213" s="36">
        <f t="shared" si="55"/>
        <v>0</v>
      </c>
      <c r="K213" s="14" t="e">
        <f t="shared" si="56"/>
        <v>#DIV/0!</v>
      </c>
    </row>
    <row r="214" spans="1:11">
      <c r="A214" s="32">
        <v>21</v>
      </c>
      <c r="B214" s="42"/>
      <c r="C214" s="2"/>
      <c r="D214" s="17"/>
      <c r="E214" s="9" t="s">
        <v>109</v>
      </c>
      <c r="F214" s="18" t="s">
        <v>26</v>
      </c>
      <c r="G214" s="9" t="s">
        <v>110</v>
      </c>
      <c r="H214" s="36">
        <v>0</v>
      </c>
      <c r="I214" s="36">
        <v>0</v>
      </c>
      <c r="J214" s="36">
        <f t="shared" si="55"/>
        <v>0</v>
      </c>
      <c r="K214" s="14" t="e">
        <f t="shared" si="56"/>
        <v>#DIV/0!</v>
      </c>
    </row>
    <row r="215" spans="1:11">
      <c r="A215" s="9">
        <v>22</v>
      </c>
      <c r="B215" s="42"/>
      <c r="C215" s="2"/>
      <c r="D215" s="17"/>
      <c r="E215" s="9" t="s">
        <v>109</v>
      </c>
      <c r="F215" s="18" t="s">
        <v>10</v>
      </c>
      <c r="G215" s="9" t="s">
        <v>110</v>
      </c>
      <c r="H215" s="36">
        <v>0</v>
      </c>
      <c r="I215" s="36">
        <v>0</v>
      </c>
      <c r="J215" s="36">
        <f t="shared" si="55"/>
        <v>0</v>
      </c>
      <c r="K215" s="14" t="e">
        <f t="shared" si="56"/>
        <v>#DIV/0!</v>
      </c>
    </row>
    <row r="216" spans="1:11">
      <c r="A216" s="9">
        <v>23</v>
      </c>
      <c r="B216" s="42"/>
      <c r="C216" s="2"/>
      <c r="D216" s="17"/>
      <c r="E216" s="9" t="s">
        <v>109</v>
      </c>
      <c r="F216" s="18" t="s">
        <v>10</v>
      </c>
      <c r="G216" s="9" t="s">
        <v>110</v>
      </c>
      <c r="H216" s="36">
        <v>0</v>
      </c>
      <c r="I216" s="36">
        <v>0</v>
      </c>
      <c r="J216" s="36">
        <f t="shared" si="55"/>
        <v>0</v>
      </c>
      <c r="K216" s="14" t="e">
        <f t="shared" si="56"/>
        <v>#DIV/0!</v>
      </c>
    </row>
    <row r="217" spans="1:11">
      <c r="A217" s="9">
        <v>24</v>
      </c>
      <c r="B217" s="42"/>
      <c r="C217" s="2"/>
      <c r="D217" s="17"/>
      <c r="E217" s="9" t="s">
        <v>109</v>
      </c>
      <c r="F217" s="18" t="s">
        <v>10</v>
      </c>
      <c r="G217" s="9" t="s">
        <v>110</v>
      </c>
      <c r="H217" s="36">
        <v>0</v>
      </c>
      <c r="I217" s="36">
        <v>0</v>
      </c>
      <c r="J217" s="36">
        <f t="shared" si="55"/>
        <v>0</v>
      </c>
      <c r="K217" s="14" t="e">
        <f t="shared" si="56"/>
        <v>#DIV/0!</v>
      </c>
    </row>
    <row r="218" spans="1:11">
      <c r="A218" s="9">
        <v>25</v>
      </c>
      <c r="B218" s="42"/>
      <c r="C218" s="2"/>
      <c r="D218" s="17"/>
      <c r="E218" s="9" t="s">
        <v>109</v>
      </c>
      <c r="F218" s="18" t="s">
        <v>10</v>
      </c>
      <c r="G218" s="9" t="s">
        <v>110</v>
      </c>
      <c r="H218" s="36">
        <v>0</v>
      </c>
      <c r="I218" s="36">
        <v>0</v>
      </c>
      <c r="J218" s="36">
        <f t="shared" si="55"/>
        <v>0</v>
      </c>
      <c r="K218" s="14" t="e">
        <f t="shared" si="56"/>
        <v>#DIV/0!</v>
      </c>
    </row>
    <row r="219" spans="1:11">
      <c r="A219" s="9">
        <v>26</v>
      </c>
      <c r="B219" s="42"/>
      <c r="C219" s="2"/>
      <c r="D219" s="17"/>
      <c r="E219" s="9" t="s">
        <v>109</v>
      </c>
      <c r="F219" s="18" t="s">
        <v>26</v>
      </c>
      <c r="G219" s="9" t="s">
        <v>110</v>
      </c>
      <c r="H219" s="36">
        <v>0</v>
      </c>
      <c r="I219" s="36">
        <v>0</v>
      </c>
      <c r="J219" s="36">
        <f t="shared" si="55"/>
        <v>0</v>
      </c>
      <c r="K219" s="14" t="e">
        <f t="shared" si="56"/>
        <v>#DIV/0!</v>
      </c>
    </row>
    <row r="220" spans="1:11">
      <c r="A220" s="9">
        <v>27</v>
      </c>
      <c r="B220" s="42"/>
      <c r="C220" s="2"/>
      <c r="D220" s="17"/>
      <c r="E220" s="9" t="s">
        <v>109</v>
      </c>
      <c r="F220" s="18" t="s">
        <v>10</v>
      </c>
      <c r="G220" s="9" t="s">
        <v>110</v>
      </c>
      <c r="H220" s="36">
        <v>0</v>
      </c>
      <c r="I220" s="36">
        <v>0</v>
      </c>
      <c r="J220" s="36">
        <f t="shared" si="55"/>
        <v>0</v>
      </c>
      <c r="K220" s="14" t="e">
        <f t="shared" si="56"/>
        <v>#DIV/0!</v>
      </c>
    </row>
    <row r="221" spans="1:11">
      <c r="A221" s="9">
        <v>28</v>
      </c>
      <c r="B221" s="42"/>
      <c r="C221" s="2"/>
      <c r="D221" s="17"/>
      <c r="E221" s="9" t="s">
        <v>109</v>
      </c>
      <c r="F221" s="18" t="s">
        <v>10</v>
      </c>
      <c r="G221" s="9" t="s">
        <v>110</v>
      </c>
      <c r="H221" s="36">
        <v>0</v>
      </c>
      <c r="I221" s="36">
        <v>0</v>
      </c>
      <c r="J221" s="36">
        <f t="shared" ref="J221:J226" si="57">H221-I221</f>
        <v>0</v>
      </c>
      <c r="K221" s="14" t="e">
        <f t="shared" ref="K221:K226" si="58">J221/H221</f>
        <v>#DIV/0!</v>
      </c>
    </row>
    <row r="222" spans="1:11">
      <c r="A222" s="9">
        <v>29</v>
      </c>
      <c r="B222" s="42"/>
      <c r="C222" s="2"/>
      <c r="D222" s="17"/>
      <c r="E222" s="9" t="s">
        <v>109</v>
      </c>
      <c r="F222" s="18" t="s">
        <v>26</v>
      </c>
      <c r="G222" s="9" t="s">
        <v>110</v>
      </c>
      <c r="H222" s="36">
        <v>0</v>
      </c>
      <c r="I222" s="36">
        <v>0</v>
      </c>
      <c r="J222" s="36">
        <f t="shared" si="57"/>
        <v>0</v>
      </c>
      <c r="K222" s="14" t="e">
        <f t="shared" si="58"/>
        <v>#DIV/0!</v>
      </c>
    </row>
    <row r="223" spans="1:11">
      <c r="A223" s="9">
        <v>30</v>
      </c>
      <c r="B223" s="42"/>
      <c r="C223" s="2"/>
      <c r="D223" s="17"/>
      <c r="E223" s="9" t="s">
        <v>109</v>
      </c>
      <c r="F223" s="18" t="s">
        <v>10</v>
      </c>
      <c r="G223" s="9" t="s">
        <v>110</v>
      </c>
      <c r="H223" s="36">
        <v>0</v>
      </c>
      <c r="I223" s="36">
        <v>0</v>
      </c>
      <c r="J223" s="36">
        <f t="shared" si="57"/>
        <v>0</v>
      </c>
      <c r="K223" s="14" t="e">
        <f t="shared" si="58"/>
        <v>#DIV/0!</v>
      </c>
    </row>
    <row r="224" spans="1:11">
      <c r="A224" s="9">
        <v>31</v>
      </c>
      <c r="B224" s="42"/>
      <c r="C224" s="2"/>
      <c r="D224" s="17"/>
      <c r="E224" s="9" t="s">
        <v>109</v>
      </c>
      <c r="F224" s="18" t="s">
        <v>10</v>
      </c>
      <c r="G224" s="9" t="s">
        <v>110</v>
      </c>
      <c r="H224" s="36">
        <v>0</v>
      </c>
      <c r="I224" s="36">
        <v>0</v>
      </c>
      <c r="J224" s="36">
        <f t="shared" si="57"/>
        <v>0</v>
      </c>
      <c r="K224" s="14" t="e">
        <f t="shared" si="58"/>
        <v>#DIV/0!</v>
      </c>
    </row>
    <row r="225" spans="1:11">
      <c r="A225" s="9">
        <v>32</v>
      </c>
      <c r="B225" s="42"/>
      <c r="C225" s="2"/>
      <c r="D225" s="17"/>
      <c r="E225" s="9" t="s">
        <v>109</v>
      </c>
      <c r="F225" s="18" t="s">
        <v>10</v>
      </c>
      <c r="G225" s="9" t="s">
        <v>110</v>
      </c>
      <c r="H225" s="36">
        <v>0</v>
      </c>
      <c r="I225" s="36">
        <v>0</v>
      </c>
      <c r="J225" s="36">
        <f t="shared" si="57"/>
        <v>0</v>
      </c>
      <c r="K225" s="14" t="e">
        <f t="shared" si="58"/>
        <v>#DIV/0!</v>
      </c>
    </row>
    <row r="226" spans="1:11">
      <c r="A226" s="9">
        <v>33</v>
      </c>
      <c r="B226" s="42"/>
      <c r="C226" s="2"/>
      <c r="D226" s="17"/>
      <c r="E226" s="9" t="s">
        <v>109</v>
      </c>
      <c r="F226" s="18" t="s">
        <v>10</v>
      </c>
      <c r="G226" s="9" t="s">
        <v>110</v>
      </c>
      <c r="H226" s="36">
        <v>0</v>
      </c>
      <c r="I226" s="36">
        <v>0</v>
      </c>
      <c r="J226" s="36">
        <f t="shared" si="57"/>
        <v>0</v>
      </c>
      <c r="K226" s="14" t="e">
        <f t="shared" si="58"/>
        <v>#DIV/0!</v>
      </c>
    </row>
    <row r="227" spans="1:11">
      <c r="A227" s="9">
        <v>34</v>
      </c>
      <c r="B227" s="9"/>
      <c r="C227" s="2"/>
      <c r="D227" s="17"/>
      <c r="E227" s="9" t="s">
        <v>109</v>
      </c>
      <c r="F227" s="18" t="s">
        <v>10</v>
      </c>
      <c r="G227" s="9" t="s">
        <v>110</v>
      </c>
      <c r="H227" s="36">
        <v>0</v>
      </c>
      <c r="I227" s="36">
        <v>0</v>
      </c>
      <c r="J227" s="36">
        <f>H227-I227</f>
        <v>0</v>
      </c>
      <c r="K227" s="14" t="e">
        <f t="shared" si="54"/>
        <v>#DIV/0!</v>
      </c>
    </row>
    <row r="228" spans="1:11">
      <c r="A228" s="9">
        <v>35</v>
      </c>
      <c r="B228" s="9"/>
      <c r="C228" s="2"/>
      <c r="D228" s="19"/>
      <c r="E228" s="9" t="s">
        <v>109</v>
      </c>
      <c r="F228" s="18" t="s">
        <v>26</v>
      </c>
      <c r="G228" s="9" t="s">
        <v>110</v>
      </c>
      <c r="H228" s="36">
        <v>0</v>
      </c>
      <c r="I228" s="36">
        <v>0</v>
      </c>
      <c r="J228" s="36">
        <f t="shared" si="53"/>
        <v>0</v>
      </c>
      <c r="K228" s="14" t="e">
        <f t="shared" si="54"/>
        <v>#DIV/0!</v>
      </c>
    </row>
    <row r="229" spans="1:11">
      <c r="A229" s="9">
        <v>36</v>
      </c>
      <c r="B229" s="9"/>
      <c r="C229" s="2"/>
      <c r="D229" s="19"/>
      <c r="E229" s="9" t="s">
        <v>109</v>
      </c>
      <c r="F229" s="18" t="s">
        <v>10</v>
      </c>
      <c r="G229" s="9" t="s">
        <v>110</v>
      </c>
      <c r="H229" s="36">
        <v>0</v>
      </c>
      <c r="I229" s="36">
        <v>0</v>
      </c>
      <c r="J229" s="36">
        <f t="shared" si="53"/>
        <v>0</v>
      </c>
      <c r="K229" s="14" t="e">
        <f t="shared" si="54"/>
        <v>#DIV/0!</v>
      </c>
    </row>
    <row r="230" spans="1:11">
      <c r="A230" s="9">
        <v>37</v>
      </c>
      <c r="B230" s="9"/>
      <c r="C230" s="2"/>
      <c r="D230" s="19"/>
      <c r="E230" s="9" t="s">
        <v>109</v>
      </c>
      <c r="F230" s="18" t="s">
        <v>10</v>
      </c>
      <c r="G230" s="9" t="s">
        <v>110</v>
      </c>
      <c r="H230" s="36">
        <v>0</v>
      </c>
      <c r="I230" s="36">
        <v>0</v>
      </c>
      <c r="J230" s="36">
        <f t="shared" si="53"/>
        <v>0</v>
      </c>
      <c r="K230" s="14" t="e">
        <f t="shared" si="54"/>
        <v>#DIV/0!</v>
      </c>
    </row>
    <row r="231" spans="1:11">
      <c r="A231" s="9">
        <v>38</v>
      </c>
      <c r="B231" s="32"/>
      <c r="C231" s="2"/>
      <c r="D231" s="10"/>
      <c r="E231" s="9" t="s">
        <v>109</v>
      </c>
      <c r="F231" s="18" t="s">
        <v>26</v>
      </c>
      <c r="G231" s="9" t="s">
        <v>110</v>
      </c>
      <c r="H231" s="36">
        <v>0</v>
      </c>
      <c r="I231" s="36">
        <v>0</v>
      </c>
      <c r="J231" s="36">
        <f t="shared" si="53"/>
        <v>0</v>
      </c>
      <c r="K231" s="14" t="e">
        <f t="shared" si="54"/>
        <v>#DIV/0!</v>
      </c>
    </row>
    <row r="232" spans="1:11">
      <c r="A232" s="9">
        <v>39</v>
      </c>
      <c r="B232" s="32"/>
      <c r="C232" s="2"/>
      <c r="D232" s="10"/>
      <c r="E232" s="9" t="s">
        <v>109</v>
      </c>
      <c r="F232" s="18" t="s">
        <v>10</v>
      </c>
      <c r="G232" s="9" t="s">
        <v>110</v>
      </c>
      <c r="H232" s="36">
        <v>0</v>
      </c>
      <c r="I232" s="40">
        <v>0</v>
      </c>
      <c r="J232" s="36">
        <f t="shared" si="53"/>
        <v>0</v>
      </c>
      <c r="K232" s="14" t="e">
        <f t="shared" si="54"/>
        <v>#DIV/0!</v>
      </c>
    </row>
    <row r="233" spans="1:11">
      <c r="A233" s="9">
        <v>40</v>
      </c>
      <c r="B233" s="32"/>
      <c r="C233" s="2"/>
      <c r="D233" s="19"/>
      <c r="E233" s="9" t="s">
        <v>109</v>
      </c>
      <c r="F233" s="18" t="s">
        <v>10</v>
      </c>
      <c r="G233" s="9" t="s">
        <v>110</v>
      </c>
      <c r="H233" s="36">
        <v>0</v>
      </c>
      <c r="I233" s="36">
        <v>0</v>
      </c>
      <c r="J233" s="36">
        <f t="shared" si="53"/>
        <v>0</v>
      </c>
      <c r="K233" s="14" t="e">
        <f t="shared" si="54"/>
        <v>#DIV/0!</v>
      </c>
    </row>
    <row r="234" spans="1:11">
      <c r="A234" s="9">
        <v>41</v>
      </c>
      <c r="B234" s="32"/>
      <c r="C234" s="4"/>
      <c r="D234" s="10"/>
      <c r="E234" s="9" t="s">
        <v>109</v>
      </c>
      <c r="F234" s="18" t="s">
        <v>10</v>
      </c>
      <c r="G234" s="9" t="s">
        <v>110</v>
      </c>
      <c r="H234" s="36">
        <v>0</v>
      </c>
      <c r="I234" s="36">
        <v>0</v>
      </c>
      <c r="J234" s="36">
        <f t="shared" si="53"/>
        <v>0</v>
      </c>
      <c r="K234" s="14" t="e">
        <f t="shared" si="54"/>
        <v>#DIV/0!</v>
      </c>
    </row>
    <row r="235" spans="1:11">
      <c r="A235" s="9">
        <v>42</v>
      </c>
      <c r="B235" s="32"/>
      <c r="C235" s="2"/>
      <c r="D235" s="10"/>
      <c r="E235" s="9" t="s">
        <v>109</v>
      </c>
      <c r="F235" s="18" t="s">
        <v>10</v>
      </c>
      <c r="G235" s="9" t="s">
        <v>110</v>
      </c>
      <c r="H235" s="36">
        <v>0</v>
      </c>
      <c r="I235" s="36">
        <v>0</v>
      </c>
      <c r="J235" s="36">
        <f t="shared" si="53"/>
        <v>0</v>
      </c>
      <c r="K235" s="14" t="e">
        <f t="shared" si="54"/>
        <v>#DIV/0!</v>
      </c>
    </row>
    <row r="236" spans="1:11">
      <c r="A236" s="9">
        <v>43</v>
      </c>
      <c r="B236" s="9"/>
      <c r="C236" s="2"/>
      <c r="D236" s="10"/>
      <c r="E236" s="9" t="s">
        <v>109</v>
      </c>
      <c r="F236" s="18" t="s">
        <v>10</v>
      </c>
      <c r="G236" s="9" t="s">
        <v>110</v>
      </c>
      <c r="H236" s="36">
        <v>0</v>
      </c>
      <c r="I236" s="36">
        <v>0</v>
      </c>
      <c r="J236" s="36">
        <f t="shared" si="53"/>
        <v>0</v>
      </c>
      <c r="K236" s="14" t="e">
        <f t="shared" si="54"/>
        <v>#DIV/0!</v>
      </c>
    </row>
    <row r="237" spans="1:11">
      <c r="A237" s="9">
        <v>44</v>
      </c>
      <c r="B237" s="9"/>
      <c r="C237" s="2"/>
      <c r="D237" s="19"/>
      <c r="E237" s="9" t="s">
        <v>109</v>
      </c>
      <c r="F237" s="18" t="s">
        <v>10</v>
      </c>
      <c r="G237" s="9" t="s">
        <v>110</v>
      </c>
      <c r="H237" s="36">
        <v>0</v>
      </c>
      <c r="I237" s="36">
        <v>0</v>
      </c>
      <c r="J237" s="36">
        <f t="shared" si="53"/>
        <v>0</v>
      </c>
      <c r="K237" s="14" t="e">
        <f t="shared" si="54"/>
        <v>#DIV/0!</v>
      </c>
    </row>
    <row r="238" spans="1:11">
      <c r="A238" s="9">
        <v>45</v>
      </c>
      <c r="B238" s="9"/>
      <c r="C238" s="2"/>
      <c r="D238" s="19"/>
      <c r="E238" s="9" t="s">
        <v>109</v>
      </c>
      <c r="F238" s="18" t="s">
        <v>10</v>
      </c>
      <c r="G238" s="9" t="s">
        <v>110</v>
      </c>
      <c r="H238" s="36">
        <v>0</v>
      </c>
      <c r="I238" s="36">
        <v>0</v>
      </c>
      <c r="J238" s="36">
        <f t="shared" ref="J238" si="59">H238-I238</f>
        <v>0</v>
      </c>
      <c r="K238" s="14" t="e">
        <f t="shared" ref="K238" si="60">J238/H238</f>
        <v>#DIV/0!</v>
      </c>
    </row>
    <row r="239" spans="1:11">
      <c r="A239" s="59"/>
      <c r="B239" s="59"/>
      <c r="C239" s="59"/>
      <c r="D239" s="59"/>
      <c r="E239" s="59"/>
      <c r="F239" s="59"/>
      <c r="G239" s="26" t="s">
        <v>16</v>
      </c>
      <c r="H239" s="29">
        <f>SUBTOTAL(9,H194:H238)</f>
        <v>0</v>
      </c>
      <c r="I239" s="29">
        <f>SUBTOTAL(9,I194:I238)</f>
        <v>0</v>
      </c>
      <c r="J239" s="29">
        <f>SUBTOTAL(9,J194:J238)</f>
        <v>0</v>
      </c>
      <c r="K239" s="14"/>
    </row>
    <row r="240" spans="1:11" ht="36.75" customHeight="1">
      <c r="A240" s="56" t="s">
        <v>129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8"/>
    </row>
    <row r="241" spans="1:11">
      <c r="A241" s="32">
        <v>1</v>
      </c>
      <c r="B241" s="9"/>
      <c r="C241" s="2"/>
      <c r="D241" s="16"/>
      <c r="E241" s="9" t="s">
        <v>131</v>
      </c>
      <c r="F241" s="18" t="s">
        <v>26</v>
      </c>
      <c r="G241" s="9" t="s">
        <v>132</v>
      </c>
      <c r="H241" s="36">
        <v>0</v>
      </c>
      <c r="I241" s="36">
        <v>0</v>
      </c>
      <c r="J241" s="36">
        <f t="shared" ref="J241:J275" si="61">H241-I241</f>
        <v>0</v>
      </c>
      <c r="K241" s="14" t="e">
        <f t="shared" ref="K241:K275" si="62">J241/H241</f>
        <v>#DIV/0!</v>
      </c>
    </row>
    <row r="242" spans="1:11">
      <c r="A242" s="32">
        <v>2</v>
      </c>
      <c r="B242" s="9"/>
      <c r="C242" s="2"/>
      <c r="D242" s="16"/>
      <c r="E242" s="9" t="s">
        <v>131</v>
      </c>
      <c r="F242" s="18" t="s">
        <v>26</v>
      </c>
      <c r="G242" s="9" t="s">
        <v>132</v>
      </c>
      <c r="H242" s="36">
        <v>0</v>
      </c>
      <c r="I242" s="36">
        <v>0</v>
      </c>
      <c r="J242" s="36">
        <f t="shared" si="61"/>
        <v>0</v>
      </c>
      <c r="K242" s="14" t="e">
        <f t="shared" si="62"/>
        <v>#DIV/0!</v>
      </c>
    </row>
    <row r="243" spans="1:11">
      <c r="A243" s="32">
        <v>3</v>
      </c>
      <c r="B243" s="9"/>
      <c r="C243" s="2"/>
      <c r="D243" s="17"/>
      <c r="E243" s="9" t="s">
        <v>131</v>
      </c>
      <c r="F243" s="18" t="s">
        <v>189</v>
      </c>
      <c r="G243" s="9" t="s">
        <v>132</v>
      </c>
      <c r="H243" s="36">
        <v>0</v>
      </c>
      <c r="I243" s="36">
        <v>0</v>
      </c>
      <c r="J243" s="36">
        <f t="shared" si="61"/>
        <v>0</v>
      </c>
      <c r="K243" s="14" t="e">
        <f t="shared" si="62"/>
        <v>#DIV/0!</v>
      </c>
    </row>
    <row r="244" spans="1:11">
      <c r="A244" s="32">
        <v>4</v>
      </c>
      <c r="B244" s="32"/>
      <c r="C244" s="2"/>
      <c r="D244" s="17"/>
      <c r="E244" s="9" t="s">
        <v>131</v>
      </c>
      <c r="F244" s="18" t="s">
        <v>189</v>
      </c>
      <c r="G244" s="9" t="s">
        <v>132</v>
      </c>
      <c r="H244" s="36">
        <v>0</v>
      </c>
      <c r="I244" s="36">
        <v>0</v>
      </c>
      <c r="J244" s="36">
        <f t="shared" si="61"/>
        <v>0</v>
      </c>
      <c r="K244" s="14" t="e">
        <f t="shared" si="62"/>
        <v>#DIV/0!</v>
      </c>
    </row>
    <row r="245" spans="1:11">
      <c r="A245" s="32">
        <v>5</v>
      </c>
      <c r="B245" s="32"/>
      <c r="C245" s="45"/>
      <c r="D245" s="17"/>
      <c r="E245" s="9" t="s">
        <v>131</v>
      </c>
      <c r="F245" s="18" t="s">
        <v>189</v>
      </c>
      <c r="G245" s="9" t="s">
        <v>132</v>
      </c>
      <c r="H245" s="36">
        <v>0</v>
      </c>
      <c r="I245" s="36">
        <v>0</v>
      </c>
      <c r="J245" s="36">
        <f t="shared" si="61"/>
        <v>0</v>
      </c>
      <c r="K245" s="14" t="e">
        <f t="shared" si="62"/>
        <v>#DIV/0!</v>
      </c>
    </row>
    <row r="246" spans="1:11">
      <c r="A246" s="32">
        <v>6</v>
      </c>
      <c r="B246" s="32"/>
      <c r="C246" s="2"/>
      <c r="D246" s="17"/>
      <c r="E246" s="9" t="s">
        <v>131</v>
      </c>
      <c r="F246" s="18" t="s">
        <v>189</v>
      </c>
      <c r="G246" s="9" t="s">
        <v>132</v>
      </c>
      <c r="H246" s="36">
        <v>0</v>
      </c>
      <c r="I246" s="36">
        <v>0</v>
      </c>
      <c r="J246" s="36">
        <f t="shared" si="61"/>
        <v>0</v>
      </c>
      <c r="K246" s="14" t="e">
        <f t="shared" si="62"/>
        <v>#DIV/0!</v>
      </c>
    </row>
    <row r="247" spans="1:11">
      <c r="A247" s="32">
        <v>7</v>
      </c>
      <c r="B247" s="32"/>
      <c r="C247" s="2"/>
      <c r="D247" s="17"/>
      <c r="E247" s="9" t="s">
        <v>131</v>
      </c>
      <c r="F247" s="18" t="s">
        <v>189</v>
      </c>
      <c r="G247" s="9" t="s">
        <v>132</v>
      </c>
      <c r="H247" s="36">
        <v>0</v>
      </c>
      <c r="I247" s="36">
        <v>0</v>
      </c>
      <c r="J247" s="36">
        <f t="shared" si="61"/>
        <v>0</v>
      </c>
      <c r="K247" s="14" t="e">
        <f t="shared" si="62"/>
        <v>#DIV/0!</v>
      </c>
    </row>
    <row r="248" spans="1:11">
      <c r="A248" s="32">
        <v>8</v>
      </c>
      <c r="B248" s="32"/>
      <c r="C248" s="2"/>
      <c r="D248" s="17"/>
      <c r="E248" s="9" t="s">
        <v>131</v>
      </c>
      <c r="F248" s="18" t="s">
        <v>26</v>
      </c>
      <c r="G248" s="9" t="s">
        <v>132</v>
      </c>
      <c r="H248" s="36">
        <v>0</v>
      </c>
      <c r="I248" s="36">
        <v>0</v>
      </c>
      <c r="J248" s="36">
        <f t="shared" si="61"/>
        <v>0</v>
      </c>
      <c r="K248" s="14" t="e">
        <f t="shared" si="62"/>
        <v>#DIV/0!</v>
      </c>
    </row>
    <row r="249" spans="1:11">
      <c r="A249" s="32">
        <v>9</v>
      </c>
      <c r="B249" s="43"/>
      <c r="C249" s="2"/>
      <c r="D249" s="17"/>
      <c r="E249" s="9" t="s">
        <v>131</v>
      </c>
      <c r="F249" s="18" t="s">
        <v>26</v>
      </c>
      <c r="G249" s="9" t="s">
        <v>132</v>
      </c>
      <c r="H249" s="36">
        <v>0</v>
      </c>
      <c r="I249" s="36">
        <v>0</v>
      </c>
      <c r="J249" s="36">
        <f t="shared" ref="J249:J272" si="63">H249-I249</f>
        <v>0</v>
      </c>
      <c r="K249" s="14" t="e">
        <f t="shared" ref="K249:K272" si="64">J249/H249</f>
        <v>#DIV/0!</v>
      </c>
    </row>
    <row r="250" spans="1:11">
      <c r="A250" s="32">
        <v>10</v>
      </c>
      <c r="B250" s="43"/>
      <c r="C250" s="2"/>
      <c r="D250" s="17"/>
      <c r="E250" s="9" t="s">
        <v>131</v>
      </c>
      <c r="F250" s="18" t="s">
        <v>26</v>
      </c>
      <c r="G250" s="9" t="s">
        <v>132</v>
      </c>
      <c r="H250" s="36">
        <v>0</v>
      </c>
      <c r="I250" s="36">
        <v>0</v>
      </c>
      <c r="J250" s="36">
        <f t="shared" si="63"/>
        <v>0</v>
      </c>
      <c r="K250" s="14" t="e">
        <f t="shared" si="64"/>
        <v>#DIV/0!</v>
      </c>
    </row>
    <row r="251" spans="1:11">
      <c r="A251" s="32">
        <v>11</v>
      </c>
      <c r="B251" s="43"/>
      <c r="C251" s="2"/>
      <c r="D251" s="17"/>
      <c r="E251" s="9" t="s">
        <v>131</v>
      </c>
      <c r="F251" s="18" t="s">
        <v>189</v>
      </c>
      <c r="G251" s="9" t="s">
        <v>132</v>
      </c>
      <c r="H251" s="36">
        <v>0</v>
      </c>
      <c r="I251" s="36">
        <v>0</v>
      </c>
      <c r="J251" s="36">
        <f t="shared" si="63"/>
        <v>0</v>
      </c>
      <c r="K251" s="14" t="e">
        <f t="shared" si="64"/>
        <v>#DIV/0!</v>
      </c>
    </row>
    <row r="252" spans="1:11">
      <c r="A252" s="32">
        <v>12</v>
      </c>
      <c r="B252" s="43"/>
      <c r="C252" s="2"/>
      <c r="D252" s="17"/>
      <c r="E252" s="9" t="s">
        <v>131</v>
      </c>
      <c r="F252" s="18" t="s">
        <v>189</v>
      </c>
      <c r="G252" s="9" t="s">
        <v>132</v>
      </c>
      <c r="H252" s="36">
        <v>0</v>
      </c>
      <c r="I252" s="36">
        <v>0</v>
      </c>
      <c r="J252" s="36">
        <f t="shared" si="63"/>
        <v>0</v>
      </c>
      <c r="K252" s="14" t="e">
        <f t="shared" si="64"/>
        <v>#DIV/0!</v>
      </c>
    </row>
    <row r="253" spans="1:11">
      <c r="A253" s="32">
        <v>13</v>
      </c>
      <c r="B253" s="43"/>
      <c r="C253" s="2"/>
      <c r="D253" s="17"/>
      <c r="E253" s="9" t="s">
        <v>131</v>
      </c>
      <c r="F253" s="18" t="s">
        <v>189</v>
      </c>
      <c r="G253" s="9" t="s">
        <v>132</v>
      </c>
      <c r="H253" s="36">
        <v>0</v>
      </c>
      <c r="I253" s="36">
        <v>0</v>
      </c>
      <c r="J253" s="36">
        <f t="shared" si="63"/>
        <v>0</v>
      </c>
      <c r="K253" s="14" t="e">
        <f t="shared" si="64"/>
        <v>#DIV/0!</v>
      </c>
    </row>
    <row r="254" spans="1:11">
      <c r="A254" s="32">
        <v>14</v>
      </c>
      <c r="B254" s="43"/>
      <c r="C254" s="2"/>
      <c r="D254" s="17"/>
      <c r="E254" s="9" t="s">
        <v>131</v>
      </c>
      <c r="F254" s="18" t="s">
        <v>26</v>
      </c>
      <c r="G254" s="9" t="s">
        <v>132</v>
      </c>
      <c r="H254" s="36">
        <v>0</v>
      </c>
      <c r="I254" s="36">
        <v>0</v>
      </c>
      <c r="J254" s="36">
        <f t="shared" si="63"/>
        <v>0</v>
      </c>
      <c r="K254" s="14" t="e">
        <f t="shared" si="64"/>
        <v>#DIV/0!</v>
      </c>
    </row>
    <row r="255" spans="1:11">
      <c r="A255" s="32">
        <v>15</v>
      </c>
      <c r="B255" s="43"/>
      <c r="C255" s="2"/>
      <c r="D255" s="17"/>
      <c r="E255" s="9" t="s">
        <v>131</v>
      </c>
      <c r="F255" s="18" t="s">
        <v>189</v>
      </c>
      <c r="G255" s="9" t="s">
        <v>132</v>
      </c>
      <c r="H255" s="36">
        <v>0</v>
      </c>
      <c r="I255" s="36">
        <v>0</v>
      </c>
      <c r="J255" s="36">
        <f t="shared" si="63"/>
        <v>0</v>
      </c>
      <c r="K255" s="14" t="e">
        <f t="shared" si="64"/>
        <v>#DIV/0!</v>
      </c>
    </row>
    <row r="256" spans="1:11">
      <c r="A256" s="32">
        <v>16</v>
      </c>
      <c r="B256" s="43"/>
      <c r="C256" s="2"/>
      <c r="D256" s="17"/>
      <c r="E256" s="9" t="s">
        <v>131</v>
      </c>
      <c r="F256" s="18" t="s">
        <v>26</v>
      </c>
      <c r="G256" s="9" t="s">
        <v>132</v>
      </c>
      <c r="H256" s="36">
        <v>0</v>
      </c>
      <c r="I256" s="36">
        <v>0</v>
      </c>
      <c r="J256" s="36">
        <f t="shared" si="63"/>
        <v>0</v>
      </c>
      <c r="K256" s="14" t="e">
        <f t="shared" si="64"/>
        <v>#DIV/0!</v>
      </c>
    </row>
    <row r="257" spans="1:11">
      <c r="A257" s="32">
        <v>17</v>
      </c>
      <c r="B257" s="43"/>
      <c r="C257" s="2"/>
      <c r="D257" s="17"/>
      <c r="E257" s="9" t="s">
        <v>131</v>
      </c>
      <c r="F257" s="18" t="s">
        <v>189</v>
      </c>
      <c r="G257" s="9" t="s">
        <v>132</v>
      </c>
      <c r="H257" s="36">
        <v>0</v>
      </c>
      <c r="I257" s="36">
        <v>0</v>
      </c>
      <c r="J257" s="36">
        <f t="shared" si="63"/>
        <v>0</v>
      </c>
      <c r="K257" s="14" t="e">
        <f t="shared" si="64"/>
        <v>#DIV/0!</v>
      </c>
    </row>
    <row r="258" spans="1:11">
      <c r="A258" s="32">
        <v>18</v>
      </c>
      <c r="B258" s="43"/>
      <c r="C258" s="2"/>
      <c r="D258" s="17"/>
      <c r="E258" s="9" t="s">
        <v>131</v>
      </c>
      <c r="F258" s="18" t="s">
        <v>189</v>
      </c>
      <c r="G258" s="9" t="s">
        <v>132</v>
      </c>
      <c r="H258" s="36">
        <v>0</v>
      </c>
      <c r="I258" s="36">
        <v>0</v>
      </c>
      <c r="J258" s="36">
        <f t="shared" si="63"/>
        <v>0</v>
      </c>
      <c r="K258" s="14" t="e">
        <f t="shared" si="64"/>
        <v>#DIV/0!</v>
      </c>
    </row>
    <row r="259" spans="1:11">
      <c r="A259" s="43">
        <v>19</v>
      </c>
      <c r="B259" s="43"/>
      <c r="C259" s="2"/>
      <c r="D259" s="17"/>
      <c r="E259" s="9" t="s">
        <v>131</v>
      </c>
      <c r="F259" s="18" t="s">
        <v>189</v>
      </c>
      <c r="G259" s="9" t="s">
        <v>132</v>
      </c>
      <c r="H259" s="36">
        <v>0</v>
      </c>
      <c r="I259" s="36">
        <v>0</v>
      </c>
      <c r="J259" s="36">
        <f t="shared" si="63"/>
        <v>0</v>
      </c>
      <c r="K259" s="14" t="e">
        <f t="shared" si="64"/>
        <v>#DIV/0!</v>
      </c>
    </row>
    <row r="260" spans="1:11">
      <c r="A260" s="43">
        <v>20</v>
      </c>
      <c r="B260" s="43"/>
      <c r="C260" s="2"/>
      <c r="D260" s="17"/>
      <c r="E260" s="9" t="s">
        <v>131</v>
      </c>
      <c r="F260" s="18" t="s">
        <v>189</v>
      </c>
      <c r="G260" s="9" t="s">
        <v>132</v>
      </c>
      <c r="H260" s="36">
        <v>0</v>
      </c>
      <c r="I260" s="36">
        <v>0</v>
      </c>
      <c r="J260" s="36">
        <f t="shared" si="63"/>
        <v>0</v>
      </c>
      <c r="K260" s="14" t="e">
        <f t="shared" si="64"/>
        <v>#DIV/0!</v>
      </c>
    </row>
    <row r="261" spans="1:11">
      <c r="A261" s="43">
        <v>21</v>
      </c>
      <c r="B261" s="43"/>
      <c r="C261" s="2"/>
      <c r="D261" s="17"/>
      <c r="E261" s="9" t="s">
        <v>131</v>
      </c>
      <c r="F261" s="18" t="s">
        <v>26</v>
      </c>
      <c r="G261" s="9" t="s">
        <v>132</v>
      </c>
      <c r="H261" s="36">
        <v>0</v>
      </c>
      <c r="I261" s="36">
        <v>0</v>
      </c>
      <c r="J261" s="36">
        <f t="shared" si="63"/>
        <v>0</v>
      </c>
      <c r="K261" s="14" t="e">
        <f t="shared" si="64"/>
        <v>#DIV/0!</v>
      </c>
    </row>
    <row r="262" spans="1:11">
      <c r="A262" s="43">
        <v>22</v>
      </c>
      <c r="B262" s="43"/>
      <c r="C262" s="2"/>
      <c r="D262" s="17"/>
      <c r="E262" s="9" t="s">
        <v>131</v>
      </c>
      <c r="F262" s="18" t="s">
        <v>189</v>
      </c>
      <c r="G262" s="9" t="s">
        <v>132</v>
      </c>
      <c r="H262" s="36">
        <v>0</v>
      </c>
      <c r="I262" s="36">
        <v>0</v>
      </c>
      <c r="J262" s="36">
        <f t="shared" si="63"/>
        <v>0</v>
      </c>
      <c r="K262" s="14" t="e">
        <f t="shared" si="64"/>
        <v>#DIV/0!</v>
      </c>
    </row>
    <row r="263" spans="1:11">
      <c r="A263" s="43">
        <v>23</v>
      </c>
      <c r="B263" s="43"/>
      <c r="C263" s="2"/>
      <c r="D263" s="17"/>
      <c r="E263" s="9" t="s">
        <v>131</v>
      </c>
      <c r="F263" s="18" t="s">
        <v>189</v>
      </c>
      <c r="G263" s="9" t="s">
        <v>132</v>
      </c>
      <c r="H263" s="36">
        <v>0</v>
      </c>
      <c r="I263" s="36">
        <v>0</v>
      </c>
      <c r="J263" s="36">
        <f t="shared" si="63"/>
        <v>0</v>
      </c>
      <c r="K263" s="14" t="e">
        <f t="shared" si="64"/>
        <v>#DIV/0!</v>
      </c>
    </row>
    <row r="264" spans="1:11">
      <c r="A264" s="43">
        <v>24</v>
      </c>
      <c r="B264" s="43"/>
      <c r="C264" s="2"/>
      <c r="D264" s="17"/>
      <c r="E264" s="9" t="s">
        <v>131</v>
      </c>
      <c r="F264" s="18" t="s">
        <v>189</v>
      </c>
      <c r="G264" s="9" t="s">
        <v>132</v>
      </c>
      <c r="H264" s="36">
        <v>0</v>
      </c>
      <c r="I264" s="36">
        <v>0</v>
      </c>
      <c r="J264" s="36">
        <f t="shared" si="63"/>
        <v>0</v>
      </c>
      <c r="K264" s="14" t="e">
        <f t="shared" si="64"/>
        <v>#DIV/0!</v>
      </c>
    </row>
    <row r="265" spans="1:11">
      <c r="A265" s="43">
        <v>25</v>
      </c>
      <c r="B265" s="43"/>
      <c r="C265" s="2"/>
      <c r="D265" s="17"/>
      <c r="E265" s="9" t="s">
        <v>131</v>
      </c>
      <c r="F265" s="18" t="s">
        <v>189</v>
      </c>
      <c r="G265" s="9" t="s">
        <v>132</v>
      </c>
      <c r="H265" s="36">
        <v>0</v>
      </c>
      <c r="I265" s="36">
        <v>0</v>
      </c>
      <c r="J265" s="36">
        <f t="shared" si="63"/>
        <v>0</v>
      </c>
      <c r="K265" s="14" t="e">
        <f t="shared" si="64"/>
        <v>#DIV/0!</v>
      </c>
    </row>
    <row r="266" spans="1:11">
      <c r="A266" s="43">
        <v>26</v>
      </c>
      <c r="B266" s="43"/>
      <c r="C266" s="2"/>
      <c r="D266" s="17"/>
      <c r="E266" s="9" t="s">
        <v>131</v>
      </c>
      <c r="F266" s="18" t="s">
        <v>189</v>
      </c>
      <c r="G266" s="9" t="s">
        <v>132</v>
      </c>
      <c r="H266" s="36">
        <v>0</v>
      </c>
      <c r="I266" s="36">
        <v>0</v>
      </c>
      <c r="J266" s="36">
        <f t="shared" si="63"/>
        <v>0</v>
      </c>
      <c r="K266" s="14" t="e">
        <f t="shared" si="64"/>
        <v>#DIV/0!</v>
      </c>
    </row>
    <row r="267" spans="1:11">
      <c r="A267" s="9">
        <v>27</v>
      </c>
      <c r="B267" s="32"/>
      <c r="C267" s="2"/>
      <c r="D267" s="17"/>
      <c r="E267" s="9" t="s">
        <v>131</v>
      </c>
      <c r="F267" s="18" t="s">
        <v>189</v>
      </c>
      <c r="G267" s="9" t="s">
        <v>132</v>
      </c>
      <c r="H267" s="36">
        <v>0</v>
      </c>
      <c r="I267" s="36">
        <v>0</v>
      </c>
      <c r="J267" s="36">
        <f t="shared" si="63"/>
        <v>0</v>
      </c>
      <c r="K267" s="14" t="e">
        <f t="shared" si="64"/>
        <v>#DIV/0!</v>
      </c>
    </row>
    <row r="268" spans="1:11">
      <c r="A268" s="9">
        <v>28</v>
      </c>
      <c r="B268" s="9"/>
      <c r="C268" s="2"/>
      <c r="D268" s="17"/>
      <c r="E268" s="9" t="s">
        <v>131</v>
      </c>
      <c r="F268" s="18" t="s">
        <v>189</v>
      </c>
      <c r="G268" s="9" t="s">
        <v>132</v>
      </c>
      <c r="H268" s="36">
        <v>0</v>
      </c>
      <c r="I268" s="36">
        <v>0</v>
      </c>
      <c r="J268" s="36">
        <f t="shared" si="63"/>
        <v>0</v>
      </c>
      <c r="K268" s="14" t="e">
        <f t="shared" si="64"/>
        <v>#DIV/0!</v>
      </c>
    </row>
    <row r="269" spans="1:11">
      <c r="A269" s="9">
        <v>29</v>
      </c>
      <c r="B269" s="9"/>
      <c r="C269" s="2"/>
      <c r="D269" s="17"/>
      <c r="E269" s="9" t="s">
        <v>131</v>
      </c>
      <c r="F269" s="18" t="s">
        <v>189</v>
      </c>
      <c r="G269" s="9" t="s">
        <v>132</v>
      </c>
      <c r="H269" s="36">
        <v>0</v>
      </c>
      <c r="I269" s="36">
        <v>0</v>
      </c>
      <c r="J269" s="36">
        <f t="shared" si="63"/>
        <v>0</v>
      </c>
      <c r="K269" s="14" t="e">
        <f t="shared" si="64"/>
        <v>#DIV/0!</v>
      </c>
    </row>
    <row r="270" spans="1:11">
      <c r="A270" s="9">
        <v>30</v>
      </c>
      <c r="B270" s="9"/>
      <c r="C270" s="2"/>
      <c r="D270" s="19"/>
      <c r="E270" s="9" t="s">
        <v>131</v>
      </c>
      <c r="F270" s="18" t="s">
        <v>397</v>
      </c>
      <c r="G270" s="9" t="s">
        <v>132</v>
      </c>
      <c r="H270" s="36">
        <v>0</v>
      </c>
      <c r="I270" s="36">
        <v>0</v>
      </c>
      <c r="J270" s="36">
        <f t="shared" si="63"/>
        <v>0</v>
      </c>
      <c r="K270" s="14" t="e">
        <f t="shared" si="64"/>
        <v>#DIV/0!</v>
      </c>
    </row>
    <row r="271" spans="1:11">
      <c r="A271" s="9">
        <v>31</v>
      </c>
      <c r="B271" s="9"/>
      <c r="C271" s="2"/>
      <c r="D271" s="19"/>
      <c r="E271" s="9" t="s">
        <v>131</v>
      </c>
      <c r="F271" s="18" t="s">
        <v>397</v>
      </c>
      <c r="G271" s="9" t="s">
        <v>132</v>
      </c>
      <c r="H271" s="36">
        <v>0</v>
      </c>
      <c r="I271" s="36">
        <v>0</v>
      </c>
      <c r="J271" s="36">
        <f t="shared" si="63"/>
        <v>0</v>
      </c>
      <c r="K271" s="14" t="e">
        <f t="shared" si="64"/>
        <v>#DIV/0!</v>
      </c>
    </row>
    <row r="272" spans="1:11">
      <c r="A272" s="9">
        <v>32</v>
      </c>
      <c r="B272" s="32"/>
      <c r="C272" s="2"/>
      <c r="D272" s="19"/>
      <c r="E272" s="9" t="s">
        <v>131</v>
      </c>
      <c r="F272" s="18" t="s">
        <v>189</v>
      </c>
      <c r="G272" s="9" t="s">
        <v>132</v>
      </c>
      <c r="H272" s="36">
        <v>0</v>
      </c>
      <c r="I272" s="36">
        <v>0</v>
      </c>
      <c r="J272" s="36">
        <f t="shared" si="63"/>
        <v>0</v>
      </c>
      <c r="K272" s="14" t="e">
        <f t="shared" si="64"/>
        <v>#DIV/0!</v>
      </c>
    </row>
    <row r="273" spans="1:11">
      <c r="A273" s="9">
        <v>33</v>
      </c>
      <c r="B273" s="32"/>
      <c r="C273" s="2"/>
      <c r="D273" s="10"/>
      <c r="E273" s="9" t="s">
        <v>131</v>
      </c>
      <c r="F273" s="18" t="s">
        <v>189</v>
      </c>
      <c r="G273" s="9" t="s">
        <v>132</v>
      </c>
      <c r="H273" s="36">
        <v>0</v>
      </c>
      <c r="I273" s="36">
        <v>0</v>
      </c>
      <c r="J273" s="36">
        <f t="shared" si="61"/>
        <v>0</v>
      </c>
      <c r="K273" s="14" t="e">
        <f t="shared" si="62"/>
        <v>#DIV/0!</v>
      </c>
    </row>
    <row r="274" spans="1:11">
      <c r="A274" s="9">
        <v>34</v>
      </c>
      <c r="B274" s="32"/>
      <c r="C274" s="2"/>
      <c r="D274" s="19"/>
      <c r="E274" s="9" t="s">
        <v>131</v>
      </c>
      <c r="F274" s="18" t="s">
        <v>189</v>
      </c>
      <c r="G274" s="9" t="s">
        <v>132</v>
      </c>
      <c r="H274" s="36">
        <v>0</v>
      </c>
      <c r="I274" s="36">
        <v>0</v>
      </c>
      <c r="J274" s="36">
        <f t="shared" si="61"/>
        <v>0</v>
      </c>
      <c r="K274" s="14" t="e">
        <f t="shared" si="62"/>
        <v>#DIV/0!</v>
      </c>
    </row>
    <row r="275" spans="1:11">
      <c r="A275" s="9">
        <v>35</v>
      </c>
      <c r="B275" s="32"/>
      <c r="C275" s="4"/>
      <c r="D275" s="10"/>
      <c r="E275" s="9" t="s">
        <v>131</v>
      </c>
      <c r="F275" s="18" t="s">
        <v>397</v>
      </c>
      <c r="G275" s="9" t="s">
        <v>132</v>
      </c>
      <c r="H275" s="36">
        <v>0</v>
      </c>
      <c r="I275" s="36">
        <v>0</v>
      </c>
      <c r="J275" s="36">
        <f t="shared" si="61"/>
        <v>0</v>
      </c>
      <c r="K275" s="14" t="e">
        <f t="shared" si="62"/>
        <v>#DIV/0!</v>
      </c>
    </row>
    <row r="276" spans="1:11">
      <c r="A276" s="9">
        <v>36</v>
      </c>
      <c r="B276" s="44"/>
      <c r="C276" s="4"/>
      <c r="D276" s="10"/>
      <c r="E276" s="9" t="s">
        <v>131</v>
      </c>
      <c r="F276" s="18" t="s">
        <v>189</v>
      </c>
      <c r="G276" s="9" t="s">
        <v>132</v>
      </c>
      <c r="H276" s="36">
        <v>0</v>
      </c>
      <c r="I276" s="36">
        <v>0</v>
      </c>
      <c r="J276" s="36">
        <f t="shared" ref="J276:J278" si="65">H276-I276</f>
        <v>0</v>
      </c>
      <c r="K276" s="14" t="e">
        <f t="shared" ref="K276:K278" si="66">J276/H276</f>
        <v>#DIV/0!</v>
      </c>
    </row>
    <row r="277" spans="1:11">
      <c r="A277" s="9">
        <v>37</v>
      </c>
      <c r="B277" s="44"/>
      <c r="C277" s="4"/>
      <c r="D277" s="10"/>
      <c r="E277" s="9" t="s">
        <v>131</v>
      </c>
      <c r="F277" s="18" t="s">
        <v>189</v>
      </c>
      <c r="G277" s="9" t="s">
        <v>132</v>
      </c>
      <c r="H277" s="36">
        <v>0</v>
      </c>
      <c r="I277" s="36">
        <v>0</v>
      </c>
      <c r="J277" s="36">
        <f t="shared" si="65"/>
        <v>0</v>
      </c>
      <c r="K277" s="14" t="e">
        <f t="shared" si="66"/>
        <v>#DIV/0!</v>
      </c>
    </row>
    <row r="278" spans="1:11">
      <c r="A278" s="9">
        <v>38</v>
      </c>
      <c r="B278" s="44"/>
      <c r="C278" s="4"/>
      <c r="D278" s="10"/>
      <c r="E278" s="9" t="s">
        <v>131</v>
      </c>
      <c r="F278" s="18" t="s">
        <v>189</v>
      </c>
      <c r="G278" s="9" t="s">
        <v>132</v>
      </c>
      <c r="H278" s="36">
        <v>0</v>
      </c>
      <c r="I278" s="36">
        <v>0</v>
      </c>
      <c r="J278" s="36">
        <f t="shared" si="65"/>
        <v>0</v>
      </c>
      <c r="K278" s="14" t="e">
        <f t="shared" si="66"/>
        <v>#DIV/0!</v>
      </c>
    </row>
    <row r="279" spans="1:11">
      <c r="A279" s="65"/>
      <c r="B279" s="66"/>
      <c r="C279" s="66"/>
      <c r="D279" s="66"/>
      <c r="E279" s="66"/>
      <c r="F279" s="67"/>
      <c r="G279" s="26" t="s">
        <v>16</v>
      </c>
      <c r="H279" s="29">
        <f>SUBTOTAL(9,H241:H278)</f>
        <v>0</v>
      </c>
      <c r="I279" s="29">
        <f>SUBTOTAL(9,I241:I278)</f>
        <v>0</v>
      </c>
      <c r="J279" s="29">
        <f>SUBTOTAL(9,J241:J278)</f>
        <v>0</v>
      </c>
      <c r="K279" s="14"/>
    </row>
    <row r="280" spans="1:11" ht="39.75" customHeight="1">
      <c r="A280" s="56" t="s">
        <v>149</v>
      </c>
      <c r="B280" s="57"/>
      <c r="C280" s="57"/>
      <c r="D280" s="57"/>
      <c r="E280" s="57"/>
      <c r="F280" s="57"/>
      <c r="G280" s="57"/>
      <c r="H280" s="57"/>
      <c r="I280" s="57"/>
      <c r="J280" s="57"/>
      <c r="K280" s="58"/>
    </row>
    <row r="281" spans="1:11">
      <c r="A281" s="32">
        <v>1</v>
      </c>
      <c r="B281" s="9"/>
      <c r="C281" s="2"/>
      <c r="D281" s="16"/>
      <c r="E281" s="9" t="s">
        <v>151</v>
      </c>
      <c r="F281" s="18" t="s">
        <v>26</v>
      </c>
      <c r="G281" s="9" t="s">
        <v>152</v>
      </c>
      <c r="H281" s="36">
        <v>0</v>
      </c>
      <c r="I281" s="36">
        <v>0</v>
      </c>
      <c r="J281" s="36">
        <f t="shared" ref="J281:J327" si="67">H281-I281</f>
        <v>0</v>
      </c>
      <c r="K281" s="14" t="e">
        <f t="shared" ref="K281:K327" si="68">J281/H281</f>
        <v>#DIV/0!</v>
      </c>
    </row>
    <row r="282" spans="1:11">
      <c r="A282" s="32">
        <v>2</v>
      </c>
      <c r="B282" s="9"/>
      <c r="C282" s="2"/>
      <c r="D282" s="17"/>
      <c r="E282" s="9" t="s">
        <v>151</v>
      </c>
      <c r="F282" s="18" t="s">
        <v>189</v>
      </c>
      <c r="G282" s="9" t="s">
        <v>152</v>
      </c>
      <c r="H282" s="36">
        <v>0</v>
      </c>
      <c r="I282" s="36">
        <v>0</v>
      </c>
      <c r="J282" s="36">
        <f t="shared" si="67"/>
        <v>0</v>
      </c>
      <c r="K282" s="14" t="e">
        <f t="shared" si="68"/>
        <v>#DIV/0!</v>
      </c>
    </row>
    <row r="283" spans="1:11">
      <c r="A283" s="32">
        <v>3</v>
      </c>
      <c r="B283" s="9"/>
      <c r="C283" s="2"/>
      <c r="D283" s="17"/>
      <c r="E283" s="9" t="s">
        <v>151</v>
      </c>
      <c r="F283" s="18" t="s">
        <v>26</v>
      </c>
      <c r="G283" s="9" t="s">
        <v>152</v>
      </c>
      <c r="H283" s="36">
        <v>0</v>
      </c>
      <c r="I283" s="36">
        <v>0</v>
      </c>
      <c r="J283" s="36">
        <f t="shared" si="67"/>
        <v>0</v>
      </c>
      <c r="K283" s="14" t="e">
        <f t="shared" si="68"/>
        <v>#DIV/0!</v>
      </c>
    </row>
    <row r="284" spans="1:11">
      <c r="A284" s="32">
        <v>4</v>
      </c>
      <c r="B284" s="32"/>
      <c r="C284" s="2"/>
      <c r="D284" s="16"/>
      <c r="E284" s="9" t="s">
        <v>151</v>
      </c>
      <c r="F284" s="18" t="s">
        <v>189</v>
      </c>
      <c r="G284" s="9" t="s">
        <v>152</v>
      </c>
      <c r="H284" s="36">
        <v>0</v>
      </c>
      <c r="I284" s="36">
        <v>0</v>
      </c>
      <c r="J284" s="36">
        <f t="shared" si="67"/>
        <v>0</v>
      </c>
      <c r="K284" s="14" t="e">
        <f t="shared" si="68"/>
        <v>#DIV/0!</v>
      </c>
    </row>
    <row r="285" spans="1:11">
      <c r="A285" s="32">
        <v>5</v>
      </c>
      <c r="B285" s="32"/>
      <c r="C285" s="2"/>
      <c r="D285" s="17"/>
      <c r="E285" s="9" t="s">
        <v>151</v>
      </c>
      <c r="F285" s="18" t="s">
        <v>26</v>
      </c>
      <c r="G285" s="9" t="s">
        <v>152</v>
      </c>
      <c r="H285" s="36">
        <v>0</v>
      </c>
      <c r="I285" s="36">
        <v>0</v>
      </c>
      <c r="J285" s="36">
        <f t="shared" si="67"/>
        <v>0</v>
      </c>
      <c r="K285" s="14" t="e">
        <f t="shared" si="68"/>
        <v>#DIV/0!</v>
      </c>
    </row>
    <row r="286" spans="1:11">
      <c r="A286" s="32">
        <v>6</v>
      </c>
      <c r="B286" s="32"/>
      <c r="C286" s="2"/>
      <c r="D286" s="17"/>
      <c r="E286" s="9" t="s">
        <v>151</v>
      </c>
      <c r="F286" s="18" t="s">
        <v>189</v>
      </c>
      <c r="G286" s="9" t="s">
        <v>152</v>
      </c>
      <c r="H286" s="36">
        <v>0</v>
      </c>
      <c r="I286" s="36">
        <v>0</v>
      </c>
      <c r="J286" s="36">
        <f t="shared" si="67"/>
        <v>0</v>
      </c>
      <c r="K286" s="14" t="e">
        <f t="shared" si="68"/>
        <v>#DIV/0!</v>
      </c>
    </row>
    <row r="287" spans="1:11">
      <c r="A287" s="32">
        <v>7</v>
      </c>
      <c r="B287" s="32"/>
      <c r="C287" s="2"/>
      <c r="D287" s="17"/>
      <c r="E287" s="9" t="s">
        <v>151</v>
      </c>
      <c r="F287" s="18" t="s">
        <v>189</v>
      </c>
      <c r="G287" s="9" t="s">
        <v>152</v>
      </c>
      <c r="H287" s="36">
        <v>0</v>
      </c>
      <c r="I287" s="36">
        <v>0</v>
      </c>
      <c r="J287" s="36">
        <f t="shared" si="67"/>
        <v>0</v>
      </c>
      <c r="K287" s="14" t="e">
        <f t="shared" si="68"/>
        <v>#DIV/0!</v>
      </c>
    </row>
    <row r="288" spans="1:11">
      <c r="A288" s="32">
        <v>8</v>
      </c>
      <c r="B288" s="32"/>
      <c r="C288" s="2"/>
      <c r="D288" s="17"/>
      <c r="E288" s="9" t="s">
        <v>151</v>
      </c>
      <c r="F288" s="18" t="s">
        <v>189</v>
      </c>
      <c r="G288" s="9" t="s">
        <v>152</v>
      </c>
      <c r="H288" s="36">
        <v>0</v>
      </c>
      <c r="I288" s="36">
        <v>0</v>
      </c>
      <c r="J288" s="36">
        <f t="shared" si="67"/>
        <v>0</v>
      </c>
      <c r="K288" s="14" t="e">
        <f t="shared" si="68"/>
        <v>#DIV/0!</v>
      </c>
    </row>
    <row r="289" spans="1:11">
      <c r="A289" s="32">
        <v>9</v>
      </c>
      <c r="B289" s="32"/>
      <c r="C289" s="2"/>
      <c r="D289" s="17"/>
      <c r="E289" s="9" t="s">
        <v>151</v>
      </c>
      <c r="F289" s="18" t="s">
        <v>189</v>
      </c>
      <c r="G289" s="9" t="s">
        <v>152</v>
      </c>
      <c r="H289" s="36">
        <v>0</v>
      </c>
      <c r="I289" s="36">
        <v>0</v>
      </c>
      <c r="J289" s="36">
        <f t="shared" si="67"/>
        <v>0</v>
      </c>
      <c r="K289" s="14" t="e">
        <f t="shared" si="68"/>
        <v>#DIV/0!</v>
      </c>
    </row>
    <row r="290" spans="1:11">
      <c r="A290" s="32">
        <v>10</v>
      </c>
      <c r="B290" s="9"/>
      <c r="C290" s="2"/>
      <c r="D290" s="17"/>
      <c r="E290" s="9" t="s">
        <v>151</v>
      </c>
      <c r="F290" s="18" t="s">
        <v>189</v>
      </c>
      <c r="G290" s="9" t="s">
        <v>152</v>
      </c>
      <c r="H290" s="36">
        <v>0</v>
      </c>
      <c r="I290" s="36">
        <v>0</v>
      </c>
      <c r="J290" s="36">
        <f>H290-I290</f>
        <v>0</v>
      </c>
      <c r="K290" s="14" t="e">
        <f t="shared" si="68"/>
        <v>#DIV/0!</v>
      </c>
    </row>
    <row r="291" spans="1:11">
      <c r="A291" s="32">
        <v>11</v>
      </c>
      <c r="B291" s="9"/>
      <c r="C291" s="2"/>
      <c r="D291" s="19"/>
      <c r="E291" s="9" t="s">
        <v>151</v>
      </c>
      <c r="F291" s="18" t="s">
        <v>26</v>
      </c>
      <c r="G291" s="9" t="s">
        <v>152</v>
      </c>
      <c r="H291" s="36">
        <v>0</v>
      </c>
      <c r="I291" s="36">
        <v>0</v>
      </c>
      <c r="J291" s="36">
        <f t="shared" si="67"/>
        <v>0</v>
      </c>
      <c r="K291" s="14" t="e">
        <f t="shared" si="68"/>
        <v>#DIV/0!</v>
      </c>
    </row>
    <row r="292" spans="1:11">
      <c r="A292" s="32">
        <v>12</v>
      </c>
      <c r="B292" s="9"/>
      <c r="C292" s="2"/>
      <c r="D292" s="19"/>
      <c r="E292" s="9" t="s">
        <v>151</v>
      </c>
      <c r="F292" s="18" t="s">
        <v>189</v>
      </c>
      <c r="G292" s="9" t="s">
        <v>152</v>
      </c>
      <c r="H292" s="36">
        <v>0</v>
      </c>
      <c r="I292" s="36">
        <v>0</v>
      </c>
      <c r="J292" s="36">
        <f t="shared" si="67"/>
        <v>0</v>
      </c>
      <c r="K292" s="14" t="e">
        <f t="shared" si="68"/>
        <v>#DIV/0!</v>
      </c>
    </row>
    <row r="293" spans="1:11">
      <c r="A293" s="32">
        <v>13</v>
      </c>
      <c r="B293" s="9"/>
      <c r="C293" s="2"/>
      <c r="D293" s="19"/>
      <c r="E293" s="9" t="s">
        <v>151</v>
      </c>
      <c r="F293" s="18" t="s">
        <v>189</v>
      </c>
      <c r="G293" s="9" t="s">
        <v>152</v>
      </c>
      <c r="H293" s="36">
        <v>0</v>
      </c>
      <c r="I293" s="36">
        <v>0</v>
      </c>
      <c r="J293" s="36">
        <f t="shared" si="67"/>
        <v>0</v>
      </c>
      <c r="K293" s="14" t="e">
        <f t="shared" si="68"/>
        <v>#DIV/0!</v>
      </c>
    </row>
    <row r="294" spans="1:11">
      <c r="A294" s="32">
        <v>14</v>
      </c>
      <c r="B294" s="32"/>
      <c r="C294" s="2"/>
      <c r="D294" s="10"/>
      <c r="E294" s="9" t="s">
        <v>151</v>
      </c>
      <c r="F294" s="18" t="s">
        <v>189</v>
      </c>
      <c r="G294" s="9" t="s">
        <v>152</v>
      </c>
      <c r="H294" s="36">
        <v>0</v>
      </c>
      <c r="I294" s="36">
        <v>0</v>
      </c>
      <c r="J294" s="36">
        <f t="shared" si="67"/>
        <v>0</v>
      </c>
      <c r="K294" s="14" t="e">
        <f t="shared" si="68"/>
        <v>#DIV/0!</v>
      </c>
    </row>
    <row r="295" spans="1:11">
      <c r="A295" s="32">
        <v>15</v>
      </c>
      <c r="B295" s="32"/>
      <c r="C295" s="2"/>
      <c r="D295" s="10"/>
      <c r="E295" s="9" t="s">
        <v>151</v>
      </c>
      <c r="F295" s="18" t="s">
        <v>26</v>
      </c>
      <c r="G295" s="9" t="s">
        <v>152</v>
      </c>
      <c r="H295" s="36">
        <v>0</v>
      </c>
      <c r="I295" s="36">
        <v>0</v>
      </c>
      <c r="J295" s="36">
        <f t="shared" si="67"/>
        <v>0</v>
      </c>
      <c r="K295" s="14" t="e">
        <f t="shared" si="68"/>
        <v>#DIV/0!</v>
      </c>
    </row>
    <row r="296" spans="1:11">
      <c r="A296" s="32">
        <v>16</v>
      </c>
      <c r="B296" s="32"/>
      <c r="C296" s="2"/>
      <c r="D296" s="19"/>
      <c r="E296" s="9" t="s">
        <v>151</v>
      </c>
      <c r="F296" s="18" t="s">
        <v>189</v>
      </c>
      <c r="G296" s="9" t="s">
        <v>152</v>
      </c>
      <c r="H296" s="36">
        <v>0</v>
      </c>
      <c r="I296" s="36">
        <v>0</v>
      </c>
      <c r="J296" s="36">
        <f t="shared" si="67"/>
        <v>0</v>
      </c>
      <c r="K296" s="14" t="e">
        <f t="shared" si="68"/>
        <v>#DIV/0!</v>
      </c>
    </row>
    <row r="297" spans="1:11">
      <c r="A297" s="32">
        <v>17</v>
      </c>
      <c r="B297" s="32"/>
      <c r="C297" s="4"/>
      <c r="D297" s="10"/>
      <c r="E297" s="9" t="s">
        <v>151</v>
      </c>
      <c r="F297" s="18" t="s">
        <v>26</v>
      </c>
      <c r="G297" s="9" t="s">
        <v>152</v>
      </c>
      <c r="H297" s="36">
        <v>0</v>
      </c>
      <c r="I297" s="36">
        <v>0</v>
      </c>
      <c r="J297" s="36">
        <f t="shared" si="67"/>
        <v>0</v>
      </c>
      <c r="K297" s="14" t="e">
        <f t="shared" si="68"/>
        <v>#DIV/0!</v>
      </c>
    </row>
    <row r="298" spans="1:11">
      <c r="A298" s="32">
        <v>18</v>
      </c>
      <c r="B298" s="32"/>
      <c r="C298" s="2"/>
      <c r="D298" s="10"/>
      <c r="E298" s="9" t="s">
        <v>151</v>
      </c>
      <c r="F298" s="18" t="s">
        <v>189</v>
      </c>
      <c r="G298" s="9" t="s">
        <v>152</v>
      </c>
      <c r="H298" s="36">
        <v>0</v>
      </c>
      <c r="I298" s="36">
        <v>0</v>
      </c>
      <c r="J298" s="36">
        <f t="shared" si="67"/>
        <v>0</v>
      </c>
      <c r="K298" s="14" t="e">
        <f t="shared" si="68"/>
        <v>#DIV/0!</v>
      </c>
    </row>
    <row r="299" spans="1:11">
      <c r="A299" s="32">
        <v>19</v>
      </c>
      <c r="B299" s="9"/>
      <c r="C299" s="2"/>
      <c r="D299" s="10"/>
      <c r="E299" s="9" t="s">
        <v>151</v>
      </c>
      <c r="F299" s="18" t="s">
        <v>189</v>
      </c>
      <c r="G299" s="9" t="s">
        <v>152</v>
      </c>
      <c r="H299" s="36">
        <v>0</v>
      </c>
      <c r="I299" s="36">
        <v>0</v>
      </c>
      <c r="J299" s="36">
        <f t="shared" si="67"/>
        <v>0</v>
      </c>
      <c r="K299" s="14" t="e">
        <f t="shared" si="68"/>
        <v>#DIV/0!</v>
      </c>
    </row>
    <row r="300" spans="1:11">
      <c r="A300" s="32">
        <v>20</v>
      </c>
      <c r="B300" s="9"/>
      <c r="C300" s="2"/>
      <c r="D300" s="10"/>
      <c r="E300" s="9" t="s">
        <v>151</v>
      </c>
      <c r="F300" s="18" t="s">
        <v>189</v>
      </c>
      <c r="G300" s="9" t="s">
        <v>152</v>
      </c>
      <c r="H300" s="36">
        <v>0</v>
      </c>
      <c r="I300" s="36">
        <v>0</v>
      </c>
      <c r="J300" s="36">
        <f t="shared" si="67"/>
        <v>0</v>
      </c>
      <c r="K300" s="14" t="e">
        <f t="shared" si="68"/>
        <v>#DIV/0!</v>
      </c>
    </row>
    <row r="301" spans="1:11">
      <c r="A301" s="32">
        <v>21</v>
      </c>
      <c r="B301" s="32"/>
      <c r="C301" s="2"/>
      <c r="D301" s="10"/>
      <c r="E301" s="9" t="s">
        <v>151</v>
      </c>
      <c r="F301" s="18" t="s">
        <v>189</v>
      </c>
      <c r="G301" s="9" t="s">
        <v>152</v>
      </c>
      <c r="H301" s="36">
        <v>0</v>
      </c>
      <c r="I301" s="36">
        <v>0</v>
      </c>
      <c r="J301" s="36">
        <f t="shared" si="67"/>
        <v>0</v>
      </c>
      <c r="K301" s="14" t="e">
        <f t="shared" si="68"/>
        <v>#DIV/0!</v>
      </c>
    </row>
    <row r="302" spans="1:11">
      <c r="A302" s="32">
        <v>22</v>
      </c>
      <c r="B302" s="9"/>
      <c r="C302" s="2"/>
      <c r="D302" s="10"/>
      <c r="E302" s="9" t="s">
        <v>151</v>
      </c>
      <c r="F302" s="18" t="s">
        <v>189</v>
      </c>
      <c r="G302" s="9" t="s">
        <v>152</v>
      </c>
      <c r="H302" s="36">
        <v>0</v>
      </c>
      <c r="I302" s="36">
        <v>0</v>
      </c>
      <c r="J302" s="36">
        <f t="shared" si="67"/>
        <v>0</v>
      </c>
      <c r="K302" s="14" t="e">
        <f t="shared" si="68"/>
        <v>#DIV/0!</v>
      </c>
    </row>
    <row r="303" spans="1:11">
      <c r="A303" s="32">
        <v>23</v>
      </c>
      <c r="B303" s="32"/>
      <c r="C303" s="2"/>
      <c r="D303" s="19"/>
      <c r="E303" s="9" t="s">
        <v>151</v>
      </c>
      <c r="F303" s="18" t="s">
        <v>189</v>
      </c>
      <c r="G303" s="9" t="s">
        <v>152</v>
      </c>
      <c r="H303" s="36">
        <v>0</v>
      </c>
      <c r="I303" s="36">
        <v>0</v>
      </c>
      <c r="J303" s="36">
        <f t="shared" si="67"/>
        <v>0</v>
      </c>
      <c r="K303" s="14" t="e">
        <f t="shared" si="68"/>
        <v>#DIV/0!</v>
      </c>
    </row>
    <row r="304" spans="1:11">
      <c r="A304" s="32">
        <v>24</v>
      </c>
      <c r="B304" s="32"/>
      <c r="C304" s="2"/>
      <c r="D304" s="19"/>
      <c r="E304" s="9" t="s">
        <v>151</v>
      </c>
      <c r="F304" s="18" t="s">
        <v>26</v>
      </c>
      <c r="G304" s="9" t="s">
        <v>152</v>
      </c>
      <c r="H304" s="36">
        <v>0</v>
      </c>
      <c r="I304" s="36">
        <v>0</v>
      </c>
      <c r="J304" s="36">
        <f t="shared" si="67"/>
        <v>0</v>
      </c>
      <c r="K304" s="14" t="e">
        <f t="shared" si="68"/>
        <v>#DIV/0!</v>
      </c>
    </row>
    <row r="305" spans="1:11">
      <c r="A305" s="32">
        <v>25</v>
      </c>
      <c r="B305" s="9"/>
      <c r="C305" s="2"/>
      <c r="D305" s="19"/>
      <c r="E305" s="9" t="s">
        <v>151</v>
      </c>
      <c r="F305" s="18" t="s">
        <v>189</v>
      </c>
      <c r="G305" s="9" t="s">
        <v>152</v>
      </c>
      <c r="H305" s="36">
        <v>0</v>
      </c>
      <c r="I305" s="36">
        <v>0</v>
      </c>
      <c r="J305" s="36">
        <f t="shared" si="67"/>
        <v>0</v>
      </c>
      <c r="K305" s="14" t="e">
        <f t="shared" si="68"/>
        <v>#DIV/0!</v>
      </c>
    </row>
    <row r="306" spans="1:11">
      <c r="A306" s="32">
        <v>26</v>
      </c>
      <c r="B306" s="9"/>
      <c r="C306" s="2"/>
      <c r="D306" s="19"/>
      <c r="E306" s="9" t="s">
        <v>151</v>
      </c>
      <c r="F306" s="18" t="s">
        <v>189</v>
      </c>
      <c r="G306" s="9" t="s">
        <v>152</v>
      </c>
      <c r="H306" s="36">
        <v>0</v>
      </c>
      <c r="I306" s="36">
        <v>0</v>
      </c>
      <c r="J306" s="36">
        <f t="shared" si="67"/>
        <v>0</v>
      </c>
      <c r="K306" s="14" t="e">
        <f t="shared" si="68"/>
        <v>#DIV/0!</v>
      </c>
    </row>
    <row r="307" spans="1:11">
      <c r="A307" s="32">
        <v>27</v>
      </c>
      <c r="B307" s="32"/>
      <c r="C307" s="2"/>
      <c r="D307" s="10"/>
      <c r="E307" s="9" t="s">
        <v>151</v>
      </c>
      <c r="F307" s="18" t="s">
        <v>189</v>
      </c>
      <c r="G307" s="9" t="s">
        <v>152</v>
      </c>
      <c r="H307" s="36">
        <v>0</v>
      </c>
      <c r="I307" s="36">
        <v>0</v>
      </c>
      <c r="J307" s="36">
        <f t="shared" si="67"/>
        <v>0</v>
      </c>
      <c r="K307" s="14" t="e">
        <f t="shared" si="68"/>
        <v>#DIV/0!</v>
      </c>
    </row>
    <row r="308" spans="1:11">
      <c r="A308" s="32">
        <v>28</v>
      </c>
      <c r="B308" s="32"/>
      <c r="C308" s="4"/>
      <c r="D308" s="10"/>
      <c r="E308" s="9" t="s">
        <v>151</v>
      </c>
      <c r="F308" s="18" t="s">
        <v>189</v>
      </c>
      <c r="G308" s="9" t="s">
        <v>152</v>
      </c>
      <c r="H308" s="36">
        <v>0</v>
      </c>
      <c r="I308" s="36">
        <v>0</v>
      </c>
      <c r="J308" s="36">
        <f t="shared" si="67"/>
        <v>0</v>
      </c>
      <c r="K308" s="14" t="e">
        <f t="shared" si="68"/>
        <v>#DIV/0!</v>
      </c>
    </row>
    <row r="309" spans="1:11">
      <c r="A309" s="32">
        <v>29</v>
      </c>
      <c r="B309" s="32"/>
      <c r="C309" s="2"/>
      <c r="D309" s="10"/>
      <c r="E309" s="9" t="s">
        <v>151</v>
      </c>
      <c r="F309" s="18" t="s">
        <v>26</v>
      </c>
      <c r="G309" s="9" t="s">
        <v>152</v>
      </c>
      <c r="H309" s="36">
        <v>0</v>
      </c>
      <c r="I309" s="36">
        <v>0</v>
      </c>
      <c r="J309" s="36">
        <f t="shared" si="67"/>
        <v>0</v>
      </c>
      <c r="K309" s="14" t="e">
        <f t="shared" si="68"/>
        <v>#DIV/0!</v>
      </c>
    </row>
    <row r="310" spans="1:11">
      <c r="A310" s="32">
        <v>30</v>
      </c>
      <c r="B310" s="9"/>
      <c r="C310" s="2"/>
      <c r="D310" s="10"/>
      <c r="E310" s="9" t="s">
        <v>151</v>
      </c>
      <c r="F310" s="18" t="s">
        <v>26</v>
      </c>
      <c r="G310" s="9" t="s">
        <v>152</v>
      </c>
      <c r="H310" s="36">
        <v>0</v>
      </c>
      <c r="I310" s="36">
        <v>0</v>
      </c>
      <c r="J310" s="36">
        <f t="shared" si="67"/>
        <v>0</v>
      </c>
      <c r="K310" s="14" t="e">
        <f t="shared" si="68"/>
        <v>#DIV/0!</v>
      </c>
    </row>
    <row r="311" spans="1:11">
      <c r="A311" s="32">
        <v>31</v>
      </c>
      <c r="B311" s="9"/>
      <c r="C311" s="2"/>
      <c r="D311" s="10"/>
      <c r="E311" s="9" t="s">
        <v>151</v>
      </c>
      <c r="F311" s="18" t="s">
        <v>189</v>
      </c>
      <c r="G311" s="9" t="s">
        <v>152</v>
      </c>
      <c r="H311" s="36">
        <v>0</v>
      </c>
      <c r="I311" s="36">
        <v>0</v>
      </c>
      <c r="J311" s="36">
        <f t="shared" ref="J311:J325" si="69">H311-I311</f>
        <v>0</v>
      </c>
      <c r="K311" s="14" t="e">
        <f t="shared" ref="K311:K325" si="70">J311/H311</f>
        <v>#DIV/0!</v>
      </c>
    </row>
    <row r="312" spans="1:11">
      <c r="A312" s="32">
        <v>32</v>
      </c>
      <c r="B312" s="9"/>
      <c r="C312" s="2"/>
      <c r="D312" s="10"/>
      <c r="E312" s="9" t="s">
        <v>151</v>
      </c>
      <c r="F312" s="18" t="s">
        <v>189</v>
      </c>
      <c r="G312" s="9" t="s">
        <v>152</v>
      </c>
      <c r="H312" s="36">
        <v>0</v>
      </c>
      <c r="I312" s="36">
        <v>0</v>
      </c>
      <c r="J312" s="36">
        <f t="shared" si="69"/>
        <v>0</v>
      </c>
      <c r="K312" s="14" t="e">
        <f t="shared" si="70"/>
        <v>#DIV/0!</v>
      </c>
    </row>
    <row r="313" spans="1:11">
      <c r="A313" s="32">
        <v>33</v>
      </c>
      <c r="B313" s="9"/>
      <c r="C313" s="2"/>
      <c r="D313" s="10"/>
      <c r="E313" s="9" t="s">
        <v>151</v>
      </c>
      <c r="F313" s="18" t="s">
        <v>189</v>
      </c>
      <c r="G313" s="9" t="s">
        <v>152</v>
      </c>
      <c r="H313" s="36">
        <v>0</v>
      </c>
      <c r="I313" s="36">
        <v>0</v>
      </c>
      <c r="J313" s="36">
        <f t="shared" si="69"/>
        <v>0</v>
      </c>
      <c r="K313" s="14" t="e">
        <f t="shared" si="70"/>
        <v>#DIV/0!</v>
      </c>
    </row>
    <row r="314" spans="1:11">
      <c r="A314" s="32">
        <v>34</v>
      </c>
      <c r="B314" s="9"/>
      <c r="C314" s="2"/>
      <c r="D314" s="10"/>
      <c r="E314" s="9" t="s">
        <v>151</v>
      </c>
      <c r="F314" s="18" t="s">
        <v>189</v>
      </c>
      <c r="G314" s="9" t="s">
        <v>152</v>
      </c>
      <c r="H314" s="36">
        <v>0</v>
      </c>
      <c r="I314" s="36">
        <v>0</v>
      </c>
      <c r="J314" s="36">
        <f t="shared" si="69"/>
        <v>0</v>
      </c>
      <c r="K314" s="14" t="e">
        <f t="shared" si="70"/>
        <v>#DIV/0!</v>
      </c>
    </row>
    <row r="315" spans="1:11">
      <c r="A315" s="32">
        <v>35</v>
      </c>
      <c r="B315" s="9"/>
      <c r="C315" s="2"/>
      <c r="D315" s="10"/>
      <c r="E315" s="9" t="s">
        <v>151</v>
      </c>
      <c r="F315" s="18" t="s">
        <v>189</v>
      </c>
      <c r="G315" s="9" t="s">
        <v>152</v>
      </c>
      <c r="H315" s="40">
        <v>0</v>
      </c>
      <c r="I315" s="36">
        <v>0</v>
      </c>
      <c r="J315" s="36">
        <f t="shared" si="69"/>
        <v>0</v>
      </c>
      <c r="K315" s="14" t="e">
        <f t="shared" si="70"/>
        <v>#DIV/0!</v>
      </c>
    </row>
    <row r="316" spans="1:11">
      <c r="A316" s="46">
        <v>36</v>
      </c>
      <c r="B316" s="9"/>
      <c r="C316" s="2"/>
      <c r="D316" s="10"/>
      <c r="E316" s="9" t="s">
        <v>151</v>
      </c>
      <c r="F316" s="18" t="s">
        <v>26</v>
      </c>
      <c r="G316" s="9" t="s">
        <v>152</v>
      </c>
      <c r="H316" s="36">
        <v>0</v>
      </c>
      <c r="I316" s="36">
        <v>0</v>
      </c>
      <c r="J316" s="36">
        <f t="shared" si="69"/>
        <v>0</v>
      </c>
      <c r="K316" s="14" t="e">
        <f t="shared" si="70"/>
        <v>#DIV/0!</v>
      </c>
    </row>
    <row r="317" spans="1:11">
      <c r="A317" s="46">
        <v>37</v>
      </c>
      <c r="B317" s="9"/>
      <c r="C317" s="2"/>
      <c r="D317" s="10"/>
      <c r="E317" s="9" t="s">
        <v>151</v>
      </c>
      <c r="F317" s="18" t="s">
        <v>189</v>
      </c>
      <c r="G317" s="9" t="s">
        <v>152</v>
      </c>
      <c r="H317" s="36">
        <v>0</v>
      </c>
      <c r="I317" s="36">
        <v>0</v>
      </c>
      <c r="J317" s="36">
        <f t="shared" si="69"/>
        <v>0</v>
      </c>
      <c r="K317" s="14" t="e">
        <f t="shared" si="70"/>
        <v>#DIV/0!</v>
      </c>
    </row>
    <row r="318" spans="1:11">
      <c r="A318" s="46">
        <v>38</v>
      </c>
      <c r="B318" s="9"/>
      <c r="C318" s="2"/>
      <c r="D318" s="10"/>
      <c r="E318" s="9" t="s">
        <v>151</v>
      </c>
      <c r="F318" s="18" t="s">
        <v>26</v>
      </c>
      <c r="G318" s="9" t="s">
        <v>152</v>
      </c>
      <c r="H318" s="36">
        <v>0</v>
      </c>
      <c r="I318" s="36">
        <v>0</v>
      </c>
      <c r="J318" s="36">
        <f t="shared" si="69"/>
        <v>0</v>
      </c>
      <c r="K318" s="14" t="e">
        <f t="shared" si="70"/>
        <v>#DIV/0!</v>
      </c>
    </row>
    <row r="319" spans="1:11">
      <c r="A319" s="46">
        <v>39</v>
      </c>
      <c r="B319" s="9"/>
      <c r="C319" s="2"/>
      <c r="D319" s="10"/>
      <c r="E319" s="9" t="s">
        <v>151</v>
      </c>
      <c r="F319" s="18" t="s">
        <v>26</v>
      </c>
      <c r="G319" s="9" t="s">
        <v>152</v>
      </c>
      <c r="H319" s="36">
        <v>0</v>
      </c>
      <c r="I319" s="36">
        <v>0</v>
      </c>
      <c r="J319" s="36">
        <f t="shared" si="69"/>
        <v>0</v>
      </c>
      <c r="K319" s="14" t="e">
        <f t="shared" si="70"/>
        <v>#DIV/0!</v>
      </c>
    </row>
    <row r="320" spans="1:11">
      <c r="A320" s="46">
        <v>40</v>
      </c>
      <c r="B320" s="9"/>
      <c r="C320" s="2"/>
      <c r="D320" s="10"/>
      <c r="E320" s="9" t="s">
        <v>151</v>
      </c>
      <c r="F320" s="18" t="s">
        <v>189</v>
      </c>
      <c r="G320" s="9" t="s">
        <v>152</v>
      </c>
      <c r="H320" s="36">
        <v>0</v>
      </c>
      <c r="I320" s="36">
        <v>0</v>
      </c>
      <c r="J320" s="36">
        <f t="shared" si="69"/>
        <v>0</v>
      </c>
      <c r="K320" s="14" t="e">
        <f t="shared" si="70"/>
        <v>#DIV/0!</v>
      </c>
    </row>
    <row r="321" spans="1:11">
      <c r="A321" s="46">
        <v>41</v>
      </c>
      <c r="B321" s="9"/>
      <c r="C321" s="2"/>
      <c r="D321" s="10"/>
      <c r="E321" s="9" t="s">
        <v>151</v>
      </c>
      <c r="F321" s="18" t="s">
        <v>189</v>
      </c>
      <c r="G321" s="9" t="s">
        <v>152</v>
      </c>
      <c r="H321" s="36">
        <v>0</v>
      </c>
      <c r="I321" s="36">
        <v>0</v>
      </c>
      <c r="J321" s="36">
        <f t="shared" si="69"/>
        <v>0</v>
      </c>
      <c r="K321" s="14" t="e">
        <f t="shared" si="70"/>
        <v>#DIV/0!</v>
      </c>
    </row>
    <row r="322" spans="1:11">
      <c r="A322" s="46">
        <v>42</v>
      </c>
      <c r="B322" s="9"/>
      <c r="C322" s="2"/>
      <c r="D322" s="10"/>
      <c r="E322" s="9" t="s">
        <v>151</v>
      </c>
      <c r="F322" s="18" t="s">
        <v>189</v>
      </c>
      <c r="G322" s="9" t="s">
        <v>152</v>
      </c>
      <c r="H322" s="36">
        <v>0</v>
      </c>
      <c r="I322" s="36">
        <v>0</v>
      </c>
      <c r="J322" s="36">
        <f t="shared" si="69"/>
        <v>0</v>
      </c>
      <c r="K322" s="14" t="e">
        <f t="shared" si="70"/>
        <v>#DIV/0!</v>
      </c>
    </row>
    <row r="323" spans="1:11">
      <c r="A323" s="46">
        <v>43</v>
      </c>
      <c r="B323" s="9"/>
      <c r="C323" s="2"/>
      <c r="D323" s="10"/>
      <c r="E323" s="9" t="s">
        <v>151</v>
      </c>
      <c r="F323" s="18" t="s">
        <v>189</v>
      </c>
      <c r="G323" s="9" t="s">
        <v>152</v>
      </c>
      <c r="H323" s="36">
        <v>0</v>
      </c>
      <c r="I323" s="36">
        <v>0</v>
      </c>
      <c r="J323" s="36">
        <f t="shared" si="69"/>
        <v>0</v>
      </c>
      <c r="K323" s="14" t="e">
        <f t="shared" si="70"/>
        <v>#DIV/0!</v>
      </c>
    </row>
    <row r="324" spans="1:11">
      <c r="A324" s="46">
        <v>44</v>
      </c>
      <c r="B324" s="9"/>
      <c r="C324" s="2"/>
      <c r="D324" s="10"/>
      <c r="E324" s="9" t="s">
        <v>151</v>
      </c>
      <c r="F324" s="18" t="s">
        <v>189</v>
      </c>
      <c r="G324" s="9" t="s">
        <v>152</v>
      </c>
      <c r="H324" s="36">
        <v>0</v>
      </c>
      <c r="I324" s="36">
        <v>0</v>
      </c>
      <c r="J324" s="36">
        <f t="shared" si="69"/>
        <v>0</v>
      </c>
      <c r="K324" s="14" t="e">
        <f t="shared" si="70"/>
        <v>#DIV/0!</v>
      </c>
    </row>
    <row r="325" spans="1:11">
      <c r="A325" s="46">
        <v>45</v>
      </c>
      <c r="B325" s="9"/>
      <c r="C325" s="2"/>
      <c r="D325" s="10"/>
      <c r="E325" s="9" t="s">
        <v>151</v>
      </c>
      <c r="F325" s="18" t="s">
        <v>189</v>
      </c>
      <c r="G325" s="9" t="s">
        <v>152</v>
      </c>
      <c r="H325" s="36">
        <v>0</v>
      </c>
      <c r="I325" s="36">
        <v>0</v>
      </c>
      <c r="J325" s="36">
        <f t="shared" si="69"/>
        <v>0</v>
      </c>
      <c r="K325" s="14" t="e">
        <f t="shared" si="70"/>
        <v>#DIV/0!</v>
      </c>
    </row>
    <row r="326" spans="1:11">
      <c r="A326" s="9">
        <v>46</v>
      </c>
      <c r="B326" s="9"/>
      <c r="C326" s="2"/>
      <c r="D326" s="10"/>
      <c r="E326" s="9" t="s">
        <v>151</v>
      </c>
      <c r="F326" s="18" t="s">
        <v>189</v>
      </c>
      <c r="G326" s="9" t="s">
        <v>152</v>
      </c>
      <c r="H326" s="36">
        <v>0</v>
      </c>
      <c r="I326" s="36">
        <v>0</v>
      </c>
      <c r="J326" s="36">
        <f t="shared" si="67"/>
        <v>0</v>
      </c>
      <c r="K326" s="14" t="e">
        <f t="shared" si="68"/>
        <v>#DIV/0!</v>
      </c>
    </row>
    <row r="327" spans="1:11">
      <c r="A327" s="9">
        <v>47</v>
      </c>
      <c r="B327" s="32"/>
      <c r="C327" s="2"/>
      <c r="D327" s="10"/>
      <c r="E327" s="9" t="s">
        <v>151</v>
      </c>
      <c r="F327" s="18" t="s">
        <v>26</v>
      </c>
      <c r="G327" s="9" t="s">
        <v>152</v>
      </c>
      <c r="H327" s="36">
        <v>0</v>
      </c>
      <c r="I327" s="36">
        <v>0</v>
      </c>
      <c r="J327" s="36">
        <f t="shared" si="67"/>
        <v>0</v>
      </c>
      <c r="K327" s="14" t="e">
        <f t="shared" si="68"/>
        <v>#DIV/0!</v>
      </c>
    </row>
    <row r="328" spans="1:11">
      <c r="A328" s="9">
        <v>48</v>
      </c>
      <c r="B328" s="46"/>
      <c r="C328" s="2"/>
      <c r="D328" s="10"/>
      <c r="E328" s="9" t="s">
        <v>151</v>
      </c>
      <c r="F328" s="18" t="s">
        <v>189</v>
      </c>
      <c r="G328" s="9" t="s">
        <v>152</v>
      </c>
      <c r="H328" s="36">
        <v>0</v>
      </c>
      <c r="I328" s="36">
        <v>0</v>
      </c>
      <c r="J328" s="36">
        <f t="shared" ref="J328:J329" si="71">H328-I328</f>
        <v>0</v>
      </c>
      <c r="K328" s="14" t="e">
        <f t="shared" ref="K328:K329" si="72">J328/H328</f>
        <v>#DIV/0!</v>
      </c>
    </row>
    <row r="329" spans="1:11">
      <c r="A329" s="9">
        <v>49</v>
      </c>
      <c r="B329" s="46"/>
      <c r="C329" s="2"/>
      <c r="D329" s="10"/>
      <c r="E329" s="9" t="s">
        <v>151</v>
      </c>
      <c r="F329" s="18" t="s">
        <v>189</v>
      </c>
      <c r="G329" s="9" t="s">
        <v>152</v>
      </c>
      <c r="H329" s="36">
        <v>0</v>
      </c>
      <c r="I329" s="36">
        <v>0</v>
      </c>
      <c r="J329" s="36">
        <f t="shared" si="71"/>
        <v>0</v>
      </c>
      <c r="K329" s="14" t="e">
        <f t="shared" si="72"/>
        <v>#DIV/0!</v>
      </c>
    </row>
    <row r="330" spans="1:11" ht="15.75" customHeight="1">
      <c r="A330" s="9">
        <v>51</v>
      </c>
      <c r="B330" s="9"/>
      <c r="C330" s="2"/>
      <c r="D330" s="19"/>
      <c r="E330" s="9" t="s">
        <v>151</v>
      </c>
      <c r="F330" s="18" t="s">
        <v>189</v>
      </c>
      <c r="G330" s="9" t="s">
        <v>152</v>
      </c>
      <c r="H330" s="36">
        <v>0</v>
      </c>
      <c r="I330" s="36">
        <v>0</v>
      </c>
      <c r="J330" s="36">
        <f>H330-I330</f>
        <v>0</v>
      </c>
      <c r="K330" s="14" t="e">
        <f>J330/H330</f>
        <v>#DIV/0!</v>
      </c>
    </row>
    <row r="331" spans="1:11">
      <c r="A331" s="9">
        <v>52</v>
      </c>
      <c r="B331" s="9"/>
      <c r="C331" s="2"/>
      <c r="D331" s="19"/>
      <c r="E331" s="9" t="s">
        <v>151</v>
      </c>
      <c r="F331" s="18" t="s">
        <v>189</v>
      </c>
      <c r="G331" s="9" t="s">
        <v>152</v>
      </c>
      <c r="H331" s="36">
        <v>0</v>
      </c>
      <c r="I331" s="36">
        <v>0</v>
      </c>
      <c r="J331" s="36">
        <f>H331-I331</f>
        <v>0</v>
      </c>
      <c r="K331" s="14" t="e">
        <f>J331/H331</f>
        <v>#DIV/0!</v>
      </c>
    </row>
    <row r="332" spans="1:11">
      <c r="A332" s="9">
        <v>53</v>
      </c>
      <c r="B332" s="9"/>
      <c r="C332" s="2"/>
      <c r="D332" s="19"/>
      <c r="E332" s="9" t="s">
        <v>151</v>
      </c>
      <c r="F332" s="18" t="s">
        <v>189</v>
      </c>
      <c r="G332" s="9" t="s">
        <v>152</v>
      </c>
      <c r="H332" s="36">
        <v>0</v>
      </c>
      <c r="I332" s="36">
        <v>0</v>
      </c>
      <c r="J332" s="36">
        <f t="shared" ref="J332" si="73">H332-I332</f>
        <v>0</v>
      </c>
      <c r="K332" s="14" t="e">
        <f t="shared" ref="K332" si="74">J332/H332</f>
        <v>#DIV/0!</v>
      </c>
    </row>
    <row r="333" spans="1:11">
      <c r="A333" s="9">
        <v>54</v>
      </c>
      <c r="B333" s="9"/>
      <c r="C333" s="2"/>
      <c r="D333" s="19"/>
      <c r="E333" s="9" t="s">
        <v>151</v>
      </c>
      <c r="F333" s="18" t="s">
        <v>189</v>
      </c>
      <c r="G333" s="9" t="s">
        <v>152</v>
      </c>
      <c r="H333" s="36">
        <v>0</v>
      </c>
      <c r="I333" s="36">
        <v>0</v>
      </c>
      <c r="J333" s="36">
        <f t="shared" ref="J333:J334" si="75">H333-I333</f>
        <v>0</v>
      </c>
      <c r="K333" s="14" t="e">
        <f t="shared" ref="K333:K334" si="76">J333/H333</f>
        <v>#DIV/0!</v>
      </c>
    </row>
    <row r="334" spans="1:11">
      <c r="A334" s="9">
        <v>55</v>
      </c>
      <c r="B334" s="9"/>
      <c r="C334" s="2"/>
      <c r="D334" s="19"/>
      <c r="E334" s="9" t="s">
        <v>151</v>
      </c>
      <c r="F334" s="18" t="s">
        <v>189</v>
      </c>
      <c r="G334" s="9" t="s">
        <v>152</v>
      </c>
      <c r="H334" s="36">
        <v>0</v>
      </c>
      <c r="I334" s="36">
        <v>0</v>
      </c>
      <c r="J334" s="36">
        <f t="shared" si="75"/>
        <v>0</v>
      </c>
      <c r="K334" s="14" t="e">
        <f t="shared" si="76"/>
        <v>#DIV/0!</v>
      </c>
    </row>
    <row r="335" spans="1:11">
      <c r="A335" s="9">
        <v>56</v>
      </c>
      <c r="B335" s="47"/>
      <c r="C335" s="2"/>
      <c r="D335" s="19"/>
      <c r="E335" s="9" t="s">
        <v>151</v>
      </c>
      <c r="F335" s="18" t="s">
        <v>189</v>
      </c>
      <c r="G335" s="9" t="s">
        <v>152</v>
      </c>
      <c r="H335" s="36">
        <v>0</v>
      </c>
      <c r="I335" s="36">
        <v>0</v>
      </c>
      <c r="J335" s="36">
        <f>H335-I335</f>
        <v>0</v>
      </c>
      <c r="K335" s="14" t="e">
        <f>J335/H335</f>
        <v>#DIV/0!</v>
      </c>
    </row>
    <row r="336" spans="1:11">
      <c r="A336" s="9">
        <v>57</v>
      </c>
      <c r="B336" s="47"/>
      <c r="C336" s="2"/>
      <c r="D336" s="10"/>
      <c r="E336" s="9" t="s">
        <v>151</v>
      </c>
      <c r="F336" s="18" t="s">
        <v>189</v>
      </c>
      <c r="G336" s="9" t="s">
        <v>152</v>
      </c>
      <c r="H336" s="36">
        <v>0</v>
      </c>
      <c r="I336" s="36">
        <v>0</v>
      </c>
      <c r="J336" s="36">
        <f>H336-I336</f>
        <v>0</v>
      </c>
      <c r="K336" s="14" t="e">
        <f>J336/H336</f>
        <v>#DIV/0!</v>
      </c>
    </row>
    <row r="337" spans="1:11">
      <c r="A337" s="79" t="s">
        <v>495</v>
      </c>
      <c r="B337" s="80"/>
      <c r="C337" s="83"/>
      <c r="D337" s="84"/>
      <c r="E337" s="84"/>
      <c r="F337" s="85"/>
      <c r="G337" s="26" t="s">
        <v>16</v>
      </c>
      <c r="H337" s="29">
        <f>SUBTOTAL(9,H281:H336)</f>
        <v>0</v>
      </c>
      <c r="I337" s="29">
        <f>SUBTOTAL(9,I281:I336)</f>
        <v>0</v>
      </c>
      <c r="J337" s="29">
        <f>SUBTOTAL(9,J281:J336)</f>
        <v>0</v>
      </c>
      <c r="K337" s="68">
        <f>J338/H338</f>
        <v>5.7913059402369795E-3</v>
      </c>
    </row>
    <row r="338" spans="1:11" ht="18.75">
      <c r="A338" s="81"/>
      <c r="B338" s="82"/>
      <c r="C338" s="86"/>
      <c r="D338" s="87"/>
      <c r="E338" s="87"/>
      <c r="F338" s="88"/>
      <c r="G338" s="30" t="s">
        <v>187</v>
      </c>
      <c r="H338" s="31">
        <f>SUBTOTAL(9,H3:H337)</f>
        <v>214058.80000000002</v>
      </c>
      <c r="I338" s="31">
        <f>SUM(I337,I279,I239,I192,I182,I134,I54,I9)</f>
        <v>212819.12</v>
      </c>
      <c r="J338" s="31">
        <f>SUM(J337,J279,J239,J192,J182,J134,J54,J9)</f>
        <v>1239.6799999999996</v>
      </c>
      <c r="K338" s="69"/>
    </row>
    <row r="339" spans="1:11">
      <c r="A339" s="70" t="s">
        <v>496</v>
      </c>
      <c r="B339" s="70"/>
      <c r="C339" s="71"/>
      <c r="D339" s="74"/>
      <c r="E339" s="75"/>
      <c r="F339" s="75"/>
      <c r="G339" s="75"/>
      <c r="H339" s="75"/>
      <c r="I339" s="75"/>
      <c r="J339" s="75"/>
      <c r="K339" s="75"/>
    </row>
    <row r="340" spans="1:11">
      <c r="A340" s="72"/>
      <c r="B340" s="72"/>
      <c r="C340" s="73"/>
      <c r="D340" s="76"/>
      <c r="E340" s="77"/>
      <c r="F340" s="77"/>
      <c r="G340" s="77"/>
      <c r="H340" s="77"/>
      <c r="I340" s="77"/>
      <c r="J340" s="77"/>
      <c r="K340" s="77"/>
    </row>
    <row r="341" spans="1:11">
      <c r="A341" s="9">
        <v>1</v>
      </c>
      <c r="B341" s="9"/>
      <c r="C341" s="2"/>
      <c r="D341" s="19"/>
      <c r="E341" s="9"/>
      <c r="F341" s="2"/>
      <c r="G341" s="9"/>
      <c r="H341" s="36">
        <v>0</v>
      </c>
      <c r="I341" s="36">
        <v>0</v>
      </c>
      <c r="J341" s="36">
        <f>H341-I341</f>
        <v>0</v>
      </c>
      <c r="K341" s="14" t="e">
        <f>J341/H341</f>
        <v>#DIV/0!</v>
      </c>
    </row>
    <row r="342" spans="1:11">
      <c r="A342" s="9">
        <v>2</v>
      </c>
      <c r="B342" s="9"/>
      <c r="C342" s="2"/>
      <c r="D342" s="19"/>
      <c r="E342" s="9"/>
      <c r="F342" s="2"/>
      <c r="G342" s="9"/>
      <c r="H342" s="36">
        <v>0</v>
      </c>
      <c r="I342" s="36">
        <v>0</v>
      </c>
      <c r="J342" s="36">
        <f t="shared" ref="J342:J346" si="77">H342-I342</f>
        <v>0</v>
      </c>
      <c r="K342" s="14" t="e">
        <f t="shared" ref="K342:K346" si="78">J342/H342</f>
        <v>#DIV/0!</v>
      </c>
    </row>
    <row r="343" spans="1:11">
      <c r="A343" s="9">
        <v>3</v>
      </c>
      <c r="B343" s="9"/>
      <c r="C343" s="2"/>
      <c r="D343" s="19"/>
      <c r="E343" s="9"/>
      <c r="F343" s="2"/>
      <c r="G343" s="9"/>
      <c r="H343" s="36">
        <v>0</v>
      </c>
      <c r="I343" s="36">
        <v>0</v>
      </c>
      <c r="J343" s="36">
        <f t="shared" si="77"/>
        <v>0</v>
      </c>
      <c r="K343" s="14" t="e">
        <f t="shared" si="78"/>
        <v>#DIV/0!</v>
      </c>
    </row>
    <row r="344" spans="1:11">
      <c r="A344" s="9">
        <v>4</v>
      </c>
      <c r="B344" s="9"/>
      <c r="C344" s="2"/>
      <c r="D344" s="19"/>
      <c r="E344" s="9"/>
      <c r="F344" s="2"/>
      <c r="G344" s="9"/>
      <c r="H344" s="36">
        <v>0</v>
      </c>
      <c r="I344" s="36">
        <v>0</v>
      </c>
      <c r="J344" s="36">
        <f t="shared" si="77"/>
        <v>0</v>
      </c>
      <c r="K344" s="14" t="e">
        <f t="shared" si="78"/>
        <v>#DIV/0!</v>
      </c>
    </row>
    <row r="345" spans="1:11">
      <c r="A345" s="9">
        <v>5</v>
      </c>
      <c r="B345" s="9"/>
      <c r="C345" s="2"/>
      <c r="D345" s="19"/>
      <c r="E345" s="9"/>
      <c r="F345" s="2"/>
      <c r="G345" s="9"/>
      <c r="H345" s="36">
        <v>0</v>
      </c>
      <c r="I345" s="36">
        <v>0</v>
      </c>
      <c r="J345" s="36">
        <f t="shared" si="77"/>
        <v>0</v>
      </c>
      <c r="K345" s="14" t="e">
        <f t="shared" si="78"/>
        <v>#DIV/0!</v>
      </c>
    </row>
    <row r="346" spans="1:11">
      <c r="A346" s="9">
        <v>6</v>
      </c>
      <c r="B346" s="9"/>
      <c r="C346" s="2"/>
      <c r="D346" s="19"/>
      <c r="E346" s="9"/>
      <c r="F346" s="2"/>
      <c r="G346" s="9"/>
      <c r="H346" s="36">
        <v>0</v>
      </c>
      <c r="I346" s="36">
        <v>0</v>
      </c>
      <c r="J346" s="36">
        <f t="shared" si="77"/>
        <v>0</v>
      </c>
      <c r="K346" s="14" t="e">
        <f t="shared" si="78"/>
        <v>#DIV/0!</v>
      </c>
    </row>
    <row r="347" spans="1:11" ht="18.75">
      <c r="G347" s="30" t="s">
        <v>498</v>
      </c>
      <c r="H347" s="52">
        <f>SUBTOTAL(9,H341:H346)</f>
        <v>0</v>
      </c>
      <c r="I347" s="52">
        <f>SUBTOTAL(9,I341:I346)</f>
        <v>0</v>
      </c>
      <c r="J347" s="52">
        <f>SUBTOTAL(9,J341:J346)</f>
        <v>0</v>
      </c>
      <c r="K347" s="2"/>
    </row>
    <row r="350" spans="1:11" ht="18.75">
      <c r="G350" s="78" t="s">
        <v>503</v>
      </c>
      <c r="H350" s="78"/>
      <c r="I350" s="78"/>
      <c r="J350" s="31">
        <f>SUM(H347,J338)</f>
        <v>1239.6799999999996</v>
      </c>
    </row>
  </sheetData>
  <autoFilter ref="A2:K334">
    <filterColumn colId="6">
      <filters blank="1">
        <filter val="EDSON"/>
        <filter val="Valores Finais:"/>
      </filters>
    </filterColumn>
  </autoFilter>
  <mergeCells count="21">
    <mergeCell ref="A193:K193"/>
    <mergeCell ref="G350:I350"/>
    <mergeCell ref="A337:B338"/>
    <mergeCell ref="C337:F338"/>
    <mergeCell ref="D339:K340"/>
    <mergeCell ref="A339:C340"/>
    <mergeCell ref="A240:K240"/>
    <mergeCell ref="A279:F279"/>
    <mergeCell ref="A280:K280"/>
    <mergeCell ref="K337:K338"/>
    <mergeCell ref="A239:F239"/>
    <mergeCell ref="A134:F134"/>
    <mergeCell ref="A135:K135"/>
    <mergeCell ref="A182:F182"/>
    <mergeCell ref="A183:K183"/>
    <mergeCell ref="A192:F192"/>
    <mergeCell ref="A1:K1"/>
    <mergeCell ref="A9:F9"/>
    <mergeCell ref="A10:K10"/>
    <mergeCell ref="A54:F54"/>
    <mergeCell ref="A55:K5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 -2019</vt:lpstr>
      <vt:lpstr>Fevereiro -2019 </vt:lpstr>
      <vt:lpstr>Março -2019 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lucas.fugimoto</dc:creator>
  <cp:lastModifiedBy>jhonatan.silva</cp:lastModifiedBy>
  <dcterms:created xsi:type="dcterms:W3CDTF">2018-08-27T14:46:53Z</dcterms:created>
  <dcterms:modified xsi:type="dcterms:W3CDTF">2019-04-22T14:20:38Z</dcterms:modified>
</cp:coreProperties>
</file>