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updateLinks="never"/>
  <bookViews>
    <workbookView xWindow="270" yWindow="525" windowWidth="19815" windowHeight="7365"/>
  </bookViews>
  <sheets>
    <sheet name="Orçamento mensal simples" sheetId="1" r:id="rId1"/>
    <sheet name="Cálculo" sheetId="3" r:id="rId2"/>
  </sheets>
  <definedNames>
    <definedName name="TotalDespesasMensais">SUM(#REF!)</definedName>
    <definedName name="TotalRendaMensal">SUM(#REF!)</definedName>
  </definedNames>
  <calcPr calcId="125725"/>
</workbook>
</file>

<file path=xl/calcChain.xml><?xml version="1.0" encoding="utf-8"?>
<calcChain xmlns="http://schemas.openxmlformats.org/spreadsheetml/2006/main">
  <c r="B4" i="1"/>
  <c r="F16"/>
  <c r="G3" i="3" l="1"/>
  <c r="F10"/>
  <c r="K10"/>
  <c r="F11"/>
  <c r="K11"/>
  <c r="F12"/>
  <c r="K12"/>
  <c r="F13"/>
  <c r="K13"/>
  <c r="F14"/>
  <c r="K14"/>
  <c r="F15"/>
  <c r="K15"/>
  <c r="F16"/>
  <c r="K16"/>
  <c r="F17"/>
  <c r="K17"/>
  <c r="F18"/>
  <c r="K18"/>
  <c r="F19"/>
  <c r="K19"/>
  <c r="F20"/>
  <c r="M13" s="1"/>
  <c r="M16" s="1"/>
  <c r="M7" s="1"/>
  <c r="K20"/>
  <c r="H27"/>
  <c r="H28"/>
  <c r="H29"/>
  <c r="H30"/>
  <c r="H31"/>
  <c r="H32"/>
  <c r="H33"/>
  <c r="H34"/>
  <c r="H35"/>
  <c r="H36"/>
  <c r="H37"/>
  <c r="M27" s="1"/>
  <c r="H40"/>
  <c r="J36" s="1"/>
  <c r="M30" s="1"/>
  <c r="F47"/>
  <c r="K47"/>
  <c r="F48"/>
  <c r="K48"/>
  <c r="F49"/>
  <c r="K49"/>
  <c r="F50"/>
  <c r="K50"/>
  <c r="F51"/>
  <c r="K51"/>
  <c r="F52"/>
  <c r="K52"/>
  <c r="F53"/>
  <c r="K53"/>
  <c r="F54"/>
  <c r="K54"/>
  <c r="F55"/>
  <c r="K55"/>
  <c r="F56"/>
  <c r="K56"/>
  <c r="F57"/>
  <c r="M50" s="1"/>
  <c r="M53" s="1"/>
  <c r="M44" s="1"/>
  <c r="K57"/>
  <c r="F64"/>
  <c r="K64"/>
  <c r="F65"/>
  <c r="K65"/>
  <c r="F66"/>
  <c r="K66"/>
  <c r="F67"/>
  <c r="K67"/>
  <c r="F68"/>
  <c r="K68"/>
  <c r="F69"/>
  <c r="K69"/>
  <c r="F70"/>
  <c r="K70"/>
  <c r="F71"/>
  <c r="K71"/>
  <c r="F72"/>
  <c r="K72"/>
  <c r="F73"/>
  <c r="K73"/>
  <c r="F74"/>
  <c r="M67" s="1"/>
  <c r="M70" s="1"/>
  <c r="M61" s="1"/>
  <c r="K74"/>
  <c r="M36" l="1"/>
  <c r="M39" s="1"/>
  <c r="M24" s="1"/>
  <c r="M3"/>
</calcChain>
</file>

<file path=xl/sharedStrings.xml><?xml version="1.0" encoding="utf-8"?>
<sst xmlns="http://schemas.openxmlformats.org/spreadsheetml/2006/main" count="103" uniqueCount="64">
  <si>
    <t>Item</t>
  </si>
  <si>
    <t>Valor</t>
  </si>
  <si>
    <t xml:space="preserve">Produtos e Serviços </t>
  </si>
  <si>
    <t>Valor Total</t>
  </si>
  <si>
    <t>Deck</t>
  </si>
  <si>
    <t>Superfície</t>
  </si>
  <si>
    <t>Medida 1</t>
  </si>
  <si>
    <t>Medida 2</t>
  </si>
  <si>
    <t>m²</t>
  </si>
  <si>
    <t>Saia</t>
  </si>
  <si>
    <t>Custo m²</t>
  </si>
  <si>
    <t>Área</t>
  </si>
  <si>
    <t>Total m²</t>
  </si>
  <si>
    <t>Pergolado</t>
  </si>
  <si>
    <t>Cubicagem</t>
  </si>
  <si>
    <t>Quant.</t>
  </si>
  <si>
    <t>Comp.</t>
  </si>
  <si>
    <t>Largura</t>
  </si>
  <si>
    <t>Espessura</t>
  </si>
  <si>
    <t>m³</t>
  </si>
  <si>
    <t>Custo Madeira</t>
  </si>
  <si>
    <t>Preço da Madeira</t>
  </si>
  <si>
    <t>Custo Mão de Obra</t>
  </si>
  <si>
    <t>Preço da Mão de Obra</t>
  </si>
  <si>
    <t>Custo Trama</t>
  </si>
  <si>
    <t>Área do Pergolado</t>
  </si>
  <si>
    <t>Total</t>
  </si>
  <si>
    <t>Totam m³</t>
  </si>
  <si>
    <t>Adicional</t>
  </si>
  <si>
    <t>Orçamento</t>
  </si>
  <si>
    <t>Data:</t>
  </si>
  <si>
    <t xml:space="preserve">Cliente: </t>
  </si>
  <si>
    <t>Teste</t>
  </si>
  <si>
    <t>Total:</t>
  </si>
  <si>
    <t>Tabela de Preços</t>
  </si>
  <si>
    <t>Deck c/ estrutura*</t>
  </si>
  <si>
    <t>Deck c/ estrutura* +20cm</t>
  </si>
  <si>
    <t>M³ Madeira Pergolado</t>
  </si>
  <si>
    <t>Mão de Obra / m²</t>
  </si>
  <si>
    <t>Painel</t>
  </si>
  <si>
    <t>Painel c/ rebaixo</t>
  </si>
  <si>
    <t>Painel Intercalado</t>
  </si>
  <si>
    <t>Painel duplo</t>
  </si>
  <si>
    <t>Brise*</t>
  </si>
  <si>
    <t>Assoalho 1cm</t>
  </si>
  <si>
    <t>Assoalho 2cm</t>
  </si>
  <si>
    <t>Lambril 1x10</t>
  </si>
  <si>
    <t>Lambril c/ estrutura*</t>
  </si>
  <si>
    <t>Porta de Correr</t>
  </si>
  <si>
    <t>Porta de Abrir</t>
  </si>
  <si>
    <t>Porta Pivotante</t>
  </si>
  <si>
    <t>Porta Camarão</t>
  </si>
  <si>
    <t>Janela de Correr</t>
  </si>
  <si>
    <t>Janela Guilhotina</t>
  </si>
  <si>
    <t>Janela Projetante</t>
  </si>
  <si>
    <t>Janela Bay Window</t>
  </si>
  <si>
    <t>Janela Camarão</t>
  </si>
  <si>
    <t>Assoalho</t>
  </si>
  <si>
    <t>Anníbal</t>
  </si>
  <si>
    <t>Desconto:</t>
  </si>
  <si>
    <t>Entrega:</t>
  </si>
  <si>
    <t>Forma de Pagamento:</t>
  </si>
  <si>
    <t>*Orçamento válido por 15 dias.</t>
  </si>
  <si>
    <r>
      <rPr>
        <sz val="12"/>
        <color theme="1" tint="4.9989318521683403E-2"/>
        <rFont val="Times New Roman"/>
        <family val="1"/>
      </rPr>
      <t xml:space="preserve"> </t>
    </r>
    <r>
      <rPr>
        <b/>
        <sz val="12"/>
        <color theme="1" tint="4.9989318521683403E-2"/>
        <rFont val="Calibri"/>
        <family val="2"/>
      </rPr>
      <t xml:space="preserve">DECK </t>
    </r>
    <r>
      <rPr>
        <sz val="12"/>
        <color theme="1" tint="4.9989318521683403E-2"/>
        <rFont val="Calibri"/>
        <family val="2"/>
      </rPr>
      <t>- Madeira de Ipê Roxo, Tipo Exportação, com instalação e acabamento com Verniz.      
- Sendo réguas de…</t>
    </r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</si>
</sst>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9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1"/>
      <color theme="1"/>
      <name val="Century Gothic"/>
      <family val="2"/>
      <scheme val="minor"/>
    </font>
    <font>
      <b/>
      <sz val="10"/>
      <color theme="0"/>
      <name val="Century Gothic"/>
      <family val="1"/>
      <scheme val="minor"/>
    </font>
    <font>
      <sz val="8"/>
      <color theme="1" tint="4.9989318521683403E-2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sz val="18"/>
      <color theme="0"/>
      <name val="Century Gothic"/>
      <family val="2"/>
      <scheme val="major"/>
    </font>
    <font>
      <sz val="10"/>
      <color theme="0"/>
      <name val="Century Gothic"/>
      <family val="1"/>
      <scheme val="minor"/>
    </font>
    <font>
      <sz val="12"/>
      <color theme="1" tint="4.9989318521683403E-2"/>
      <name val="Calibri"/>
      <family val="2"/>
    </font>
    <font>
      <sz val="12"/>
      <color theme="1" tint="4.9989318521683403E-2"/>
      <name val="Times New Roman"/>
      <family val="1"/>
    </font>
    <font>
      <b/>
      <sz val="12"/>
      <color theme="1" tint="4.9989318521683403E-2"/>
      <name val="Calibri"/>
      <family val="2"/>
    </font>
    <font>
      <b/>
      <sz val="12"/>
      <color theme="1" tint="4.9989318521683403E-2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theme="0"/>
      </top>
      <bottom style="medium">
        <color theme="3" tint="0.39994506668294322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right" vertical="center" indent="2"/>
    </xf>
    <xf numFmtId="164" fontId="0" fillId="0" borderId="2" xfId="0" applyNumberFormat="1" applyFont="1" applyFill="1" applyBorder="1" applyAlignment="1">
      <alignment horizontal="right" vertical="center" indent="1"/>
    </xf>
    <xf numFmtId="164" fontId="0" fillId="6" borderId="2" xfId="0" applyNumberFormat="1" applyFont="1" applyFill="1" applyBorder="1" applyAlignment="1">
      <alignment horizontal="right" vertical="center" inden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12" fillId="0" borderId="0" xfId="5" applyFont="1" applyAlignment="1">
      <alignment horizontal="center"/>
    </xf>
    <xf numFmtId="0" fontId="8" fillId="0" borderId="0" xfId="5" applyFont="1" applyBorder="1" applyAlignment="1">
      <alignment horizontal="center" vertical="center"/>
    </xf>
    <xf numFmtId="0" fontId="8" fillId="0" borderId="11" xfId="5" applyFont="1" applyBorder="1" applyAlignment="1">
      <alignment horizontal="center" vertical="center"/>
    </xf>
    <xf numFmtId="0" fontId="8" fillId="0" borderId="10" xfId="5" applyFont="1" applyBorder="1" applyAlignment="1">
      <alignment horizontal="center" vertical="center"/>
    </xf>
    <xf numFmtId="0" fontId="9" fillId="0" borderId="10" xfId="5" applyFont="1" applyFill="1" applyBorder="1" applyAlignment="1">
      <alignment horizontal="center" vertical="center"/>
    </xf>
    <xf numFmtId="0" fontId="8" fillId="0" borderId="9" xfId="5" applyFont="1" applyBorder="1" applyAlignment="1">
      <alignment horizontal="center" vertical="center"/>
    </xf>
    <xf numFmtId="0" fontId="8" fillId="0" borderId="8" xfId="5" applyFont="1" applyBorder="1" applyAlignment="1">
      <alignment horizontal="center" vertical="center"/>
    </xf>
    <xf numFmtId="0" fontId="9" fillId="10" borderId="0" xfId="5" applyFont="1" applyFill="1" applyBorder="1" applyAlignment="1">
      <alignment horizontal="center" vertical="center"/>
    </xf>
    <xf numFmtId="0" fontId="9" fillId="9" borderId="0" xfId="5" applyFont="1" applyFill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11" fillId="0" borderId="7" xfId="5" applyFont="1" applyBorder="1" applyAlignment="1">
      <alignment horizontal="center" vertical="center"/>
    </xf>
    <xf numFmtId="0" fontId="10" fillId="10" borderId="0" xfId="5" applyFont="1" applyFill="1" applyBorder="1" applyAlignment="1">
      <alignment horizontal="center" vertical="center"/>
    </xf>
    <xf numFmtId="0" fontId="8" fillId="0" borderId="6" xfId="5" applyFont="1" applyBorder="1" applyAlignment="1">
      <alignment horizontal="center" vertical="center"/>
    </xf>
    <xf numFmtId="0" fontId="8" fillId="0" borderId="5" xfId="5" applyFont="1" applyBorder="1" applyAlignment="1">
      <alignment horizontal="center" vertical="center"/>
    </xf>
    <xf numFmtId="0" fontId="8" fillId="0" borderId="4" xfId="5" applyFont="1" applyBorder="1" applyAlignment="1">
      <alignment horizontal="center" vertical="center"/>
    </xf>
    <xf numFmtId="0" fontId="11" fillId="0" borderId="0" xfId="5" applyFont="1" applyBorder="1" applyAlignment="1">
      <alignment horizontal="center" vertical="center"/>
    </xf>
    <xf numFmtId="0" fontId="11" fillId="0" borderId="10" xfId="5" applyFont="1" applyBorder="1" applyAlignment="1">
      <alignment horizontal="center" vertical="center"/>
    </xf>
    <xf numFmtId="0" fontId="8" fillId="0" borderId="10" xfId="5" applyFont="1" applyFill="1" applyBorder="1" applyAlignment="1">
      <alignment horizontal="center" vertical="center"/>
    </xf>
    <xf numFmtId="0" fontId="9" fillId="13" borderId="0" xfId="5" applyFont="1" applyFill="1" applyBorder="1" applyAlignment="1">
      <alignment horizontal="center" vertical="center"/>
    </xf>
    <xf numFmtId="0" fontId="9" fillId="0" borderId="0" xfId="5" applyFont="1" applyBorder="1" applyAlignment="1">
      <alignment horizontal="center" vertical="center"/>
    </xf>
    <xf numFmtId="0" fontId="12" fillId="0" borderId="11" xfId="5" applyFont="1" applyBorder="1" applyAlignment="1">
      <alignment horizontal="center"/>
    </xf>
    <xf numFmtId="0" fontId="12" fillId="0" borderId="10" xfId="5" applyFont="1" applyBorder="1" applyAlignment="1">
      <alignment horizontal="center"/>
    </xf>
    <xf numFmtId="0" fontId="12" fillId="0" borderId="8" xfId="5" applyFont="1" applyBorder="1" applyAlignment="1">
      <alignment horizontal="center"/>
    </xf>
    <xf numFmtId="44" fontId="0" fillId="0" borderId="0" xfId="6" applyFont="1" applyBorder="1" applyAlignment="1">
      <alignment horizontal="center"/>
    </xf>
    <xf numFmtId="0" fontId="12" fillId="0" borderId="0" xfId="5" applyFont="1" applyBorder="1" applyAlignment="1">
      <alignment horizontal="center"/>
    </xf>
    <xf numFmtId="0" fontId="5" fillId="0" borderId="0" xfId="5" applyFont="1" applyBorder="1"/>
    <xf numFmtId="0" fontId="9" fillId="0" borderId="0" xfId="5" applyFont="1" applyFill="1" applyBorder="1" applyAlignment="1">
      <alignment horizontal="center" vertical="center"/>
    </xf>
    <xf numFmtId="44" fontId="0" fillId="0" borderId="0" xfId="6" applyFont="1" applyBorder="1"/>
    <xf numFmtId="0" fontId="1" fillId="0" borderId="0" xfId="5" applyBorder="1"/>
    <xf numFmtId="0" fontId="10" fillId="13" borderId="0" xfId="5" applyFont="1" applyFill="1" applyBorder="1" applyAlignment="1">
      <alignment horizontal="center" vertical="center"/>
    </xf>
    <xf numFmtId="14" fontId="11" fillId="10" borderId="0" xfId="5" applyNumberFormat="1" applyFont="1" applyFill="1" applyBorder="1" applyAlignment="1">
      <alignment horizontal="center" vertical="center"/>
    </xf>
    <xf numFmtId="0" fontId="12" fillId="0" borderId="5" xfId="5" applyFont="1" applyBorder="1" applyAlignment="1">
      <alignment horizontal="center"/>
    </xf>
    <xf numFmtId="0" fontId="3" fillId="2" borderId="0" xfId="1" applyAlignment="1">
      <alignment vertical="center"/>
    </xf>
    <xf numFmtId="0" fontId="13" fillId="2" borderId="0" xfId="1" applyFont="1" applyAlignment="1">
      <alignment horizontal="right" vertical="center"/>
    </xf>
    <xf numFmtId="164" fontId="14" fillId="2" borderId="0" xfId="0" applyNumberFormat="1" applyFont="1" applyFill="1">
      <alignment vertical="center"/>
    </xf>
    <xf numFmtId="0" fontId="0" fillId="0" borderId="0" xfId="0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wrapText="1" indent="2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 vertical="top" wrapText="1" indent="2"/>
    </xf>
    <xf numFmtId="0" fontId="15" fillId="0" borderId="0" xfId="0" applyFont="1" applyAlignment="1">
      <alignment horizontal="left" vertical="top" indent="2"/>
    </xf>
    <xf numFmtId="0" fontId="18" fillId="0" borderId="0" xfId="0" applyFont="1" applyFill="1" applyBorder="1" applyAlignment="1">
      <alignment horizontal="left" vertical="center" indent="1"/>
    </xf>
    <xf numFmtId="14" fontId="2" fillId="3" borderId="0" xfId="2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0" fontId="9" fillId="7" borderId="0" xfId="5" applyFont="1" applyFill="1" applyBorder="1" applyAlignment="1">
      <alignment horizontal="center" vertical="center"/>
    </xf>
    <xf numFmtId="0" fontId="11" fillId="10" borderId="0" xfId="5" applyFont="1" applyFill="1" applyBorder="1" applyAlignment="1">
      <alignment horizontal="center" vertical="center"/>
    </xf>
    <xf numFmtId="44" fontId="10" fillId="10" borderId="0" xfId="6" applyFont="1" applyFill="1" applyBorder="1" applyAlignment="1">
      <alignment horizontal="center" vertical="center"/>
    </xf>
    <xf numFmtId="44" fontId="9" fillId="12" borderId="0" xfId="6" applyFont="1" applyFill="1" applyBorder="1" applyAlignment="1">
      <alignment horizontal="center" vertical="center"/>
    </xf>
    <xf numFmtId="0" fontId="9" fillId="11" borderId="0" xfId="5" applyFont="1" applyFill="1" applyBorder="1" applyAlignment="1">
      <alignment horizontal="center" vertical="center"/>
    </xf>
    <xf numFmtId="44" fontId="9" fillId="8" borderId="0" xfId="5" applyNumberFormat="1" applyFont="1" applyFill="1" applyBorder="1" applyAlignment="1">
      <alignment horizontal="center" vertical="center"/>
    </xf>
    <xf numFmtId="0" fontId="9" fillId="8" borderId="0" xfId="5" applyFont="1" applyFill="1" applyBorder="1" applyAlignment="1">
      <alignment horizontal="center" vertical="center"/>
    </xf>
    <xf numFmtId="9" fontId="9" fillId="12" borderId="0" xfId="8" applyFont="1" applyFill="1" applyBorder="1" applyAlignment="1">
      <alignment horizontal="center" vertical="center"/>
    </xf>
    <xf numFmtId="44" fontId="9" fillId="8" borderId="0" xfId="6" applyFont="1" applyFill="1" applyBorder="1" applyAlignment="1">
      <alignment horizontal="center" vertical="center"/>
    </xf>
    <xf numFmtId="0" fontId="9" fillId="12" borderId="0" xfId="6" applyNumberFormat="1" applyFont="1" applyFill="1" applyBorder="1" applyAlignment="1">
      <alignment horizontal="center" vertical="center"/>
    </xf>
    <xf numFmtId="43" fontId="9" fillId="12" borderId="0" xfId="7" applyFont="1" applyFill="1" applyBorder="1" applyAlignment="1">
      <alignment horizontal="center" vertical="center"/>
    </xf>
    <xf numFmtId="0" fontId="5" fillId="0" borderId="0" xfId="5" applyFont="1" applyBorder="1" applyAlignment="1">
      <alignment horizontal="center"/>
    </xf>
  </cellXfs>
  <cellStyles count="9">
    <cellStyle name="Moeda 2" xfId="6"/>
    <cellStyle name="Normal" xfId="0" builtinId="0" customBuiltin="1"/>
    <cellStyle name="Normal 2" xfId="5"/>
    <cellStyle name="Porcentagem 2" xfId="8"/>
    <cellStyle name="Separador de milhares 2" xfId="7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6">
    <dxf>
      <alignment horizontal="left" vertical="center" textRotation="0" wrapText="1" indent="2" relativeIndent="255" justifyLastLine="0" shrinkToFit="0" mergeCell="0" readingOrder="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mergeCell="0" readingOrder="0"/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 defaultPivotStyle="PivotStyleMedium13">
    <tableStyle name="Simple Monthly Budget" pivot="0" count="3">
      <tableStyleElement type="wholeTable" dxfId="5"/>
      <tableStyleElement type="headerRow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6</xdr:col>
      <xdr:colOff>0</xdr:colOff>
      <xdr:row>1</xdr:row>
      <xdr:rowOff>1061845</xdr:rowOff>
    </xdr:to>
    <xdr:sp macro="" textlink="">
      <xdr:nvSpPr>
        <xdr:cNvPr id="5" name="Título" descr="Simple Budget"/>
        <xdr:cNvSpPr txBox="1"/>
      </xdr:nvSpPr>
      <xdr:spPr>
        <a:xfrm>
          <a:off x="190501" y="219073"/>
          <a:ext cx="8143874" cy="1033272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 eaLnBrk="1" fontAlgn="auto" latinLnBrk="0" hangingPunct="1"/>
          <a:r>
            <a:rPr lang="en-US" sz="5400" cap="all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Orçamento Tropiso</a:t>
          </a:r>
          <a:endParaRPr lang="pt-BR" sz="5400">
            <a:effectLst/>
            <a:latin typeface="+mj-lt"/>
          </a:endParaRPr>
        </a:p>
      </xdr:txBody>
    </xdr:sp>
    <xdr:clientData/>
  </xdr:twoCellAnchor>
  <xdr:twoCellAnchor editAs="oneCell">
    <xdr:from>
      <xdr:col>2</xdr:col>
      <xdr:colOff>7781925</xdr:colOff>
      <xdr:row>0</xdr:row>
      <xdr:rowOff>19050</xdr:rowOff>
    </xdr:from>
    <xdr:to>
      <xdr:col>5</xdr:col>
      <xdr:colOff>790575</xdr:colOff>
      <xdr:row>1</xdr:row>
      <xdr:rowOff>923925</xdr:rowOff>
    </xdr:to>
    <xdr:pic>
      <xdr:nvPicPr>
        <xdr:cNvPr id="8" name="Imagem 7" descr="14906902_1281003621939398_3753193332631995502_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48675" y="19050"/>
          <a:ext cx="1419225" cy="1095375"/>
        </a:xfrm>
        <a:prstGeom prst="rect">
          <a:avLst/>
        </a:prstGeom>
      </xdr:spPr>
    </xdr:pic>
    <xdr:clientData/>
  </xdr:twoCellAnchor>
  <xdr:oneCellAnchor>
    <xdr:from>
      <xdr:col>2</xdr:col>
      <xdr:colOff>3152775</xdr:colOff>
      <xdr:row>6</xdr:row>
      <xdr:rowOff>190500</xdr:rowOff>
    </xdr:from>
    <xdr:ext cx="184731" cy="265265"/>
    <xdr:sp macro="" textlink="">
      <xdr:nvSpPr>
        <xdr:cNvPr id="9" name="CaixaDeTexto 8"/>
        <xdr:cNvSpPr txBox="1"/>
      </xdr:nvSpPr>
      <xdr:spPr>
        <a:xfrm>
          <a:off x="3771900" y="2152650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6115050</xdr:colOff>
      <xdr:row>6</xdr:row>
      <xdr:rowOff>57150</xdr:rowOff>
    </xdr:from>
    <xdr:ext cx="184731" cy="265265"/>
    <xdr:sp macro="" textlink="">
      <xdr:nvSpPr>
        <xdr:cNvPr id="10" name="CaixaDeTexto 9"/>
        <xdr:cNvSpPr txBox="1"/>
      </xdr:nvSpPr>
      <xdr:spPr>
        <a:xfrm>
          <a:off x="6734175" y="2019300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19049</xdr:colOff>
      <xdr:row>18</xdr:row>
      <xdr:rowOff>323850</xdr:rowOff>
    </xdr:from>
    <xdr:ext cx="6867526" cy="1562100"/>
    <xdr:sp macro="" textlink="">
      <xdr:nvSpPr>
        <xdr:cNvPr id="11" name="CaixaDeTexto 10"/>
        <xdr:cNvSpPr txBox="1"/>
      </xdr:nvSpPr>
      <xdr:spPr>
        <a:xfrm>
          <a:off x="219074" y="14897100"/>
          <a:ext cx="6867526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  <a:effectLst>
          <a:innerShdw blurRad="114300">
            <a:schemeClr val="tx2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pPr>
            <a:lnSpc>
              <a:spcPts val="1600"/>
            </a:lnSpc>
          </a:pPr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Nome: </a:t>
          </a:r>
        </a:p>
        <a:p>
          <a:pPr>
            <a:lnSpc>
              <a:spcPts val="1600"/>
            </a:lnSpc>
          </a:pPr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End. Obra: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1600"/>
            </a:lnSpc>
          </a:pPr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Fone: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1600"/>
            </a:lnSpc>
          </a:pPr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Celular: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1600"/>
            </a:lnSpc>
          </a:pPr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Cidade: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1600"/>
            </a:lnSpc>
          </a:pPr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RG/CPF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1600"/>
            </a:lnSpc>
          </a:pPr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E-mail: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>
            <a:ln cmpd="dbl">
              <a:solidFill>
                <a:schemeClr val="tx1"/>
              </a:solidFill>
            </a:ln>
          </a:endParaRPr>
        </a:p>
      </xdr:txBody>
    </xdr:sp>
    <xdr:clientData/>
  </xdr:oneCellAnchor>
  <xdr:oneCellAnchor>
    <xdr:from>
      <xdr:col>2</xdr:col>
      <xdr:colOff>6524625</xdr:colOff>
      <xdr:row>18</xdr:row>
      <xdr:rowOff>323851</xdr:rowOff>
    </xdr:from>
    <xdr:ext cx="3057525" cy="1562099"/>
    <xdr:sp macro="" textlink="">
      <xdr:nvSpPr>
        <xdr:cNvPr id="12" name="CaixaDeTexto 11"/>
        <xdr:cNvSpPr txBox="1"/>
      </xdr:nvSpPr>
      <xdr:spPr>
        <a:xfrm>
          <a:off x="7191375" y="14897101"/>
          <a:ext cx="3057525" cy="1562099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  <a:effectLst>
          <a:innerShdw blurRad="114300">
            <a:schemeClr val="tx2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Vendedor: </a:t>
          </a:r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Annibal Bianchini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Neto</a:t>
          </a:r>
          <a:endParaRPr lang="pt-BR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Fone:</a:t>
          </a:r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(44) 99143-1991</a:t>
          </a:r>
        </a:p>
        <a:p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E-mail: </a:t>
          </a:r>
          <a:r>
            <a:rPr lang="pt-BR" sz="1100" i="0" u="sng">
              <a:solidFill>
                <a:schemeClr val="accent4"/>
              </a:solidFill>
              <a:latin typeface="+mn-lt"/>
              <a:ea typeface="+mn-ea"/>
              <a:cs typeface="+mn-cs"/>
            </a:rPr>
            <a:t>contato</a:t>
          </a:r>
          <a:r>
            <a:rPr lang="pt-BR" sz="1100" u="sng">
              <a:solidFill>
                <a:schemeClr val="accent4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@</a:t>
          </a:r>
          <a:r>
            <a:rPr lang="pt-BR" sz="1100" u="sng">
              <a:solidFill>
                <a:schemeClr val="dk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tropiso.com.br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 --- Arquitetura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Contato: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Fone: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i="1">
              <a:solidFill>
                <a:schemeClr val="dk1"/>
              </a:solidFill>
              <a:latin typeface="+mn-lt"/>
              <a:ea typeface="+mn-ea"/>
              <a:cs typeface="+mn-cs"/>
            </a:rPr>
            <a:t>E-mail: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oneCellAnchor>
  <xdr:oneCellAnchor>
    <xdr:from>
      <xdr:col>2</xdr:col>
      <xdr:colOff>5124450</xdr:colOff>
      <xdr:row>24</xdr:row>
      <xdr:rowOff>314325</xdr:rowOff>
    </xdr:from>
    <xdr:ext cx="3288080" cy="438197"/>
    <xdr:sp macro="" textlink="">
      <xdr:nvSpPr>
        <xdr:cNvPr id="13" name="CaixaDeTexto 12"/>
        <xdr:cNvSpPr txBox="1"/>
      </xdr:nvSpPr>
      <xdr:spPr>
        <a:xfrm>
          <a:off x="6038850" y="16887825"/>
          <a:ext cx="3288080" cy="4381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____________________________________________</a:t>
          </a:r>
        </a:p>
        <a:p>
          <a:pPr algn="ctr"/>
          <a:r>
            <a:rPr lang="pt-BR" sz="1100"/>
            <a:t>Assinatura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blIncome" displayName="tblRenda" ref="B6:C15" headerRowDxfId="2">
  <tableColumns count="2">
    <tableColumn id="1" name="Item" totalsRowLabel="Total" dataDxfId="1"/>
    <tableColumn id="2" name="Produtos e Serviços " dataDxfId="0"/>
  </tableColumns>
  <tableStyleInfo name="Simple Monthly 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autoPageBreaks="0" fitToPage="1"/>
  </sheetPr>
  <dimension ref="A1:F19"/>
  <sheetViews>
    <sheetView showGridLines="0" tabSelected="1" view="pageLayout" zoomScaleNormal="100" workbookViewId="0">
      <selection activeCell="B4" sqref="B4:F4"/>
    </sheetView>
  </sheetViews>
  <sheetFormatPr defaultRowHeight="26.25" customHeight="1"/>
  <cols>
    <col min="1" max="1" width="2.85546875" customWidth="1"/>
    <col min="2" max="2" width="6.7109375" bestFit="1" customWidth="1"/>
    <col min="3" max="3" width="119.140625" customWidth="1"/>
    <col min="4" max="4" width="0.42578125" hidden="1" customWidth="1"/>
    <col min="5" max="5" width="0.85546875" customWidth="1"/>
    <col min="6" max="6" width="15.28515625" customWidth="1"/>
    <col min="7" max="7" width="1" customWidth="1"/>
  </cols>
  <sheetData>
    <row r="1" spans="1:6" ht="15" customHeight="1">
      <c r="A1" s="2"/>
    </row>
    <row r="2" spans="1:6" ht="84" customHeight="1"/>
    <row r="3" spans="1:6" ht="1.5" customHeight="1"/>
    <row r="4" spans="1:6" ht="26.25" customHeight="1">
      <c r="B4" s="52">
        <f ca="1">TODAY()</f>
        <v>42782</v>
      </c>
      <c r="C4" s="53"/>
      <c r="D4" s="53"/>
      <c r="E4" s="53"/>
      <c r="F4" s="53"/>
    </row>
    <row r="5" spans="1:6" ht="1.5" customHeight="1" thickBot="1"/>
    <row r="6" spans="1:6" ht="26.25" customHeight="1" thickTop="1" thickBot="1">
      <c r="B6" s="1" t="s">
        <v>0</v>
      </c>
      <c r="C6" s="3" t="s">
        <v>2</v>
      </c>
      <c r="D6" s="3"/>
      <c r="E6" s="3"/>
      <c r="F6" s="4" t="s">
        <v>1</v>
      </c>
    </row>
    <row r="7" spans="1:6" ht="111" customHeight="1">
      <c r="B7" s="51">
        <v>1</v>
      </c>
      <c r="C7" s="49" t="s">
        <v>63</v>
      </c>
      <c r="D7" s="7"/>
      <c r="E7" s="8"/>
      <c r="F7" s="5"/>
    </row>
    <row r="8" spans="1:6" ht="111" customHeight="1">
      <c r="B8" s="51">
        <v>2</v>
      </c>
      <c r="C8" s="50"/>
      <c r="D8" s="7"/>
      <c r="E8" s="8"/>
      <c r="F8" s="6"/>
    </row>
    <row r="9" spans="1:6" ht="111" customHeight="1">
      <c r="B9" s="51">
        <v>3</v>
      </c>
      <c r="C9" s="49"/>
      <c r="D9" s="7"/>
      <c r="E9" s="8"/>
      <c r="F9" s="5"/>
    </row>
    <row r="10" spans="1:6" ht="111" customHeight="1">
      <c r="B10" s="51">
        <v>4</v>
      </c>
      <c r="C10" s="49"/>
      <c r="D10" s="7"/>
      <c r="E10" s="8"/>
      <c r="F10" s="6"/>
    </row>
    <row r="11" spans="1:6" ht="111" customHeight="1">
      <c r="B11" s="51">
        <v>5</v>
      </c>
      <c r="C11" s="49"/>
      <c r="D11" s="7"/>
      <c r="E11" s="8"/>
      <c r="F11" s="5"/>
    </row>
    <row r="12" spans="1:6" ht="111" customHeight="1">
      <c r="B12" s="51">
        <v>6</v>
      </c>
      <c r="C12" s="49"/>
      <c r="D12" s="7"/>
      <c r="E12" s="8"/>
      <c r="F12" s="6"/>
    </row>
    <row r="13" spans="1:6" ht="111" customHeight="1">
      <c r="B13" s="51">
        <v>7</v>
      </c>
      <c r="C13" s="49"/>
      <c r="D13" s="7"/>
      <c r="E13" s="8"/>
      <c r="F13" s="5"/>
    </row>
    <row r="14" spans="1:6" ht="111" customHeight="1">
      <c r="B14" s="51">
        <v>8</v>
      </c>
      <c r="C14" s="49"/>
      <c r="D14" s="7"/>
      <c r="E14" s="8"/>
      <c r="F14" s="6"/>
    </row>
    <row r="15" spans="1:6" ht="26.25" customHeight="1">
      <c r="B15" s="46"/>
      <c r="C15" s="47" t="s">
        <v>62</v>
      </c>
      <c r="D15" s="43"/>
    </row>
    <row r="16" spans="1:6" ht="26.25" customHeight="1">
      <c r="C16" s="44" t="s">
        <v>33</v>
      </c>
      <c r="F16" s="45">
        <f>SUM(F7:F14)</f>
        <v>0</v>
      </c>
    </row>
    <row r="17" spans="3:3" ht="26.25" customHeight="1">
      <c r="C17" s="48" t="s">
        <v>59</v>
      </c>
    </row>
    <row r="18" spans="3:3" ht="26.25" customHeight="1">
      <c r="C18" s="48" t="s">
        <v>60</v>
      </c>
    </row>
    <row r="19" spans="3:3" ht="26.25" customHeight="1">
      <c r="C19" s="48" t="s">
        <v>61</v>
      </c>
    </row>
  </sheetData>
  <mergeCells count="1">
    <mergeCell ref="B4:F4"/>
  </mergeCells>
  <printOptions horizontalCentered="1"/>
  <pageMargins left="0.25" right="0.25" top="0.75" bottom="0.75" header="0.3" footer="0.3"/>
  <pageSetup paperSize="9" scale="55" orientation="portrait" r:id="rId1"/>
  <headerFooter differentOddEven="1">
    <oddFooter xml:space="preserve">&amp;C&amp;K03+000TROPISO EXPORTAÇÕES INDÚSTRIA MADEIREIRA LTDA.
Rua Manuel Prudêncio de Brito nº 161, Pq. Industrial Bandeirantes - Maringá, Pr
Fone: (44) 3262-6477 | CEP 87045-130 | contato@tropiso.com.br | www.tropiso.com.br&amp;K01+003
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border="1">
              <x14:cfvo type="num">
                <xm:f>0</xm:f>
              </x14:cfvo>
              <x14:cfvo type="num">
                <xm:f>TotalRendaMensal</xm:f>
              </x14:cfvo>
              <x14:borderColor theme="0"/>
              <x14:negativeFillColor rgb="FFFF0000"/>
              <x14:axisColor rgb="FF000000"/>
            </x14:dataBar>
          </x14:cfRule>
          <xm:sqref>#REF!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C77"/>
  <sheetViews>
    <sheetView showGridLines="0" zoomScale="70" zoomScaleNormal="70" workbookViewId="0">
      <selection activeCell="E12" sqref="E12"/>
    </sheetView>
  </sheetViews>
  <sheetFormatPr defaultColWidth="13.28515625" defaultRowHeight="13.5"/>
  <cols>
    <col min="1" max="1" width="3.7109375" style="9" customWidth="1"/>
    <col min="2" max="2" width="2.85546875" style="9" customWidth="1"/>
    <col min="3" max="14" width="13.28515625" style="9"/>
    <col min="15" max="16" width="2.5703125" style="9" customWidth="1"/>
    <col min="17" max="17" width="2.85546875" style="9" customWidth="1"/>
    <col min="18" max="18" width="13.28515625" style="10"/>
    <col min="19" max="19" width="18.42578125" style="10" customWidth="1"/>
    <col min="20" max="20" width="15.7109375" style="10" customWidth="1"/>
    <col min="21" max="21" width="2.7109375" style="10" customWidth="1"/>
    <col min="22" max="29" width="13.28515625" style="10"/>
    <col min="30" max="16384" width="13.28515625" style="9"/>
  </cols>
  <sheetData>
    <row r="1" spans="2:29" ht="14.25" thickBot="1">
      <c r="T1" s="9"/>
      <c r="U1" s="9"/>
      <c r="V1" s="9"/>
      <c r="W1" s="9"/>
      <c r="X1" s="9"/>
      <c r="Y1" s="9"/>
      <c r="Z1" s="9"/>
      <c r="AA1" s="9"/>
      <c r="AB1" s="9"/>
      <c r="AC1" s="9"/>
    </row>
    <row r="2" spans="2:29">
      <c r="B2" s="25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3"/>
      <c r="P2" s="11"/>
      <c r="Q2" s="25"/>
      <c r="R2" s="42"/>
      <c r="S2" s="42"/>
      <c r="T2" s="24"/>
      <c r="U2" s="23"/>
      <c r="V2" s="9"/>
      <c r="W2" s="9"/>
      <c r="X2" s="9"/>
      <c r="Y2" s="9"/>
      <c r="Z2" s="9"/>
      <c r="AA2" s="9"/>
      <c r="AB2" s="9"/>
      <c r="AC2" s="9"/>
    </row>
    <row r="3" spans="2:29" ht="14.25">
      <c r="B3" s="19"/>
      <c r="C3" s="40" t="s">
        <v>29</v>
      </c>
      <c r="D3" s="55" t="s">
        <v>58</v>
      </c>
      <c r="E3" s="55"/>
      <c r="F3" s="40" t="s">
        <v>30</v>
      </c>
      <c r="G3" s="41">
        <f ca="1">TODAY()</f>
        <v>42782</v>
      </c>
      <c r="H3" s="40" t="s">
        <v>31</v>
      </c>
      <c r="I3" s="55" t="s">
        <v>32</v>
      </c>
      <c r="J3" s="55"/>
      <c r="K3" s="55"/>
      <c r="L3" s="40" t="s">
        <v>33</v>
      </c>
      <c r="M3" s="56">
        <f>M7+M24+M44+M61</f>
        <v>0</v>
      </c>
      <c r="N3" s="56"/>
      <c r="O3" s="16"/>
      <c r="P3" s="11"/>
      <c r="Q3" s="19"/>
      <c r="R3" s="65" t="s">
        <v>34</v>
      </c>
      <c r="S3" s="65"/>
      <c r="T3" s="65"/>
      <c r="U3" s="16"/>
      <c r="V3" s="9"/>
      <c r="W3" s="9"/>
      <c r="X3" s="9"/>
      <c r="Y3" s="9"/>
      <c r="Z3" s="9"/>
      <c r="AA3" s="9"/>
      <c r="AB3" s="9"/>
      <c r="AC3" s="9"/>
    </row>
    <row r="4" spans="2:29" ht="17.25" thickBot="1">
      <c r="B4" s="1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1"/>
      <c r="Q4" s="19"/>
      <c r="R4" s="39"/>
      <c r="S4" s="35"/>
      <c r="T4" s="38"/>
      <c r="U4" s="16"/>
      <c r="Y4" s="9"/>
      <c r="Z4" s="9"/>
      <c r="AA4" s="9"/>
      <c r="AB4" s="9"/>
      <c r="AC4" s="9"/>
    </row>
    <row r="5" spans="2:29" ht="15.75" thickBo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Q5" s="19"/>
      <c r="R5" s="36" t="s">
        <v>4</v>
      </c>
      <c r="S5" s="35"/>
      <c r="T5" s="34">
        <v>280</v>
      </c>
      <c r="U5" s="16"/>
      <c r="Y5" s="9"/>
      <c r="Z5" s="9"/>
      <c r="AA5" s="9"/>
      <c r="AB5" s="9"/>
      <c r="AC5" s="9"/>
    </row>
    <row r="6" spans="2:29" ht="15">
      <c r="B6" s="25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3"/>
      <c r="P6" s="11"/>
      <c r="Q6" s="19"/>
      <c r="R6" s="36" t="s">
        <v>35</v>
      </c>
      <c r="S6" s="35"/>
      <c r="T6" s="34">
        <v>320</v>
      </c>
      <c r="U6" s="16"/>
      <c r="Y6" s="9"/>
      <c r="Z6" s="9"/>
      <c r="AA6" s="9"/>
      <c r="AB6" s="9"/>
      <c r="AC6" s="9"/>
    </row>
    <row r="7" spans="2:29" ht="15">
      <c r="B7" s="19"/>
      <c r="C7" s="54" t="s">
        <v>4</v>
      </c>
      <c r="D7" s="54"/>
      <c r="E7" s="54"/>
      <c r="F7" s="54"/>
      <c r="G7" s="54"/>
      <c r="H7" s="54"/>
      <c r="I7" s="54"/>
      <c r="J7" s="54"/>
      <c r="K7" s="54"/>
      <c r="L7" s="54"/>
      <c r="M7" s="59">
        <f>M16</f>
        <v>0</v>
      </c>
      <c r="N7" s="60"/>
      <c r="O7" s="16"/>
      <c r="P7" s="11"/>
      <c r="Q7" s="19"/>
      <c r="R7" s="36" t="s">
        <v>36</v>
      </c>
      <c r="S7" s="35"/>
      <c r="T7" s="34">
        <v>350</v>
      </c>
      <c r="U7" s="16"/>
      <c r="Y7" s="9"/>
      <c r="Z7" s="9"/>
      <c r="AA7" s="9"/>
      <c r="AB7" s="9"/>
      <c r="AC7" s="9"/>
    </row>
    <row r="8" spans="2:29" ht="15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16"/>
      <c r="P8" s="11"/>
      <c r="Q8" s="19"/>
      <c r="R8" s="36"/>
      <c r="S8" s="35"/>
      <c r="T8" s="34"/>
      <c r="U8" s="16"/>
      <c r="Y8" s="9"/>
      <c r="Z8" s="9"/>
      <c r="AA8" s="9"/>
      <c r="AB8" s="9"/>
      <c r="AC8" s="9"/>
    </row>
    <row r="9" spans="2:29" ht="15">
      <c r="B9" s="19"/>
      <c r="C9" s="18" t="s">
        <v>5</v>
      </c>
      <c r="D9" s="22" t="s">
        <v>6</v>
      </c>
      <c r="E9" s="17" t="s">
        <v>7</v>
      </c>
      <c r="F9" s="18" t="s">
        <v>8</v>
      </c>
      <c r="G9" s="20"/>
      <c r="H9" s="18" t="s">
        <v>9</v>
      </c>
      <c r="I9" s="22" t="s">
        <v>6</v>
      </c>
      <c r="J9" s="17" t="s">
        <v>7</v>
      </c>
      <c r="K9" s="18" t="s">
        <v>8</v>
      </c>
      <c r="L9" s="20"/>
      <c r="M9" s="58" t="s">
        <v>10</v>
      </c>
      <c r="N9" s="58"/>
      <c r="O9" s="16"/>
      <c r="P9" s="11"/>
      <c r="Q9" s="19"/>
      <c r="R9" s="36" t="s">
        <v>37</v>
      </c>
      <c r="S9" s="35"/>
      <c r="T9" s="34">
        <v>7500</v>
      </c>
      <c r="U9" s="16"/>
      <c r="Y9" s="9"/>
      <c r="Z9" s="9"/>
      <c r="AA9" s="9"/>
      <c r="AB9" s="9"/>
      <c r="AC9" s="9"/>
    </row>
    <row r="10" spans="2:29" ht="15">
      <c r="B10" s="19"/>
      <c r="C10" s="20"/>
      <c r="D10" s="20"/>
      <c r="E10" s="20"/>
      <c r="F10" s="20">
        <f t="shared" ref="F10:F19" si="0">D10*E10</f>
        <v>0</v>
      </c>
      <c r="G10" s="20"/>
      <c r="H10" s="20"/>
      <c r="I10" s="20">
        <v>0</v>
      </c>
      <c r="J10" s="20">
        <v>0</v>
      </c>
      <c r="K10" s="20">
        <f t="shared" ref="K10:K19" si="1">I10*J10</f>
        <v>0</v>
      </c>
      <c r="L10" s="20"/>
      <c r="M10" s="57">
        <v>280</v>
      </c>
      <c r="N10" s="57"/>
      <c r="O10" s="16"/>
      <c r="P10" s="11"/>
      <c r="Q10" s="19"/>
      <c r="R10" s="36" t="s">
        <v>38</v>
      </c>
      <c r="S10" s="35"/>
      <c r="T10" s="34">
        <v>80</v>
      </c>
      <c r="U10" s="16"/>
      <c r="Y10" s="9"/>
      <c r="Z10" s="9"/>
      <c r="AA10" s="9"/>
      <c r="AB10" s="9"/>
      <c r="AC10" s="9"/>
    </row>
    <row r="11" spans="2:29" ht="15">
      <c r="B11" s="21"/>
      <c r="C11" s="20"/>
      <c r="D11" s="20">
        <v>0</v>
      </c>
      <c r="E11" s="20">
        <v>0</v>
      </c>
      <c r="F11" s="20">
        <f t="shared" si="0"/>
        <v>0</v>
      </c>
      <c r="G11" s="20"/>
      <c r="H11" s="20"/>
      <c r="I11" s="20">
        <v>0</v>
      </c>
      <c r="J11" s="20">
        <v>0</v>
      </c>
      <c r="K11" s="20">
        <f t="shared" si="1"/>
        <v>0</v>
      </c>
      <c r="L11" s="20"/>
      <c r="M11" s="20"/>
      <c r="N11" s="20"/>
      <c r="O11" s="16"/>
      <c r="P11" s="11"/>
      <c r="Q11" s="19"/>
      <c r="R11" s="36"/>
      <c r="S11" s="35"/>
      <c r="T11" s="34"/>
      <c r="U11" s="16"/>
      <c r="Y11" s="9"/>
      <c r="Z11" s="9"/>
      <c r="AA11" s="9"/>
      <c r="AB11" s="9"/>
      <c r="AC11" s="9"/>
    </row>
    <row r="12" spans="2:29" ht="15">
      <c r="B12" s="19"/>
      <c r="C12" s="20"/>
      <c r="D12" s="20">
        <v>0</v>
      </c>
      <c r="E12" s="20">
        <v>0</v>
      </c>
      <c r="F12" s="20">
        <f t="shared" si="0"/>
        <v>0</v>
      </c>
      <c r="G12" s="20"/>
      <c r="H12" s="20"/>
      <c r="I12" s="20">
        <v>0</v>
      </c>
      <c r="J12" s="20">
        <v>0</v>
      </c>
      <c r="K12" s="20">
        <f t="shared" si="1"/>
        <v>0</v>
      </c>
      <c r="L12" s="20"/>
      <c r="M12" s="58" t="s">
        <v>11</v>
      </c>
      <c r="N12" s="58"/>
      <c r="O12" s="16"/>
      <c r="P12" s="11"/>
      <c r="Q12" s="19"/>
      <c r="R12" s="36" t="s">
        <v>39</v>
      </c>
      <c r="S12" s="35"/>
      <c r="T12" s="34">
        <v>300</v>
      </c>
      <c r="U12" s="16"/>
      <c r="Y12" s="9"/>
      <c r="Z12" s="9"/>
      <c r="AA12" s="9"/>
      <c r="AB12" s="9"/>
      <c r="AC12" s="9"/>
    </row>
    <row r="13" spans="2:29" ht="15">
      <c r="B13" s="19"/>
      <c r="C13" s="20"/>
      <c r="D13" s="20">
        <v>0</v>
      </c>
      <c r="E13" s="20">
        <v>0</v>
      </c>
      <c r="F13" s="20">
        <f t="shared" si="0"/>
        <v>0</v>
      </c>
      <c r="G13" s="20"/>
      <c r="H13" s="20"/>
      <c r="I13" s="20">
        <v>0</v>
      </c>
      <c r="J13" s="20">
        <v>0</v>
      </c>
      <c r="K13" s="20">
        <f t="shared" si="1"/>
        <v>0</v>
      </c>
      <c r="L13" s="20"/>
      <c r="M13" s="64">
        <f>F20+K20</f>
        <v>0</v>
      </c>
      <c r="N13" s="64"/>
      <c r="O13" s="16"/>
      <c r="P13" s="11"/>
      <c r="Q13" s="19"/>
      <c r="R13" s="36" t="s">
        <v>40</v>
      </c>
      <c r="S13" s="35"/>
      <c r="T13" s="34">
        <v>320</v>
      </c>
      <c r="U13" s="16"/>
      <c r="Y13" s="9"/>
      <c r="Z13" s="9"/>
      <c r="AA13" s="9"/>
      <c r="AB13" s="9"/>
      <c r="AC13" s="9"/>
    </row>
    <row r="14" spans="2:29" ht="15">
      <c r="B14" s="19"/>
      <c r="C14" s="20"/>
      <c r="D14" s="20">
        <v>0</v>
      </c>
      <c r="E14" s="20">
        <v>0</v>
      </c>
      <c r="F14" s="20">
        <f t="shared" si="0"/>
        <v>0</v>
      </c>
      <c r="G14" s="20"/>
      <c r="H14" s="20"/>
      <c r="I14" s="20">
        <v>0</v>
      </c>
      <c r="J14" s="20">
        <v>0</v>
      </c>
      <c r="K14" s="20">
        <f t="shared" si="1"/>
        <v>0</v>
      </c>
      <c r="L14" s="20"/>
      <c r="M14" s="20"/>
      <c r="N14" s="20"/>
      <c r="O14" s="16"/>
      <c r="P14" s="11"/>
      <c r="Q14" s="19"/>
      <c r="R14" s="36" t="s">
        <v>41</v>
      </c>
      <c r="S14" s="35"/>
      <c r="T14" s="34">
        <v>360</v>
      </c>
      <c r="U14" s="16"/>
      <c r="Y14" s="9"/>
      <c r="Z14" s="9"/>
      <c r="AA14" s="9"/>
      <c r="AB14" s="9"/>
      <c r="AC14" s="9"/>
    </row>
    <row r="15" spans="2:29" ht="15">
      <c r="B15" s="19"/>
      <c r="C15" s="20"/>
      <c r="D15" s="20">
        <v>0</v>
      </c>
      <c r="E15" s="20">
        <v>0</v>
      </c>
      <c r="F15" s="20">
        <f t="shared" si="0"/>
        <v>0</v>
      </c>
      <c r="G15" s="20"/>
      <c r="H15" s="20"/>
      <c r="I15" s="20">
        <v>0</v>
      </c>
      <c r="J15" s="20">
        <v>0</v>
      </c>
      <c r="K15" s="20">
        <f t="shared" si="1"/>
        <v>0</v>
      </c>
      <c r="L15" s="20"/>
      <c r="M15" s="54" t="s">
        <v>3</v>
      </c>
      <c r="N15" s="54"/>
      <c r="O15" s="16"/>
      <c r="P15" s="11"/>
      <c r="Q15" s="19"/>
      <c r="R15" s="36" t="s">
        <v>42</v>
      </c>
      <c r="S15" s="35"/>
      <c r="T15" s="34">
        <v>430</v>
      </c>
      <c r="U15" s="16"/>
      <c r="Y15" s="9"/>
      <c r="Z15" s="9"/>
      <c r="AA15" s="9"/>
      <c r="AB15" s="9"/>
      <c r="AC15" s="9"/>
    </row>
    <row r="16" spans="2:29" ht="15">
      <c r="B16" s="19"/>
      <c r="C16" s="20"/>
      <c r="D16" s="20">
        <v>0</v>
      </c>
      <c r="E16" s="20">
        <v>0</v>
      </c>
      <c r="F16" s="20">
        <f t="shared" si="0"/>
        <v>0</v>
      </c>
      <c r="G16" s="11"/>
      <c r="H16" s="20"/>
      <c r="I16" s="20">
        <v>0</v>
      </c>
      <c r="J16" s="20">
        <v>0</v>
      </c>
      <c r="K16" s="20">
        <f t="shared" si="1"/>
        <v>0</v>
      </c>
      <c r="L16" s="20"/>
      <c r="M16" s="62">
        <f>M10*M13</f>
        <v>0</v>
      </c>
      <c r="N16" s="62"/>
      <c r="O16" s="16"/>
      <c r="P16" s="11"/>
      <c r="Q16" s="19"/>
      <c r="R16" s="36" t="s">
        <v>43</v>
      </c>
      <c r="S16" s="35"/>
      <c r="T16" s="34">
        <v>450</v>
      </c>
      <c r="U16" s="16"/>
      <c r="Y16" s="9"/>
      <c r="Z16" s="9"/>
      <c r="AA16" s="9"/>
      <c r="AB16" s="9"/>
      <c r="AC16" s="9"/>
    </row>
    <row r="17" spans="2:29" ht="15">
      <c r="B17" s="19"/>
      <c r="C17" s="11"/>
      <c r="D17" s="20">
        <v>0</v>
      </c>
      <c r="E17" s="20">
        <v>0</v>
      </c>
      <c r="F17" s="20">
        <f t="shared" si="0"/>
        <v>0</v>
      </c>
      <c r="G17" s="11"/>
      <c r="H17" s="11"/>
      <c r="I17" s="20">
        <v>0</v>
      </c>
      <c r="J17" s="20">
        <v>0</v>
      </c>
      <c r="K17" s="20">
        <f t="shared" si="1"/>
        <v>0</v>
      </c>
      <c r="L17" s="11"/>
      <c r="M17" s="11"/>
      <c r="N17" s="11"/>
      <c r="O17" s="16"/>
      <c r="P17" s="11"/>
      <c r="Q17" s="19"/>
      <c r="R17" s="36"/>
      <c r="S17" s="35"/>
      <c r="T17" s="34"/>
      <c r="U17" s="16"/>
      <c r="Y17" s="9"/>
      <c r="Z17" s="9"/>
      <c r="AA17" s="9"/>
      <c r="AB17" s="9"/>
      <c r="AC17" s="9"/>
    </row>
    <row r="18" spans="2:29" ht="15">
      <c r="B18" s="19"/>
      <c r="C18" s="11"/>
      <c r="D18" s="20">
        <v>0</v>
      </c>
      <c r="E18" s="20">
        <v>0</v>
      </c>
      <c r="F18" s="20">
        <f t="shared" si="0"/>
        <v>0</v>
      </c>
      <c r="G18" s="11"/>
      <c r="H18" s="11"/>
      <c r="I18" s="20">
        <v>0</v>
      </c>
      <c r="J18" s="20">
        <v>0</v>
      </c>
      <c r="K18" s="20">
        <f t="shared" si="1"/>
        <v>0</v>
      </c>
      <c r="L18" s="11"/>
      <c r="M18" s="11"/>
      <c r="N18" s="11"/>
      <c r="O18" s="16"/>
      <c r="P18" s="11"/>
      <c r="Q18" s="19"/>
      <c r="R18" s="36"/>
      <c r="S18" s="35"/>
      <c r="T18" s="34"/>
      <c r="U18" s="16"/>
      <c r="Y18" s="9"/>
      <c r="Z18" s="9"/>
      <c r="AA18" s="9"/>
      <c r="AB18" s="9"/>
      <c r="AC18" s="9"/>
    </row>
    <row r="19" spans="2:29" ht="15">
      <c r="B19" s="19"/>
      <c r="C19" s="11"/>
      <c r="D19" s="20">
        <v>0</v>
      </c>
      <c r="E19" s="20">
        <v>0</v>
      </c>
      <c r="F19" s="20">
        <f t="shared" si="0"/>
        <v>0</v>
      </c>
      <c r="G19" s="20"/>
      <c r="H19" s="11"/>
      <c r="I19" s="20">
        <v>0</v>
      </c>
      <c r="J19" s="20">
        <v>0</v>
      </c>
      <c r="K19" s="20">
        <f t="shared" si="1"/>
        <v>0</v>
      </c>
      <c r="L19" s="11"/>
      <c r="M19" s="11"/>
      <c r="N19" s="11"/>
      <c r="O19" s="16"/>
      <c r="P19" s="11"/>
      <c r="Q19" s="19"/>
      <c r="R19" s="36"/>
      <c r="S19" s="35"/>
      <c r="T19" s="34"/>
      <c r="U19" s="33"/>
    </row>
    <row r="20" spans="2:29" ht="15">
      <c r="B20" s="19"/>
      <c r="C20" s="11"/>
      <c r="D20" s="11"/>
      <c r="E20" s="18" t="s">
        <v>12</v>
      </c>
      <c r="F20" s="17">
        <f>SUM(F10:F19)</f>
        <v>0</v>
      </c>
      <c r="G20" s="11"/>
      <c r="H20" s="11"/>
      <c r="I20" s="11"/>
      <c r="J20" s="18" t="s">
        <v>12</v>
      </c>
      <c r="K20" s="17">
        <f>SUM(K10:K19)</f>
        <v>0</v>
      </c>
      <c r="L20" s="11"/>
      <c r="M20" s="11"/>
      <c r="N20" s="11"/>
      <c r="O20" s="16"/>
      <c r="P20" s="11"/>
      <c r="Q20" s="19"/>
      <c r="R20" s="36" t="s">
        <v>44</v>
      </c>
      <c r="S20" s="35"/>
      <c r="T20" s="34">
        <v>310</v>
      </c>
      <c r="U20" s="33"/>
    </row>
    <row r="21" spans="2:29" ht="15.75" thickBot="1">
      <c r="B21" s="15"/>
      <c r="C21" s="13"/>
      <c r="D21" s="13"/>
      <c r="E21" s="14"/>
      <c r="F21" s="14"/>
      <c r="G21" s="13"/>
      <c r="H21" s="13"/>
      <c r="I21" s="13"/>
      <c r="J21" s="13"/>
      <c r="K21" s="13"/>
      <c r="L21" s="13"/>
      <c r="M21" s="13"/>
      <c r="N21" s="13"/>
      <c r="O21" s="12"/>
      <c r="P21" s="11"/>
      <c r="Q21" s="19"/>
      <c r="R21" s="36" t="s">
        <v>45</v>
      </c>
      <c r="S21" s="35"/>
      <c r="T21" s="34">
        <v>350</v>
      </c>
      <c r="U21" s="33"/>
    </row>
    <row r="22" spans="2:29" ht="15.75" thickBot="1">
      <c r="B22" s="11"/>
      <c r="C22" s="11"/>
      <c r="D22" s="11"/>
      <c r="E22" s="37"/>
      <c r="F22" s="37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9"/>
      <c r="R22" s="36"/>
      <c r="S22" s="35"/>
      <c r="T22" s="34"/>
      <c r="U22" s="33"/>
    </row>
    <row r="23" spans="2:29" ht="15">
      <c r="B23" s="25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3"/>
      <c r="P23" s="11"/>
      <c r="Q23" s="19"/>
      <c r="R23" s="36" t="s">
        <v>46</v>
      </c>
      <c r="S23" s="35"/>
      <c r="T23" s="34">
        <v>230</v>
      </c>
      <c r="U23" s="33"/>
    </row>
    <row r="24" spans="2:29" ht="15">
      <c r="B24" s="19"/>
      <c r="C24" s="54" t="s">
        <v>13</v>
      </c>
      <c r="D24" s="54"/>
      <c r="E24" s="54"/>
      <c r="F24" s="54"/>
      <c r="G24" s="54"/>
      <c r="H24" s="54"/>
      <c r="I24" s="54"/>
      <c r="J24" s="54"/>
      <c r="K24" s="54"/>
      <c r="L24" s="54"/>
      <c r="M24" s="59">
        <f>M39</f>
        <v>0</v>
      </c>
      <c r="N24" s="60"/>
      <c r="O24" s="16"/>
      <c r="P24" s="11"/>
      <c r="Q24" s="19"/>
      <c r="R24" s="36" t="s">
        <v>47</v>
      </c>
      <c r="S24" s="35"/>
      <c r="T24" s="34">
        <v>265</v>
      </c>
      <c r="U24" s="33"/>
    </row>
    <row r="25" spans="2:29" ht="15">
      <c r="B25" s="1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6"/>
      <c r="P25" s="11"/>
      <c r="Q25" s="19"/>
      <c r="R25" s="36"/>
      <c r="S25" s="35"/>
      <c r="T25" s="34"/>
      <c r="U25" s="33"/>
    </row>
    <row r="26" spans="2:29" ht="15">
      <c r="B26" s="19"/>
      <c r="C26" s="29" t="s">
        <v>14</v>
      </c>
      <c r="D26" s="17" t="s">
        <v>15</v>
      </c>
      <c r="E26" s="17" t="s">
        <v>16</v>
      </c>
      <c r="F26" s="17" t="s">
        <v>17</v>
      </c>
      <c r="G26" s="17" t="s">
        <v>18</v>
      </c>
      <c r="H26" s="29" t="s">
        <v>19</v>
      </c>
      <c r="I26" s="11"/>
      <c r="J26" s="58" t="s">
        <v>20</v>
      </c>
      <c r="K26" s="58"/>
      <c r="L26" s="11"/>
      <c r="M26" s="58" t="s">
        <v>21</v>
      </c>
      <c r="N26" s="58"/>
      <c r="O26" s="16"/>
      <c r="P26" s="11"/>
      <c r="Q26" s="19"/>
      <c r="R26" s="36" t="s">
        <v>48</v>
      </c>
      <c r="S26" s="35"/>
      <c r="T26" s="34">
        <v>3000</v>
      </c>
      <c r="U26" s="33"/>
    </row>
    <row r="27" spans="2:29" ht="15">
      <c r="B27" s="19"/>
      <c r="C27" s="11"/>
      <c r="D27" s="11">
        <v>0</v>
      </c>
      <c r="E27" s="11">
        <v>0</v>
      </c>
      <c r="F27" s="11">
        <v>0</v>
      </c>
      <c r="G27" s="11">
        <v>0</v>
      </c>
      <c r="H27" s="11">
        <f t="shared" ref="H27:H36" si="2">PRODUCT(D27:G27)</f>
        <v>0</v>
      </c>
      <c r="I27" s="11"/>
      <c r="J27" s="57">
        <v>7500</v>
      </c>
      <c r="K27" s="57"/>
      <c r="L27" s="11"/>
      <c r="M27" s="57">
        <f>H37*J27</f>
        <v>0</v>
      </c>
      <c r="N27" s="57"/>
      <c r="O27" s="16"/>
      <c r="P27" s="11"/>
      <c r="Q27" s="19"/>
      <c r="R27" s="36" t="s">
        <v>49</v>
      </c>
      <c r="S27" s="35"/>
      <c r="T27" s="34">
        <v>2400</v>
      </c>
      <c r="U27" s="33"/>
    </row>
    <row r="28" spans="2:29" ht="15">
      <c r="B28" s="19"/>
      <c r="C28" s="11"/>
      <c r="D28" s="11">
        <v>0</v>
      </c>
      <c r="E28" s="11">
        <v>0</v>
      </c>
      <c r="F28" s="11">
        <v>0</v>
      </c>
      <c r="G28" s="11">
        <v>0</v>
      </c>
      <c r="H28" s="11">
        <f t="shared" si="2"/>
        <v>0</v>
      </c>
      <c r="I28" s="11"/>
      <c r="J28" s="11"/>
      <c r="K28" s="11"/>
      <c r="L28" s="11"/>
      <c r="M28" s="11"/>
      <c r="N28" s="11"/>
      <c r="O28" s="16"/>
      <c r="P28" s="11"/>
      <c r="Q28" s="19"/>
      <c r="R28" s="36" t="s">
        <v>50</v>
      </c>
      <c r="S28" s="35"/>
      <c r="T28" s="34">
        <v>3000</v>
      </c>
      <c r="U28" s="33"/>
    </row>
    <row r="29" spans="2:29" ht="15">
      <c r="B29" s="19"/>
      <c r="C29" s="11"/>
      <c r="D29" s="11">
        <v>0</v>
      </c>
      <c r="E29" s="11">
        <v>0</v>
      </c>
      <c r="F29" s="11">
        <v>0</v>
      </c>
      <c r="G29" s="11">
        <v>0</v>
      </c>
      <c r="H29" s="11">
        <f t="shared" si="2"/>
        <v>0</v>
      </c>
      <c r="I29" s="11"/>
      <c r="J29" s="58" t="s">
        <v>22</v>
      </c>
      <c r="K29" s="58"/>
      <c r="L29" s="11"/>
      <c r="M29" s="58" t="s">
        <v>23</v>
      </c>
      <c r="N29" s="58"/>
      <c r="O29" s="16"/>
      <c r="P29" s="11"/>
      <c r="Q29" s="19"/>
      <c r="R29" s="36" t="s">
        <v>51</v>
      </c>
      <c r="S29" s="35"/>
      <c r="T29" s="34">
        <v>3600</v>
      </c>
      <c r="U29" s="33"/>
    </row>
    <row r="30" spans="2:29" ht="15">
      <c r="B30" s="19"/>
      <c r="C30" s="11"/>
      <c r="D30" s="11">
        <v>0</v>
      </c>
      <c r="E30" s="11">
        <v>0</v>
      </c>
      <c r="F30" s="11">
        <v>0</v>
      </c>
      <c r="G30" s="11">
        <v>0</v>
      </c>
      <c r="H30" s="11">
        <f t="shared" si="2"/>
        <v>0</v>
      </c>
      <c r="I30" s="11"/>
      <c r="J30" s="57">
        <v>80</v>
      </c>
      <c r="K30" s="57"/>
      <c r="L30" s="11"/>
      <c r="M30" s="57">
        <f>J36*J30</f>
        <v>0</v>
      </c>
      <c r="N30" s="57"/>
      <c r="O30" s="16"/>
      <c r="P30" s="11"/>
      <c r="Q30" s="19"/>
      <c r="R30" s="36"/>
      <c r="S30" s="35"/>
      <c r="T30" s="34"/>
      <c r="U30" s="33"/>
    </row>
    <row r="31" spans="2:29" ht="15">
      <c r="B31" s="19"/>
      <c r="C31" s="11"/>
      <c r="D31" s="11">
        <v>0</v>
      </c>
      <c r="E31" s="11">
        <v>0</v>
      </c>
      <c r="F31" s="11">
        <v>0</v>
      </c>
      <c r="G31" s="11">
        <v>0</v>
      </c>
      <c r="H31" s="11">
        <f t="shared" si="2"/>
        <v>0</v>
      </c>
      <c r="I31" s="11"/>
      <c r="J31" s="11"/>
      <c r="K31" s="11"/>
      <c r="L31" s="11"/>
      <c r="M31" s="11"/>
      <c r="N31" s="11"/>
      <c r="O31" s="16"/>
      <c r="P31" s="11"/>
      <c r="Q31" s="19"/>
      <c r="R31" s="36" t="s">
        <v>52</v>
      </c>
      <c r="S31" s="35"/>
      <c r="T31" s="34">
        <v>3000</v>
      </c>
      <c r="U31" s="33"/>
    </row>
    <row r="32" spans="2:29" ht="15">
      <c r="B32" s="19"/>
      <c r="C32" s="11"/>
      <c r="D32" s="11">
        <v>0</v>
      </c>
      <c r="E32" s="11">
        <v>0</v>
      </c>
      <c r="F32" s="11">
        <v>0</v>
      </c>
      <c r="G32" s="11">
        <v>0</v>
      </c>
      <c r="H32" s="11">
        <f t="shared" si="2"/>
        <v>0</v>
      </c>
      <c r="I32" s="11"/>
      <c r="J32" s="58" t="s">
        <v>24</v>
      </c>
      <c r="K32" s="58"/>
      <c r="L32" s="11"/>
      <c r="M32" s="58" t="s">
        <v>23</v>
      </c>
      <c r="N32" s="58"/>
      <c r="O32" s="16"/>
      <c r="P32" s="11"/>
      <c r="Q32" s="19"/>
      <c r="R32" s="36" t="s">
        <v>53</v>
      </c>
      <c r="S32" s="35"/>
      <c r="T32" s="34">
        <v>3000</v>
      </c>
      <c r="U32" s="33"/>
    </row>
    <row r="33" spans="2:29" ht="15">
      <c r="B33" s="19"/>
      <c r="C33" s="11"/>
      <c r="D33" s="11">
        <v>0</v>
      </c>
      <c r="E33" s="11">
        <v>0</v>
      </c>
      <c r="F33" s="11">
        <v>0</v>
      </c>
      <c r="G33" s="11">
        <v>0</v>
      </c>
      <c r="H33" s="11">
        <f t="shared" si="2"/>
        <v>0</v>
      </c>
      <c r="I33" s="11"/>
      <c r="J33" s="57">
        <v>220</v>
      </c>
      <c r="K33" s="57"/>
      <c r="L33" s="11"/>
      <c r="M33" s="57">
        <v>0</v>
      </c>
      <c r="N33" s="57"/>
      <c r="O33" s="16"/>
      <c r="P33" s="11"/>
      <c r="Q33" s="19"/>
      <c r="R33" s="36" t="s">
        <v>54</v>
      </c>
      <c r="S33" s="35"/>
      <c r="T33" s="34">
        <v>3000</v>
      </c>
      <c r="U33" s="33"/>
    </row>
    <row r="34" spans="2:29" ht="15">
      <c r="B34" s="19"/>
      <c r="C34" s="11"/>
      <c r="D34" s="11">
        <v>0</v>
      </c>
      <c r="E34" s="11">
        <v>0</v>
      </c>
      <c r="F34" s="11">
        <v>0</v>
      </c>
      <c r="G34" s="11">
        <v>0</v>
      </c>
      <c r="H34" s="11">
        <f t="shared" si="2"/>
        <v>0</v>
      </c>
      <c r="I34" s="11"/>
      <c r="J34" s="11"/>
      <c r="K34" s="11"/>
      <c r="L34" s="11"/>
      <c r="M34" s="11"/>
      <c r="N34" s="11"/>
      <c r="O34" s="16"/>
      <c r="P34" s="11"/>
      <c r="Q34" s="19"/>
      <c r="R34" s="36" t="s">
        <v>55</v>
      </c>
      <c r="S34" s="35"/>
      <c r="T34" s="34">
        <v>3000</v>
      </c>
      <c r="U34" s="33"/>
    </row>
    <row r="35" spans="2:29" ht="15">
      <c r="B35" s="19"/>
      <c r="C35" s="11"/>
      <c r="D35" s="11">
        <v>0</v>
      </c>
      <c r="E35" s="11">
        <v>0</v>
      </c>
      <c r="F35" s="11">
        <v>0</v>
      </c>
      <c r="G35" s="11">
        <v>0</v>
      </c>
      <c r="H35" s="11">
        <f t="shared" si="2"/>
        <v>0</v>
      </c>
      <c r="I35" s="11"/>
      <c r="J35" s="58" t="s">
        <v>25</v>
      </c>
      <c r="K35" s="58"/>
      <c r="L35" s="11"/>
      <c r="M35" s="58" t="s">
        <v>26</v>
      </c>
      <c r="N35" s="58"/>
      <c r="O35" s="16"/>
      <c r="P35" s="11"/>
      <c r="Q35" s="19"/>
      <c r="R35" s="36" t="s">
        <v>56</v>
      </c>
      <c r="S35" s="35"/>
      <c r="T35" s="34">
        <v>3600</v>
      </c>
      <c r="U35" s="33"/>
    </row>
    <row r="36" spans="2:29" ht="14.25" thickBot="1">
      <c r="B36" s="19"/>
      <c r="C36" s="11"/>
      <c r="D36" s="11">
        <v>0</v>
      </c>
      <c r="E36" s="11">
        <v>0</v>
      </c>
      <c r="F36" s="11">
        <v>0</v>
      </c>
      <c r="G36" s="11">
        <v>0</v>
      </c>
      <c r="H36" s="11">
        <f t="shared" si="2"/>
        <v>0</v>
      </c>
      <c r="I36" s="11"/>
      <c r="J36" s="63">
        <f>H40</f>
        <v>0</v>
      </c>
      <c r="K36" s="63"/>
      <c r="L36" s="11"/>
      <c r="M36" s="57">
        <f>M27+M30+M33</f>
        <v>0</v>
      </c>
      <c r="N36" s="57"/>
      <c r="O36" s="16"/>
      <c r="P36" s="11"/>
      <c r="Q36" s="15"/>
      <c r="R36" s="32"/>
      <c r="S36" s="32"/>
      <c r="T36" s="32"/>
      <c r="U36" s="31"/>
    </row>
    <row r="37" spans="2:29">
      <c r="B37" s="19"/>
      <c r="C37" s="11"/>
      <c r="D37" s="11"/>
      <c r="E37" s="11"/>
      <c r="F37" s="11"/>
      <c r="G37" s="30" t="s">
        <v>27</v>
      </c>
      <c r="H37" s="17">
        <f>SUM(H27:H36)</f>
        <v>0</v>
      </c>
      <c r="I37" s="11"/>
      <c r="J37" s="11"/>
      <c r="K37" s="11"/>
      <c r="L37" s="11"/>
      <c r="M37" s="11"/>
      <c r="N37" s="11"/>
      <c r="O37" s="16"/>
      <c r="P37" s="11"/>
    </row>
    <row r="38" spans="2:29">
      <c r="B38" s="19"/>
      <c r="C38" s="11"/>
      <c r="D38" s="11"/>
      <c r="E38" s="11"/>
      <c r="F38" s="11"/>
      <c r="G38" s="11"/>
      <c r="H38" s="11"/>
      <c r="I38" s="11"/>
      <c r="J38" s="58" t="s">
        <v>28</v>
      </c>
      <c r="K38" s="58"/>
      <c r="L38" s="11"/>
      <c r="M38" s="54" t="s">
        <v>3</v>
      </c>
      <c r="N38" s="54"/>
      <c r="O38" s="16"/>
      <c r="P38" s="11"/>
      <c r="U38" s="9"/>
      <c r="V38" s="9"/>
      <c r="W38" s="9"/>
      <c r="X38" s="9"/>
      <c r="Y38" s="9"/>
      <c r="Z38" s="9"/>
      <c r="AA38" s="9"/>
      <c r="AB38" s="9"/>
      <c r="AC38" s="9"/>
    </row>
    <row r="39" spans="2:29">
      <c r="B39" s="19"/>
      <c r="C39" s="11"/>
      <c r="D39" s="11"/>
      <c r="E39" s="29" t="s">
        <v>11</v>
      </c>
      <c r="F39" s="17" t="s">
        <v>6</v>
      </c>
      <c r="G39" s="17" t="s">
        <v>7</v>
      </c>
      <c r="H39" s="29" t="s">
        <v>8</v>
      </c>
      <c r="I39" s="11"/>
      <c r="J39" s="61">
        <v>0.3</v>
      </c>
      <c r="K39" s="61"/>
      <c r="L39" s="11"/>
      <c r="M39" s="62">
        <f>SUM(M36+M36*J39)</f>
        <v>0</v>
      </c>
      <c r="N39" s="62"/>
      <c r="O39" s="16"/>
      <c r="P39" s="11"/>
      <c r="U39" s="9"/>
      <c r="V39" s="9"/>
      <c r="W39" s="9"/>
      <c r="X39" s="9"/>
      <c r="Y39" s="9"/>
      <c r="Z39" s="9"/>
      <c r="AA39" s="9"/>
      <c r="AB39" s="9"/>
      <c r="AC39" s="9"/>
    </row>
    <row r="40" spans="2:29">
      <c r="B40" s="19"/>
      <c r="C40" s="11"/>
      <c r="D40" s="11"/>
      <c r="E40" s="20"/>
      <c r="F40" s="20">
        <v>0</v>
      </c>
      <c r="G40" s="20">
        <v>0</v>
      </c>
      <c r="H40" s="20">
        <f>F40*G40</f>
        <v>0</v>
      </c>
      <c r="I40" s="11"/>
      <c r="J40" s="11"/>
      <c r="K40" s="26"/>
      <c r="L40" s="26"/>
      <c r="M40" s="26"/>
      <c r="N40" s="26"/>
      <c r="O40" s="16"/>
      <c r="P40" s="11"/>
      <c r="U40" s="9"/>
      <c r="V40" s="9"/>
      <c r="W40" s="9"/>
      <c r="X40" s="9"/>
      <c r="Y40" s="9"/>
      <c r="Z40" s="9"/>
      <c r="AA40" s="9"/>
      <c r="AB40" s="9"/>
      <c r="AC40" s="9"/>
    </row>
    <row r="41" spans="2:29" ht="14.25" thickBot="1">
      <c r="B41" s="15"/>
      <c r="C41" s="13"/>
      <c r="D41" s="13"/>
      <c r="E41" s="28"/>
      <c r="F41" s="28"/>
      <c r="G41" s="28"/>
      <c r="H41" s="28"/>
      <c r="I41" s="13"/>
      <c r="J41" s="13"/>
      <c r="K41" s="27"/>
      <c r="L41" s="27"/>
      <c r="M41" s="27"/>
      <c r="N41" s="27"/>
      <c r="O41" s="12"/>
      <c r="P41" s="11"/>
      <c r="U41" s="9"/>
      <c r="V41" s="9"/>
      <c r="W41" s="9"/>
      <c r="X41" s="9"/>
      <c r="Y41" s="9"/>
      <c r="Z41" s="9"/>
      <c r="AA41" s="9"/>
      <c r="AB41" s="9"/>
      <c r="AC41" s="9"/>
    </row>
    <row r="42" spans="2:29" ht="14.25" thickBot="1">
      <c r="B42" s="11"/>
      <c r="C42" s="11"/>
      <c r="D42" s="11"/>
      <c r="E42" s="20"/>
      <c r="F42" s="20"/>
      <c r="G42" s="20"/>
      <c r="H42" s="20"/>
      <c r="I42" s="11"/>
      <c r="J42" s="11"/>
      <c r="K42" s="26"/>
      <c r="L42" s="26"/>
      <c r="M42" s="26"/>
      <c r="N42" s="26"/>
      <c r="O42" s="11"/>
      <c r="P42" s="11"/>
      <c r="U42" s="9"/>
      <c r="V42" s="9"/>
      <c r="W42" s="9"/>
      <c r="X42" s="9"/>
      <c r="Y42" s="9"/>
      <c r="Z42" s="9"/>
      <c r="AA42" s="9"/>
      <c r="AB42" s="9"/>
      <c r="AC42" s="9"/>
    </row>
    <row r="43" spans="2:29" ht="12.75">
      <c r="B43" s="25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3"/>
      <c r="P43" s="11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2:29" ht="12.75">
      <c r="B44" s="19"/>
      <c r="C44" s="54" t="s">
        <v>39</v>
      </c>
      <c r="D44" s="54"/>
      <c r="E44" s="54"/>
      <c r="F44" s="54"/>
      <c r="G44" s="54"/>
      <c r="H44" s="54"/>
      <c r="I44" s="54"/>
      <c r="J44" s="54"/>
      <c r="K44" s="54"/>
      <c r="L44" s="54"/>
      <c r="M44" s="59">
        <f>M53</f>
        <v>0</v>
      </c>
      <c r="N44" s="60"/>
      <c r="O44" s="16"/>
      <c r="P44" s="11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2:29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16"/>
      <c r="P45" s="11"/>
      <c r="AC45" s="9"/>
    </row>
    <row r="46" spans="2:29">
      <c r="B46" s="19"/>
      <c r="C46" s="18" t="s">
        <v>5</v>
      </c>
      <c r="D46" s="22" t="s">
        <v>6</v>
      </c>
      <c r="E46" s="17" t="s">
        <v>7</v>
      </c>
      <c r="F46" s="18" t="s">
        <v>8</v>
      </c>
      <c r="G46" s="20"/>
      <c r="H46" s="18" t="s">
        <v>5</v>
      </c>
      <c r="I46" s="22" t="s">
        <v>6</v>
      </c>
      <c r="J46" s="17" t="s">
        <v>7</v>
      </c>
      <c r="K46" s="18" t="s">
        <v>8</v>
      </c>
      <c r="L46" s="20"/>
      <c r="M46" s="58" t="s">
        <v>10</v>
      </c>
      <c r="N46" s="58"/>
      <c r="O46" s="16"/>
      <c r="P46" s="11"/>
      <c r="AC46" s="9"/>
    </row>
    <row r="47" spans="2:29">
      <c r="B47" s="19"/>
      <c r="C47" s="20"/>
      <c r="D47" s="20">
        <v>0</v>
      </c>
      <c r="E47" s="20">
        <v>0</v>
      </c>
      <c r="F47" s="20">
        <f t="shared" ref="F47:F56" si="3">D47*E47</f>
        <v>0</v>
      </c>
      <c r="G47" s="20"/>
      <c r="H47" s="20"/>
      <c r="I47" s="20">
        <v>0</v>
      </c>
      <c r="J47" s="20">
        <v>0</v>
      </c>
      <c r="K47" s="20">
        <f t="shared" ref="K47:K56" si="4">I47*J47</f>
        <v>0</v>
      </c>
      <c r="L47" s="20"/>
      <c r="M47" s="57">
        <v>300</v>
      </c>
      <c r="N47" s="57"/>
      <c r="O47" s="16"/>
      <c r="P47" s="11"/>
      <c r="AC47" s="9"/>
    </row>
    <row r="48" spans="2:29">
      <c r="B48" s="21"/>
      <c r="C48" s="20"/>
      <c r="D48" s="20">
        <v>0</v>
      </c>
      <c r="E48" s="20">
        <v>0</v>
      </c>
      <c r="F48" s="20">
        <f t="shared" si="3"/>
        <v>0</v>
      </c>
      <c r="G48" s="20"/>
      <c r="H48" s="20"/>
      <c r="I48" s="20">
        <v>0</v>
      </c>
      <c r="J48" s="20">
        <v>0</v>
      </c>
      <c r="K48" s="20">
        <f t="shared" si="4"/>
        <v>0</v>
      </c>
      <c r="L48" s="20"/>
      <c r="M48" s="20"/>
      <c r="N48" s="20"/>
      <c r="O48" s="16"/>
      <c r="P48" s="11"/>
      <c r="AC48" s="9"/>
    </row>
    <row r="49" spans="2:29">
      <c r="B49" s="19"/>
      <c r="C49" s="20"/>
      <c r="D49" s="20">
        <v>0</v>
      </c>
      <c r="E49" s="20">
        <v>0</v>
      </c>
      <c r="F49" s="20">
        <f t="shared" si="3"/>
        <v>0</v>
      </c>
      <c r="G49" s="20"/>
      <c r="H49" s="20"/>
      <c r="I49" s="20">
        <v>0</v>
      </c>
      <c r="J49" s="20">
        <v>0</v>
      </c>
      <c r="K49" s="20">
        <f t="shared" si="4"/>
        <v>0</v>
      </c>
      <c r="L49" s="20"/>
      <c r="M49" s="58" t="s">
        <v>11</v>
      </c>
      <c r="N49" s="58"/>
      <c r="O49" s="16"/>
      <c r="P49" s="11"/>
      <c r="AC49" s="9"/>
    </row>
    <row r="50" spans="2:29">
      <c r="B50" s="19"/>
      <c r="C50" s="20"/>
      <c r="D50" s="20">
        <v>0</v>
      </c>
      <c r="E50" s="20">
        <v>0</v>
      </c>
      <c r="F50" s="20">
        <f t="shared" si="3"/>
        <v>0</v>
      </c>
      <c r="G50" s="20"/>
      <c r="H50" s="20"/>
      <c r="I50" s="20">
        <v>0</v>
      </c>
      <c r="J50" s="20">
        <v>0</v>
      </c>
      <c r="K50" s="20">
        <f t="shared" si="4"/>
        <v>0</v>
      </c>
      <c r="L50" s="20"/>
      <c r="M50" s="64">
        <f>F57+K57</f>
        <v>0</v>
      </c>
      <c r="N50" s="64"/>
      <c r="O50" s="16"/>
      <c r="P50" s="11"/>
      <c r="AC50" s="9"/>
    </row>
    <row r="51" spans="2:29">
      <c r="B51" s="19"/>
      <c r="C51" s="20"/>
      <c r="D51" s="20">
        <v>0</v>
      </c>
      <c r="E51" s="20">
        <v>0</v>
      </c>
      <c r="F51" s="20">
        <f t="shared" si="3"/>
        <v>0</v>
      </c>
      <c r="G51" s="20"/>
      <c r="H51" s="20"/>
      <c r="I51" s="20">
        <v>0</v>
      </c>
      <c r="J51" s="20">
        <v>0</v>
      </c>
      <c r="K51" s="20">
        <f t="shared" si="4"/>
        <v>0</v>
      </c>
      <c r="L51" s="20"/>
      <c r="M51" s="20"/>
      <c r="N51" s="20"/>
      <c r="O51" s="16"/>
      <c r="P51" s="11"/>
      <c r="AC51" s="9"/>
    </row>
    <row r="52" spans="2:29">
      <c r="B52" s="19"/>
      <c r="C52" s="20"/>
      <c r="D52" s="20">
        <v>0</v>
      </c>
      <c r="E52" s="20">
        <v>0</v>
      </c>
      <c r="F52" s="20">
        <f t="shared" si="3"/>
        <v>0</v>
      </c>
      <c r="G52" s="20"/>
      <c r="H52" s="20"/>
      <c r="I52" s="20">
        <v>0</v>
      </c>
      <c r="J52" s="20">
        <v>0</v>
      </c>
      <c r="K52" s="20">
        <f t="shared" si="4"/>
        <v>0</v>
      </c>
      <c r="L52" s="20"/>
      <c r="M52" s="54" t="s">
        <v>3</v>
      </c>
      <c r="N52" s="54"/>
      <c r="O52" s="16"/>
      <c r="P52" s="11"/>
      <c r="AC52" s="9"/>
    </row>
    <row r="53" spans="2:29">
      <c r="B53" s="19"/>
      <c r="C53" s="20"/>
      <c r="D53" s="20">
        <v>0</v>
      </c>
      <c r="E53" s="20">
        <v>0</v>
      </c>
      <c r="F53" s="20">
        <f t="shared" si="3"/>
        <v>0</v>
      </c>
      <c r="G53" s="11"/>
      <c r="H53" s="20"/>
      <c r="I53" s="20">
        <v>0</v>
      </c>
      <c r="J53" s="20">
        <v>0</v>
      </c>
      <c r="K53" s="20">
        <f t="shared" si="4"/>
        <v>0</v>
      </c>
      <c r="L53" s="20"/>
      <c r="M53" s="62">
        <f>M47*M50</f>
        <v>0</v>
      </c>
      <c r="N53" s="62"/>
      <c r="O53" s="16"/>
      <c r="P53" s="11"/>
      <c r="AC53" s="9"/>
    </row>
    <row r="54" spans="2:29">
      <c r="B54" s="19"/>
      <c r="C54" s="11"/>
      <c r="D54" s="20">
        <v>0</v>
      </c>
      <c r="E54" s="20">
        <v>0</v>
      </c>
      <c r="F54" s="20">
        <f t="shared" si="3"/>
        <v>0</v>
      </c>
      <c r="G54" s="11"/>
      <c r="H54" s="11"/>
      <c r="I54" s="20">
        <v>0</v>
      </c>
      <c r="J54" s="20">
        <v>0</v>
      </c>
      <c r="K54" s="20">
        <f t="shared" si="4"/>
        <v>0</v>
      </c>
      <c r="L54" s="11"/>
      <c r="M54" s="11"/>
      <c r="N54" s="11"/>
      <c r="O54" s="16"/>
      <c r="P54" s="11"/>
      <c r="AC54" s="9"/>
    </row>
    <row r="55" spans="2:29">
      <c r="B55" s="19"/>
      <c r="C55" s="11"/>
      <c r="D55" s="20">
        <v>0</v>
      </c>
      <c r="E55" s="20">
        <v>0</v>
      </c>
      <c r="F55" s="20">
        <f t="shared" si="3"/>
        <v>0</v>
      </c>
      <c r="G55" s="11"/>
      <c r="H55" s="11"/>
      <c r="I55" s="20">
        <v>0</v>
      </c>
      <c r="J55" s="20">
        <v>0</v>
      </c>
      <c r="K55" s="20">
        <f t="shared" si="4"/>
        <v>0</v>
      </c>
      <c r="L55" s="11"/>
      <c r="M55" s="11"/>
      <c r="N55" s="11"/>
      <c r="O55" s="16"/>
      <c r="P55" s="11"/>
      <c r="AC55" s="9"/>
    </row>
    <row r="56" spans="2:29">
      <c r="B56" s="19"/>
      <c r="C56" s="11"/>
      <c r="D56" s="20">
        <v>0</v>
      </c>
      <c r="E56" s="20">
        <v>0</v>
      </c>
      <c r="F56" s="20">
        <f t="shared" si="3"/>
        <v>0</v>
      </c>
      <c r="G56" s="20"/>
      <c r="H56" s="11"/>
      <c r="I56" s="20">
        <v>0</v>
      </c>
      <c r="J56" s="20">
        <v>0</v>
      </c>
      <c r="K56" s="20">
        <f t="shared" si="4"/>
        <v>0</v>
      </c>
      <c r="L56" s="11"/>
      <c r="M56" s="11"/>
      <c r="N56" s="11"/>
      <c r="O56" s="16"/>
      <c r="P56" s="11"/>
      <c r="AC56" s="9"/>
    </row>
    <row r="57" spans="2:29">
      <c r="B57" s="19"/>
      <c r="C57" s="11"/>
      <c r="D57" s="11"/>
      <c r="E57" s="18" t="s">
        <v>12</v>
      </c>
      <c r="F57" s="17">
        <f>SUM(F47:F56)</f>
        <v>0</v>
      </c>
      <c r="G57" s="11"/>
      <c r="H57" s="11"/>
      <c r="I57" s="11"/>
      <c r="J57" s="18" t="s">
        <v>12</v>
      </c>
      <c r="K57" s="17">
        <f>SUM(K47:K56)</f>
        <v>0</v>
      </c>
      <c r="L57" s="11"/>
      <c r="M57" s="11"/>
      <c r="N57" s="11"/>
      <c r="O57" s="16"/>
      <c r="P57" s="11"/>
      <c r="AC57" s="9"/>
    </row>
    <row r="58" spans="2:29" ht="14.25" thickBot="1">
      <c r="B58" s="15"/>
      <c r="C58" s="13"/>
      <c r="D58" s="13"/>
      <c r="E58" s="14"/>
      <c r="F58" s="14"/>
      <c r="G58" s="13"/>
      <c r="H58" s="13"/>
      <c r="I58" s="13"/>
      <c r="J58" s="13"/>
      <c r="K58" s="13"/>
      <c r="L58" s="13"/>
      <c r="M58" s="13"/>
      <c r="N58" s="13"/>
      <c r="O58" s="12"/>
      <c r="P58" s="11"/>
      <c r="AC58" s="9"/>
    </row>
    <row r="59" spans="2:29" thickBot="1"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2:29" ht="12.75">
      <c r="B60" s="2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3"/>
      <c r="P60" s="11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2:29" ht="12.75">
      <c r="B61" s="19"/>
      <c r="C61" s="54" t="s">
        <v>57</v>
      </c>
      <c r="D61" s="54"/>
      <c r="E61" s="54"/>
      <c r="F61" s="54"/>
      <c r="G61" s="54"/>
      <c r="H61" s="54"/>
      <c r="I61" s="54"/>
      <c r="J61" s="54"/>
      <c r="K61" s="54"/>
      <c r="L61" s="54"/>
      <c r="M61" s="59">
        <f>M70</f>
        <v>0</v>
      </c>
      <c r="N61" s="60"/>
      <c r="O61" s="16"/>
      <c r="P61" s="11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2:29" ht="12.75"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16"/>
      <c r="P62" s="11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2:29" ht="12.75">
      <c r="B63" s="19"/>
      <c r="C63" s="18" t="s">
        <v>5</v>
      </c>
      <c r="D63" s="22" t="s">
        <v>6</v>
      </c>
      <c r="E63" s="17" t="s">
        <v>7</v>
      </c>
      <c r="F63" s="18" t="s">
        <v>8</v>
      </c>
      <c r="G63" s="20"/>
      <c r="H63" s="18" t="s">
        <v>5</v>
      </c>
      <c r="I63" s="22" t="s">
        <v>6</v>
      </c>
      <c r="J63" s="17" t="s">
        <v>7</v>
      </c>
      <c r="K63" s="18" t="s">
        <v>8</v>
      </c>
      <c r="L63" s="20"/>
      <c r="M63" s="58" t="s">
        <v>10</v>
      </c>
      <c r="N63" s="58"/>
      <c r="O63" s="16"/>
      <c r="P63" s="11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2:29" ht="12.75">
      <c r="B64" s="19"/>
      <c r="C64" s="20"/>
      <c r="D64" s="20">
        <v>0</v>
      </c>
      <c r="E64" s="20">
        <v>0</v>
      </c>
      <c r="F64" s="20">
        <f t="shared" ref="F64:F73" si="5">D64*E64</f>
        <v>0</v>
      </c>
      <c r="G64" s="20"/>
      <c r="H64" s="20"/>
      <c r="I64" s="20">
        <v>0</v>
      </c>
      <c r="J64" s="20">
        <v>0</v>
      </c>
      <c r="K64" s="20">
        <f t="shared" ref="K64:K73" si="6">I64*J64</f>
        <v>0</v>
      </c>
      <c r="L64" s="20"/>
      <c r="M64" s="57">
        <v>350</v>
      </c>
      <c r="N64" s="57"/>
      <c r="O64" s="16"/>
      <c r="P64" s="11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2:29" ht="12.75">
      <c r="B65" s="21"/>
      <c r="C65" s="20"/>
      <c r="D65" s="20">
        <v>0</v>
      </c>
      <c r="E65" s="20">
        <v>0</v>
      </c>
      <c r="F65" s="20">
        <f t="shared" si="5"/>
        <v>0</v>
      </c>
      <c r="G65" s="20"/>
      <c r="H65" s="20"/>
      <c r="I65" s="20">
        <v>0</v>
      </c>
      <c r="J65" s="20">
        <v>0</v>
      </c>
      <c r="K65" s="20">
        <f t="shared" si="6"/>
        <v>0</v>
      </c>
      <c r="L65" s="20"/>
      <c r="M65" s="20"/>
      <c r="N65" s="20"/>
      <c r="O65" s="16"/>
      <c r="P65" s="11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2:29" ht="12.75">
      <c r="B66" s="19"/>
      <c r="C66" s="20"/>
      <c r="D66" s="20">
        <v>0</v>
      </c>
      <c r="E66" s="20">
        <v>0</v>
      </c>
      <c r="F66" s="20">
        <f t="shared" si="5"/>
        <v>0</v>
      </c>
      <c r="G66" s="20"/>
      <c r="H66" s="20"/>
      <c r="I66" s="20">
        <v>0</v>
      </c>
      <c r="J66" s="20">
        <v>0</v>
      </c>
      <c r="K66" s="20">
        <f t="shared" si="6"/>
        <v>0</v>
      </c>
      <c r="L66" s="20"/>
      <c r="M66" s="58" t="s">
        <v>11</v>
      </c>
      <c r="N66" s="58"/>
      <c r="O66" s="16"/>
      <c r="P66" s="11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2:29" ht="12.75">
      <c r="B67" s="19"/>
      <c r="C67" s="20"/>
      <c r="D67" s="20">
        <v>0</v>
      </c>
      <c r="E67" s="20">
        <v>0</v>
      </c>
      <c r="F67" s="20">
        <f t="shared" si="5"/>
        <v>0</v>
      </c>
      <c r="G67" s="20"/>
      <c r="H67" s="20"/>
      <c r="I67" s="20">
        <v>0</v>
      </c>
      <c r="J67" s="20">
        <v>0</v>
      </c>
      <c r="K67" s="20">
        <f t="shared" si="6"/>
        <v>0</v>
      </c>
      <c r="L67" s="20"/>
      <c r="M67" s="64">
        <f>F74+K74</f>
        <v>0</v>
      </c>
      <c r="N67" s="64"/>
      <c r="O67" s="16"/>
      <c r="P67" s="11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2:29" ht="12.75">
      <c r="B68" s="19"/>
      <c r="C68" s="20"/>
      <c r="D68" s="20">
        <v>0</v>
      </c>
      <c r="E68" s="20">
        <v>0</v>
      </c>
      <c r="F68" s="20">
        <f t="shared" si="5"/>
        <v>0</v>
      </c>
      <c r="G68" s="20"/>
      <c r="H68" s="20"/>
      <c r="I68" s="20">
        <v>0</v>
      </c>
      <c r="J68" s="20">
        <v>0</v>
      </c>
      <c r="K68" s="20">
        <f t="shared" si="6"/>
        <v>0</v>
      </c>
      <c r="L68" s="20"/>
      <c r="M68" s="20"/>
      <c r="N68" s="20"/>
      <c r="O68" s="16"/>
      <c r="P68" s="11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2:29" ht="12.75">
      <c r="B69" s="19"/>
      <c r="C69" s="20"/>
      <c r="D69" s="20">
        <v>0</v>
      </c>
      <c r="E69" s="20">
        <v>0</v>
      </c>
      <c r="F69" s="20">
        <f t="shared" si="5"/>
        <v>0</v>
      </c>
      <c r="G69" s="20"/>
      <c r="H69" s="20"/>
      <c r="I69" s="20">
        <v>0</v>
      </c>
      <c r="J69" s="20">
        <v>0</v>
      </c>
      <c r="K69" s="20">
        <f t="shared" si="6"/>
        <v>0</v>
      </c>
      <c r="L69" s="20"/>
      <c r="M69" s="54" t="s">
        <v>3</v>
      </c>
      <c r="N69" s="54"/>
      <c r="O69" s="16"/>
      <c r="P69" s="11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2:29" ht="12.75">
      <c r="B70" s="19"/>
      <c r="C70" s="20"/>
      <c r="D70" s="20">
        <v>0</v>
      </c>
      <c r="E70" s="20">
        <v>0</v>
      </c>
      <c r="F70" s="20">
        <f t="shared" si="5"/>
        <v>0</v>
      </c>
      <c r="G70" s="11"/>
      <c r="H70" s="20"/>
      <c r="I70" s="20">
        <v>0</v>
      </c>
      <c r="J70" s="20">
        <v>0</v>
      </c>
      <c r="K70" s="20">
        <f t="shared" si="6"/>
        <v>0</v>
      </c>
      <c r="L70" s="20"/>
      <c r="M70" s="62">
        <f>M64*M67</f>
        <v>0</v>
      </c>
      <c r="N70" s="62"/>
      <c r="O70" s="16"/>
      <c r="P70" s="11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2:29" ht="12.75">
      <c r="B71" s="19"/>
      <c r="C71" s="11"/>
      <c r="D71" s="20">
        <v>0</v>
      </c>
      <c r="E71" s="20">
        <v>0</v>
      </c>
      <c r="F71" s="20">
        <f t="shared" si="5"/>
        <v>0</v>
      </c>
      <c r="G71" s="11"/>
      <c r="H71" s="11"/>
      <c r="I71" s="20">
        <v>0</v>
      </c>
      <c r="J71" s="20">
        <v>0</v>
      </c>
      <c r="K71" s="20">
        <f t="shared" si="6"/>
        <v>0</v>
      </c>
      <c r="L71" s="11"/>
      <c r="M71" s="11"/>
      <c r="N71" s="11"/>
      <c r="O71" s="16"/>
      <c r="P71" s="11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2:29" ht="12.75">
      <c r="B72" s="19"/>
      <c r="C72" s="11"/>
      <c r="D72" s="20">
        <v>0</v>
      </c>
      <c r="E72" s="20">
        <v>0</v>
      </c>
      <c r="F72" s="20">
        <f t="shared" si="5"/>
        <v>0</v>
      </c>
      <c r="G72" s="11"/>
      <c r="H72" s="11"/>
      <c r="I72" s="20">
        <v>0</v>
      </c>
      <c r="J72" s="20">
        <v>0</v>
      </c>
      <c r="K72" s="20">
        <f t="shared" si="6"/>
        <v>0</v>
      </c>
      <c r="L72" s="11"/>
      <c r="M72" s="11"/>
      <c r="N72" s="11"/>
      <c r="O72" s="16"/>
      <c r="P72" s="11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2:29" ht="12.75">
      <c r="B73" s="19"/>
      <c r="C73" s="11"/>
      <c r="D73" s="20">
        <v>0</v>
      </c>
      <c r="E73" s="20">
        <v>0</v>
      </c>
      <c r="F73" s="20">
        <f t="shared" si="5"/>
        <v>0</v>
      </c>
      <c r="G73" s="20"/>
      <c r="H73" s="11"/>
      <c r="I73" s="20">
        <v>0</v>
      </c>
      <c r="J73" s="20">
        <v>0</v>
      </c>
      <c r="K73" s="20">
        <f t="shared" si="6"/>
        <v>0</v>
      </c>
      <c r="L73" s="11"/>
      <c r="M73" s="11"/>
      <c r="N73" s="11"/>
      <c r="O73" s="16"/>
      <c r="P73" s="11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2:29" ht="12.75">
      <c r="B74" s="19"/>
      <c r="C74" s="11"/>
      <c r="D74" s="11"/>
      <c r="E74" s="18" t="s">
        <v>12</v>
      </c>
      <c r="F74" s="17">
        <f>SUM(F64:F73)</f>
        <v>0</v>
      </c>
      <c r="G74" s="11"/>
      <c r="H74" s="11"/>
      <c r="I74" s="11"/>
      <c r="J74" s="18" t="s">
        <v>12</v>
      </c>
      <c r="K74" s="17">
        <f>SUM(K64:K73)</f>
        <v>0</v>
      </c>
      <c r="L74" s="11"/>
      <c r="M74" s="11"/>
      <c r="N74" s="11"/>
      <c r="O74" s="16"/>
      <c r="P74" s="11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2:29" thickBot="1">
      <c r="B75" s="15"/>
      <c r="C75" s="13"/>
      <c r="D75" s="13"/>
      <c r="E75" s="14"/>
      <c r="F75" s="14"/>
      <c r="G75" s="13"/>
      <c r="H75" s="13"/>
      <c r="I75" s="13"/>
      <c r="J75" s="13"/>
      <c r="K75" s="13"/>
      <c r="L75" s="13"/>
      <c r="M75" s="13"/>
      <c r="N75" s="13"/>
      <c r="O75" s="12"/>
      <c r="P75" s="11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2:29" ht="12.75"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2:29" ht="12.75"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</sheetData>
  <mergeCells count="50">
    <mergeCell ref="M70:N70"/>
    <mergeCell ref="R3:T3"/>
    <mergeCell ref="M24:N24"/>
    <mergeCell ref="M9:N9"/>
    <mergeCell ref="M10:N10"/>
    <mergeCell ref="M12:N12"/>
    <mergeCell ref="M13:N13"/>
    <mergeCell ref="M38:N38"/>
    <mergeCell ref="M39:N39"/>
    <mergeCell ref="M64:N64"/>
    <mergeCell ref="M50:N50"/>
    <mergeCell ref="M52:N52"/>
    <mergeCell ref="M53:N53"/>
    <mergeCell ref="M66:N66"/>
    <mergeCell ref="C61:L61"/>
    <mergeCell ref="M61:N61"/>
    <mergeCell ref="M63:N63"/>
    <mergeCell ref="M7:N7"/>
    <mergeCell ref="M69:N69"/>
    <mergeCell ref="M36:N36"/>
    <mergeCell ref="M67:N67"/>
    <mergeCell ref="M46:N46"/>
    <mergeCell ref="M47:N47"/>
    <mergeCell ref="M49:N49"/>
    <mergeCell ref="C44:L44"/>
    <mergeCell ref="M44:N44"/>
    <mergeCell ref="J39:K39"/>
    <mergeCell ref="J38:K38"/>
    <mergeCell ref="M15:N15"/>
    <mergeCell ref="M16:N16"/>
    <mergeCell ref="J32:K32"/>
    <mergeCell ref="J33:K33"/>
    <mergeCell ref="M32:N32"/>
    <mergeCell ref="M33:N33"/>
    <mergeCell ref="M26:N26"/>
    <mergeCell ref="M27:N27"/>
    <mergeCell ref="M30:N30"/>
    <mergeCell ref="M35:N35"/>
    <mergeCell ref="J35:K35"/>
    <mergeCell ref="J36:K36"/>
    <mergeCell ref="C7:L7"/>
    <mergeCell ref="D3:E3"/>
    <mergeCell ref="I3:K3"/>
    <mergeCell ref="M3:N3"/>
    <mergeCell ref="J30:K30"/>
    <mergeCell ref="J26:K26"/>
    <mergeCell ref="J27:K27"/>
    <mergeCell ref="J29:K29"/>
    <mergeCell ref="C24:L24"/>
    <mergeCell ref="M29:N2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e5d022ff-4ce9-4922-b5a4-f245e35e2aac" xsi:nil="true"/>
    <AssetExpire xmlns="e5d022ff-4ce9-4922-b5a4-f245e35e2aac">2029-01-01T08:00:00+00:00</AssetExpire>
    <CampaignTagsTaxHTField0 xmlns="e5d022ff-4ce9-4922-b5a4-f245e35e2aac">
      <Terms xmlns="http://schemas.microsoft.com/office/infopath/2007/PartnerControls"/>
    </CampaignTagsTaxHTField0>
    <IntlLangReviewDate xmlns="e5d022ff-4ce9-4922-b5a4-f245e35e2aac" xsi:nil="true"/>
    <TPFriendlyName xmlns="e5d022ff-4ce9-4922-b5a4-f245e35e2aac" xsi:nil="true"/>
    <IntlLangReview xmlns="e5d022ff-4ce9-4922-b5a4-f245e35e2aac">false</IntlLangReview>
    <LocLastLocAttemptVersionLookup xmlns="e5d022ff-4ce9-4922-b5a4-f245e35e2aac">845886</LocLastLocAttemptVersionLookup>
    <PolicheckWords xmlns="e5d022ff-4ce9-4922-b5a4-f245e35e2aac" xsi:nil="true"/>
    <SubmitterId xmlns="e5d022ff-4ce9-4922-b5a4-f245e35e2aac" xsi:nil="true"/>
    <AcquiredFrom xmlns="e5d022ff-4ce9-4922-b5a4-f245e35e2aac">Internal MS</AcquiredFrom>
    <EditorialStatus xmlns="e5d022ff-4ce9-4922-b5a4-f245e35e2aac" xsi:nil="true"/>
    <Markets xmlns="e5d022ff-4ce9-4922-b5a4-f245e35e2aac"/>
    <OriginAsset xmlns="e5d022ff-4ce9-4922-b5a4-f245e35e2aac" xsi:nil="true"/>
    <AssetStart xmlns="e5d022ff-4ce9-4922-b5a4-f245e35e2aac">2012-06-28T22:28:35+00:00</AssetStart>
    <FriendlyTitle xmlns="e5d022ff-4ce9-4922-b5a4-f245e35e2aac" xsi:nil="true"/>
    <MarketSpecific xmlns="e5d022ff-4ce9-4922-b5a4-f245e35e2aac">false</MarketSpecific>
    <TPNamespace xmlns="e5d022ff-4ce9-4922-b5a4-f245e35e2aac" xsi:nil="true"/>
    <PublishStatusLookup xmlns="e5d022ff-4ce9-4922-b5a4-f245e35e2aac">
      <Value>452385</Value>
    </PublishStatusLookup>
    <APAuthor xmlns="e5d022ff-4ce9-4922-b5a4-f245e35e2aac">
      <UserInfo>
        <DisplayName/>
        <AccountId>2566</AccountId>
        <AccountType/>
      </UserInfo>
    </APAuthor>
    <TPCommandLine xmlns="e5d022ff-4ce9-4922-b5a4-f245e35e2aac" xsi:nil="true"/>
    <IntlLangReviewer xmlns="e5d022ff-4ce9-4922-b5a4-f245e35e2aac" xsi:nil="true"/>
    <OpenTemplate xmlns="e5d022ff-4ce9-4922-b5a4-f245e35e2aac">true</OpenTemplate>
    <CSXSubmissionDate xmlns="e5d022ff-4ce9-4922-b5a4-f245e35e2aac" xsi:nil="true"/>
    <TaxCatchAll xmlns="e5d022ff-4ce9-4922-b5a4-f245e35e2aac"/>
    <Manager xmlns="e5d022ff-4ce9-4922-b5a4-f245e35e2aac" xsi:nil="true"/>
    <NumericId xmlns="e5d022ff-4ce9-4922-b5a4-f245e35e2aac" xsi:nil="true"/>
    <ParentAssetId xmlns="e5d022ff-4ce9-4922-b5a4-f245e35e2aac" xsi:nil="true"/>
    <OriginalSourceMarket xmlns="e5d022ff-4ce9-4922-b5a4-f245e35e2aac">english</OriginalSourceMarket>
    <ApprovalStatus xmlns="e5d022ff-4ce9-4922-b5a4-f245e35e2aac">InProgress</ApprovalStatus>
    <TPComponent xmlns="e5d022ff-4ce9-4922-b5a4-f245e35e2aac" xsi:nil="true"/>
    <EditorialTags xmlns="e5d022ff-4ce9-4922-b5a4-f245e35e2aac" xsi:nil="true"/>
    <TPExecutable xmlns="e5d022ff-4ce9-4922-b5a4-f245e35e2aac" xsi:nil="true"/>
    <TPLaunchHelpLink xmlns="e5d022ff-4ce9-4922-b5a4-f245e35e2aac" xsi:nil="true"/>
    <LocComments xmlns="e5d022ff-4ce9-4922-b5a4-f245e35e2aac" xsi:nil="true"/>
    <LocRecommendedHandoff xmlns="e5d022ff-4ce9-4922-b5a4-f245e35e2aac" xsi:nil="true"/>
    <SourceTitle xmlns="e5d022ff-4ce9-4922-b5a4-f245e35e2aac" xsi:nil="true"/>
    <CSXUpdate xmlns="e5d022ff-4ce9-4922-b5a4-f245e35e2aac">false</CSXUpdate>
    <IntlLocPriority xmlns="e5d022ff-4ce9-4922-b5a4-f245e35e2aac" xsi:nil="true"/>
    <UAProjectedTotalWords xmlns="e5d022ff-4ce9-4922-b5a4-f245e35e2aac" xsi:nil="true"/>
    <AssetType xmlns="e5d022ff-4ce9-4922-b5a4-f245e35e2aac" xsi:nil="true"/>
    <MachineTranslated xmlns="e5d022ff-4ce9-4922-b5a4-f245e35e2aac">false</MachineTranslated>
    <OutputCachingOn xmlns="e5d022ff-4ce9-4922-b5a4-f245e35e2aac">false</OutputCachingOn>
    <TemplateStatus xmlns="e5d022ff-4ce9-4922-b5a4-f245e35e2aac">Complete</TemplateStatus>
    <IsSearchable xmlns="e5d022ff-4ce9-4922-b5a4-f245e35e2aac">false</IsSearchable>
    <ContentItem xmlns="e5d022ff-4ce9-4922-b5a4-f245e35e2aac" xsi:nil="true"/>
    <HandoffToMSDN xmlns="e5d022ff-4ce9-4922-b5a4-f245e35e2aac" xsi:nil="true"/>
    <ShowIn xmlns="e5d022ff-4ce9-4922-b5a4-f245e35e2aac">Show everywhere</ShowIn>
    <ThumbnailAssetId xmlns="e5d022ff-4ce9-4922-b5a4-f245e35e2aac" xsi:nil="true"/>
    <UALocComments xmlns="e5d022ff-4ce9-4922-b5a4-f245e35e2aac" xsi:nil="true"/>
    <UALocRecommendation xmlns="e5d022ff-4ce9-4922-b5a4-f245e35e2aac">Localize</UALocRecommendation>
    <LastModifiedDateTime xmlns="e5d022ff-4ce9-4922-b5a4-f245e35e2aac" xsi:nil="true"/>
    <LegacyData xmlns="e5d022ff-4ce9-4922-b5a4-f245e35e2aac" xsi:nil="true"/>
    <LocManualTestRequired xmlns="e5d022ff-4ce9-4922-b5a4-f245e35e2aac">false</LocManualTestRequired>
    <LocMarketGroupTiers2 xmlns="e5d022ff-4ce9-4922-b5a4-f245e35e2aac" xsi:nil="true"/>
    <ClipArtFilename xmlns="e5d022ff-4ce9-4922-b5a4-f245e35e2aac" xsi:nil="true"/>
    <TPApplication xmlns="e5d022ff-4ce9-4922-b5a4-f245e35e2aac" xsi:nil="true"/>
    <CSXHash xmlns="e5d022ff-4ce9-4922-b5a4-f245e35e2aac" xsi:nil="true"/>
    <DirectSourceMarket xmlns="e5d022ff-4ce9-4922-b5a4-f245e35e2aac">english</DirectSourceMarket>
    <PrimaryImageGen xmlns="e5d022ff-4ce9-4922-b5a4-f245e35e2aac">false</PrimaryImageGen>
    <PlannedPubDate xmlns="e5d022ff-4ce9-4922-b5a4-f245e35e2aac" xsi:nil="true"/>
    <CSXSubmissionMarket xmlns="e5d022ff-4ce9-4922-b5a4-f245e35e2aac" xsi:nil="true"/>
    <Downloads xmlns="e5d022ff-4ce9-4922-b5a4-f245e35e2aac">0</Downloads>
    <ArtSampleDocs xmlns="e5d022ff-4ce9-4922-b5a4-f245e35e2aac" xsi:nil="true"/>
    <TrustLevel xmlns="e5d022ff-4ce9-4922-b5a4-f245e35e2aac">1 Microsoft Managed Content</TrustLevel>
    <BlockPublish xmlns="e5d022ff-4ce9-4922-b5a4-f245e35e2aac">false</BlockPublish>
    <TPLaunchHelpLinkType xmlns="e5d022ff-4ce9-4922-b5a4-f245e35e2aac">Template</TPLaunchHelpLinkType>
    <LocalizationTagsTaxHTField0 xmlns="e5d022ff-4ce9-4922-b5a4-f245e35e2aac">
      <Terms xmlns="http://schemas.microsoft.com/office/infopath/2007/PartnerControls"/>
    </LocalizationTagsTaxHTField0>
    <BusinessGroup xmlns="e5d022ff-4ce9-4922-b5a4-f245e35e2aac" xsi:nil="true"/>
    <Providers xmlns="e5d022ff-4ce9-4922-b5a4-f245e35e2aac" xsi:nil="true"/>
    <TemplateTemplateType xmlns="e5d022ff-4ce9-4922-b5a4-f245e35e2aac">Excel Spreadsheet Template</TemplateTemplateType>
    <TimesCloned xmlns="e5d022ff-4ce9-4922-b5a4-f245e35e2aac" xsi:nil="true"/>
    <TPAppVersion xmlns="e5d022ff-4ce9-4922-b5a4-f245e35e2aac" xsi:nil="true"/>
    <VoteCount xmlns="e5d022ff-4ce9-4922-b5a4-f245e35e2aac" xsi:nil="true"/>
    <FeatureTagsTaxHTField0 xmlns="e5d022ff-4ce9-4922-b5a4-f245e35e2aac">
      <Terms xmlns="http://schemas.microsoft.com/office/infopath/2007/PartnerControls"/>
    </FeatureTagsTaxHTField0>
    <Provider xmlns="e5d022ff-4ce9-4922-b5a4-f245e35e2aac" xsi:nil="true"/>
    <UACurrentWords xmlns="e5d022ff-4ce9-4922-b5a4-f245e35e2aac" xsi:nil="true"/>
    <AssetId xmlns="e5d022ff-4ce9-4922-b5a4-f245e35e2aac">TP102929980</AssetId>
    <TPClientViewer xmlns="e5d022ff-4ce9-4922-b5a4-f245e35e2aac" xsi:nil="true"/>
    <DSATActionTaken xmlns="e5d022ff-4ce9-4922-b5a4-f245e35e2aac" xsi:nil="true"/>
    <APEditor xmlns="e5d022ff-4ce9-4922-b5a4-f245e35e2aac">
      <UserInfo>
        <DisplayName/>
        <AccountId xsi:nil="true"/>
        <AccountType/>
      </UserInfo>
    </APEditor>
    <TPInstallLocation xmlns="e5d022ff-4ce9-4922-b5a4-f245e35e2aac" xsi:nil="true"/>
    <OOCacheId xmlns="e5d022ff-4ce9-4922-b5a4-f245e35e2aac" xsi:nil="true"/>
    <IsDeleted xmlns="e5d022ff-4ce9-4922-b5a4-f245e35e2aac">false</IsDeleted>
    <PublishTargets xmlns="e5d022ff-4ce9-4922-b5a4-f245e35e2aac">OfficeOnlineVNext</PublishTargets>
    <ApprovalLog xmlns="e5d022ff-4ce9-4922-b5a4-f245e35e2aac" xsi:nil="true"/>
    <BugNumber xmlns="e5d022ff-4ce9-4922-b5a4-f245e35e2aac" xsi:nil="true"/>
    <CrawlForDependencies xmlns="e5d022ff-4ce9-4922-b5a4-f245e35e2aac">false</CrawlForDependencies>
    <InternalTagsTaxHTField0 xmlns="e5d022ff-4ce9-4922-b5a4-f245e35e2aac">
      <Terms xmlns="http://schemas.microsoft.com/office/infopath/2007/PartnerControls"/>
    </InternalTagsTaxHTField0>
    <LastHandOff xmlns="e5d022ff-4ce9-4922-b5a4-f245e35e2aac" xsi:nil="true"/>
    <Milestone xmlns="e5d022ff-4ce9-4922-b5a4-f245e35e2aac" xsi:nil="true"/>
    <OriginalRelease xmlns="e5d022ff-4ce9-4922-b5a4-f245e35e2aac">15</OriginalRelease>
    <RecommendationsModifier xmlns="e5d022ff-4ce9-4922-b5a4-f245e35e2aac" xsi:nil="true"/>
    <ScenarioTagsTaxHTField0 xmlns="e5d022ff-4ce9-4922-b5a4-f245e35e2aac">
      <Terms xmlns="http://schemas.microsoft.com/office/infopath/2007/PartnerControls"/>
    </ScenarioTagsTaxHTField0>
    <UANotes xmlns="e5d022ff-4ce9-4922-b5a4-f245e35e2aa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011637-F68E-4D99-822C-8F7CB00B4336}">
  <ds:schemaRefs>
    <ds:schemaRef ds:uri="http://schemas.microsoft.com/office/2006/metadata/properties"/>
    <ds:schemaRef ds:uri="http://schemas.microsoft.com/office/infopath/2007/PartnerControls"/>
    <ds:schemaRef ds:uri="e5d022ff-4ce9-4922-b5a4-f245e35e2aac"/>
  </ds:schemaRefs>
</ds:datastoreItem>
</file>

<file path=customXml/itemProps3.xml><?xml version="1.0" encoding="utf-8"?>
<ds:datastoreItem xmlns:ds="http://schemas.openxmlformats.org/officeDocument/2006/customXml" ds:itemID="{7C48F5E9-FA74-447C-8DCD-C1CCD5DC78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 mensal simples</vt:lpstr>
      <vt:lpstr>Cálculo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2011-10-18T17:24:00Z</dcterms:created>
  <dcterms:modified xsi:type="dcterms:W3CDTF">2017-02-16T17:41:24Z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0x01010062057737089D604C8995D725789FFFFD0400C05BDBFCDB0BE84BA6AEC1D1A4F5E4CE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ScenarioTags">
    <vt:lpwstr/>
  </property>
  <property fmtid="{D5CDD505-2E9C-101B-9397-08002B2CF9AE}" pid="9" name="CategoryTagsTaxHTField0">
    <vt:lpwstr/>
  </property>
  <property fmtid="{D5CDD505-2E9C-101B-9397-08002B2CF9AE}" pid="10" name="CampaignTags">
    <vt:lpwstr/>
  </property>
  <property fmtid="{D5CDD505-2E9C-101B-9397-08002B2CF9AE}" pid="11" name="HiddenCategoryTagsTaxHTField0">
    <vt:lpwstr/>
  </property>
</Properties>
</file>