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05" windowWidth="19800" windowHeight="7605" activeTab="1"/>
  </bookViews>
  <sheets>
    <sheet name="1ml NaOH" sheetId="1" r:id="rId1"/>
    <sheet name="1.5ml NaOH" sheetId="8" r:id="rId2"/>
    <sheet name="2ml NaOH" sheetId="9" r:id="rId3"/>
    <sheet name="3ml NaOH" sheetId="10" r:id="rId4"/>
    <sheet name="ctab" sheetId="11" r:id="rId5"/>
    <sheet name="spectrum" sheetId="6" r:id="rId6"/>
    <sheet name="constants" sheetId="7" r:id="rId7"/>
    <sheet name="data analysis question 1" sheetId="12" r:id="rId8"/>
    <sheet name="data analysis question 2" sheetId="13" r:id="rId9"/>
  </sheets>
  <calcPr calcId="144525"/>
</workbook>
</file>

<file path=xl/calcChain.xml><?xml version="1.0" encoding="utf-8"?>
<calcChain xmlns="http://schemas.openxmlformats.org/spreadsheetml/2006/main">
  <c r="G3" i="10" l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2" i="10"/>
  <c r="G3" i="9"/>
  <c r="G4" i="9"/>
  <c r="G5" i="9"/>
  <c r="G6" i="9"/>
  <c r="G7" i="9"/>
  <c r="G8" i="9"/>
  <c r="G9" i="9"/>
  <c r="G10" i="9"/>
  <c r="J8" i="9" s="1" a="1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2" i="9"/>
  <c r="G3" i="8"/>
  <c r="G4" i="8"/>
  <c r="G5" i="8"/>
  <c r="G6" i="8"/>
  <c r="G7" i="8"/>
  <c r="G8" i="8"/>
  <c r="G9" i="8"/>
  <c r="G10" i="8"/>
  <c r="J8" i="8" s="1" a="1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2" i="8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D2" i="10"/>
  <c r="E2" i="10"/>
  <c r="D2" i="1"/>
  <c r="E2" i="1"/>
  <c r="D2" i="9"/>
  <c r="E2" i="9"/>
  <c r="E2" i="8"/>
  <c r="D2" i="8"/>
  <c r="F4" i="12"/>
  <c r="F2" i="12"/>
  <c r="E151" i="11"/>
  <c r="D151" i="11"/>
  <c r="E150" i="11"/>
  <c r="D150" i="11"/>
  <c r="E149" i="11"/>
  <c r="D149" i="11"/>
  <c r="E148" i="11"/>
  <c r="D148" i="11"/>
  <c r="E147" i="11"/>
  <c r="D147" i="11"/>
  <c r="E146" i="11"/>
  <c r="D146" i="11"/>
  <c r="E145" i="11"/>
  <c r="D145" i="11"/>
  <c r="E144" i="11"/>
  <c r="D144" i="11"/>
  <c r="E143" i="11"/>
  <c r="D143" i="11"/>
  <c r="E142" i="11"/>
  <c r="D142" i="11"/>
  <c r="E141" i="11"/>
  <c r="D141" i="11"/>
  <c r="E140" i="11"/>
  <c r="D140" i="11"/>
  <c r="E139" i="11"/>
  <c r="D139" i="11"/>
  <c r="E138" i="11"/>
  <c r="D138" i="11"/>
  <c r="E137" i="11"/>
  <c r="D137" i="11"/>
  <c r="E136" i="11"/>
  <c r="D136" i="11"/>
  <c r="E135" i="11"/>
  <c r="D135" i="11"/>
  <c r="E134" i="11"/>
  <c r="D134" i="11"/>
  <c r="E133" i="11"/>
  <c r="D133" i="11"/>
  <c r="E132" i="11"/>
  <c r="D132" i="11"/>
  <c r="E131" i="11"/>
  <c r="D131" i="11"/>
  <c r="E130" i="11"/>
  <c r="D130" i="11"/>
  <c r="E129" i="11"/>
  <c r="D129" i="11"/>
  <c r="E128" i="11"/>
  <c r="D128" i="11"/>
  <c r="E127" i="11"/>
  <c r="D127" i="11"/>
  <c r="E126" i="11"/>
  <c r="D126" i="11"/>
  <c r="E125" i="11"/>
  <c r="D125" i="11"/>
  <c r="E124" i="11"/>
  <c r="D124" i="11"/>
  <c r="E123" i="11"/>
  <c r="D123" i="11"/>
  <c r="E122" i="11"/>
  <c r="D122" i="11"/>
  <c r="E121" i="11"/>
  <c r="D121" i="11"/>
  <c r="E120" i="11"/>
  <c r="D120" i="11"/>
  <c r="E119" i="11"/>
  <c r="D119" i="11"/>
  <c r="E118" i="11"/>
  <c r="D118" i="11"/>
  <c r="E117" i="11"/>
  <c r="D117" i="11"/>
  <c r="E116" i="11"/>
  <c r="D116" i="11"/>
  <c r="E115" i="11"/>
  <c r="D115" i="11"/>
  <c r="E114" i="11"/>
  <c r="D114" i="11"/>
  <c r="E113" i="11"/>
  <c r="D113" i="11"/>
  <c r="E112" i="11"/>
  <c r="D112" i="11"/>
  <c r="E111" i="11"/>
  <c r="D111" i="11"/>
  <c r="E110" i="11"/>
  <c r="D110" i="11"/>
  <c r="E109" i="11"/>
  <c r="D109" i="11"/>
  <c r="E108" i="11"/>
  <c r="D108" i="11"/>
  <c r="E107" i="11"/>
  <c r="D107" i="11"/>
  <c r="E106" i="11"/>
  <c r="D106" i="11"/>
  <c r="E105" i="11"/>
  <c r="D105" i="11"/>
  <c r="E104" i="11"/>
  <c r="D104" i="11"/>
  <c r="E103" i="11"/>
  <c r="D103" i="11"/>
  <c r="E102" i="11"/>
  <c r="D102" i="11"/>
  <c r="E101" i="11"/>
  <c r="D101" i="11"/>
  <c r="E100" i="11"/>
  <c r="D100" i="11"/>
  <c r="E99" i="11"/>
  <c r="D99" i="11"/>
  <c r="E98" i="11"/>
  <c r="D98" i="11"/>
  <c r="E97" i="11"/>
  <c r="D97" i="11"/>
  <c r="E96" i="11"/>
  <c r="D96" i="11"/>
  <c r="E95" i="11"/>
  <c r="D95" i="11"/>
  <c r="E94" i="11"/>
  <c r="D94" i="11"/>
  <c r="E93" i="11"/>
  <c r="D93" i="11"/>
  <c r="E92" i="11"/>
  <c r="D92" i="11"/>
  <c r="E91" i="11"/>
  <c r="D91" i="11"/>
  <c r="E90" i="11"/>
  <c r="D90" i="11"/>
  <c r="E89" i="11"/>
  <c r="D89" i="11"/>
  <c r="E88" i="11"/>
  <c r="D88" i="11"/>
  <c r="E87" i="11"/>
  <c r="D87" i="11"/>
  <c r="E86" i="11"/>
  <c r="D86" i="11"/>
  <c r="E85" i="11"/>
  <c r="D85" i="11"/>
  <c r="E84" i="11"/>
  <c r="D84" i="11"/>
  <c r="E83" i="11"/>
  <c r="D83" i="11"/>
  <c r="E82" i="11"/>
  <c r="D82" i="11"/>
  <c r="E81" i="11"/>
  <c r="D81" i="11"/>
  <c r="E80" i="11"/>
  <c r="D80" i="11"/>
  <c r="E79" i="11"/>
  <c r="D79" i="11"/>
  <c r="E78" i="11"/>
  <c r="D78" i="11"/>
  <c r="E77" i="11"/>
  <c r="D77" i="11"/>
  <c r="E76" i="11"/>
  <c r="D76" i="11"/>
  <c r="E75" i="11"/>
  <c r="D75" i="11"/>
  <c r="E74" i="11"/>
  <c r="D74" i="11"/>
  <c r="E73" i="11"/>
  <c r="D73" i="11"/>
  <c r="E72" i="11"/>
  <c r="D72" i="11"/>
  <c r="E71" i="11"/>
  <c r="D71" i="11"/>
  <c r="E70" i="11"/>
  <c r="D70" i="11"/>
  <c r="E69" i="11"/>
  <c r="D69" i="11"/>
  <c r="E68" i="11"/>
  <c r="D68" i="11"/>
  <c r="E67" i="11"/>
  <c r="D67" i="11"/>
  <c r="E66" i="11"/>
  <c r="D66" i="11"/>
  <c r="E65" i="11"/>
  <c r="D65" i="11"/>
  <c r="E64" i="11"/>
  <c r="D64" i="11"/>
  <c r="E63" i="11"/>
  <c r="D63" i="11"/>
  <c r="E62" i="11"/>
  <c r="D62" i="11"/>
  <c r="E61" i="11"/>
  <c r="D61" i="11"/>
  <c r="E60" i="11"/>
  <c r="D60" i="11"/>
  <c r="E59" i="11"/>
  <c r="D59" i="11"/>
  <c r="E58" i="11"/>
  <c r="D58" i="11"/>
  <c r="E57" i="11"/>
  <c r="D57" i="11"/>
  <c r="E56" i="11"/>
  <c r="D56" i="11"/>
  <c r="E55" i="11"/>
  <c r="D55" i="11"/>
  <c r="E54" i="11"/>
  <c r="D54" i="11"/>
  <c r="E53" i="11"/>
  <c r="D53" i="11"/>
  <c r="E52" i="11"/>
  <c r="D52" i="11"/>
  <c r="E51" i="11"/>
  <c r="D51" i="11"/>
  <c r="E50" i="11"/>
  <c r="D50" i="11"/>
  <c r="E49" i="11"/>
  <c r="D49" i="11"/>
  <c r="E48" i="11"/>
  <c r="D48" i="11"/>
  <c r="E47" i="11"/>
  <c r="D47" i="11"/>
  <c r="E46" i="11"/>
  <c r="D46" i="11"/>
  <c r="E45" i="11"/>
  <c r="D45" i="11"/>
  <c r="E44" i="11"/>
  <c r="D44" i="11"/>
  <c r="E43" i="11"/>
  <c r="D43" i="11"/>
  <c r="E42" i="11"/>
  <c r="D42" i="11"/>
  <c r="E41" i="11"/>
  <c r="D41" i="11"/>
  <c r="E40" i="11"/>
  <c r="D40" i="11"/>
  <c r="E39" i="11"/>
  <c r="D39" i="11"/>
  <c r="E38" i="11"/>
  <c r="D38" i="11"/>
  <c r="E37" i="11"/>
  <c r="D37" i="11"/>
  <c r="E36" i="11"/>
  <c r="D36" i="11"/>
  <c r="E35" i="11"/>
  <c r="D35" i="11"/>
  <c r="E34" i="11"/>
  <c r="D34" i="11"/>
  <c r="E33" i="11"/>
  <c r="D33" i="11"/>
  <c r="E32" i="11"/>
  <c r="D32" i="11"/>
  <c r="E31" i="11"/>
  <c r="D31" i="11"/>
  <c r="E30" i="11"/>
  <c r="D30" i="11"/>
  <c r="E29" i="11"/>
  <c r="D29" i="11"/>
  <c r="E28" i="11"/>
  <c r="D28" i="11"/>
  <c r="E27" i="11"/>
  <c r="D27" i="11"/>
  <c r="E26" i="11"/>
  <c r="D26" i="11"/>
  <c r="E25" i="11"/>
  <c r="D25" i="11"/>
  <c r="E24" i="11"/>
  <c r="D24" i="11"/>
  <c r="E23" i="1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J8" i="10" a="1"/>
  <c r="J8" i="10" s="1"/>
  <c r="J3" i="10" a="1"/>
  <c r="J3" i="9" a="1"/>
  <c r="J3" i="8" a="1"/>
  <c r="J3" i="10" l="1"/>
  <c r="J4" i="10"/>
  <c r="K3" i="10"/>
  <c r="K4" i="10"/>
  <c r="J8" i="1" a="1"/>
  <c r="K8" i="1" s="1"/>
  <c r="J3" i="1" a="1"/>
  <c r="J3" i="1" s="1"/>
  <c r="K3" i="9"/>
  <c r="K4" i="9"/>
  <c r="J3" i="9"/>
  <c r="J4" i="9"/>
  <c r="J8" i="9"/>
  <c r="J9" i="9"/>
  <c r="K8" i="9"/>
  <c r="K9" i="9"/>
  <c r="K3" i="8"/>
  <c r="K4" i="8"/>
  <c r="J3" i="8"/>
  <c r="J4" i="8"/>
  <c r="J8" i="8"/>
  <c r="J9" i="8"/>
  <c r="K8" i="8"/>
  <c r="K9" i="8"/>
  <c r="K8" i="10"/>
  <c r="K9" i="10"/>
  <c r="J9" i="10"/>
  <c r="J9" i="1" l="1"/>
  <c r="K9" i="1"/>
  <c r="J8" i="1"/>
  <c r="J4" i="1"/>
  <c r="K3" i="1"/>
  <c r="K4" i="1"/>
</calcChain>
</file>

<file path=xl/sharedStrings.xml><?xml version="1.0" encoding="utf-8"?>
<sst xmlns="http://schemas.openxmlformats.org/spreadsheetml/2006/main" count="87" uniqueCount="36">
  <si>
    <t>Time (sec.)</t>
  </si>
  <si>
    <t>324.00 nm</t>
  </si>
  <si>
    <t>410.00 nm</t>
  </si>
  <si>
    <t>312.00 nm</t>
  </si>
  <si>
    <t>435.00 nm</t>
  </si>
  <si>
    <t>lambda</t>
  </si>
  <si>
    <t>A</t>
  </si>
  <si>
    <t>A_inf, 323.38</t>
  </si>
  <si>
    <t>A_inf, 410.12</t>
  </si>
  <si>
    <t>ln(A-Ainf), 324</t>
  </si>
  <si>
    <t>324.00 nm (DTNB)</t>
  </si>
  <si>
    <t>ln(Ainf-A), 410</t>
  </si>
  <si>
    <t>slope</t>
  </si>
  <si>
    <t>intercept</t>
  </si>
  <si>
    <t>val</t>
  </si>
  <si>
    <t>std err</t>
  </si>
  <si>
    <t>324, DTNB</t>
  </si>
  <si>
    <t>410, TNB</t>
  </si>
  <si>
    <t>species</t>
  </si>
  <si>
    <t>dntb</t>
  </si>
  <si>
    <t>dntb, ctab</t>
  </si>
  <si>
    <t>tnb</t>
  </si>
  <si>
    <t>tnb, ctab</t>
  </si>
  <si>
    <t>lambda max</t>
  </si>
  <si>
    <t>epsilon</t>
  </si>
  <si>
    <t>A init</t>
  </si>
  <si>
    <t>a infinite</t>
  </si>
  <si>
    <t>A=ebc</t>
  </si>
  <si>
    <t>Ainf, 324 (after t=900 sec)</t>
  </si>
  <si>
    <t>Ainf, 410 (after t=900 sec)</t>
  </si>
  <si>
    <t>Ainf, 410 (after t=700)</t>
  </si>
  <si>
    <t>Ainf, 324 (after t=700)</t>
  </si>
  <si>
    <t>Ainf, 324 (after t=1400 sec)</t>
  </si>
  <si>
    <t>Ainf, 410 (after t=1400 sec)</t>
  </si>
  <si>
    <t>Ainf, 324 (after t=600)</t>
  </si>
  <si>
    <t>Ainf, 410 (after t=600)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</si>
</sst>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11" fontId="2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'1ml NaOH'!$F$1</c:f>
              <c:strCache>
                <c:ptCount val="1"/>
                <c:pt idx="0">
                  <c:v>ln(A-Ainf), 324</c:v>
                </c:pt>
              </c:strCache>
            </c:strRef>
          </c:tx>
          <c:spPr>
            <a:ln w="28575">
              <a:noFill/>
            </a:ln>
          </c:spPr>
          <c:xVal>
            <c:numRef>
              <c:f>'1ml NaOH'!$A$9:$A$66</c:f>
              <c:numCache>
                <c:formatCode>General</c:formatCode>
                <c:ptCount val="58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  <c:pt idx="14">
                  <c:v>210</c:v>
                </c:pt>
                <c:pt idx="15">
                  <c:v>220</c:v>
                </c:pt>
                <c:pt idx="16">
                  <c:v>230</c:v>
                </c:pt>
                <c:pt idx="17">
                  <c:v>240</c:v>
                </c:pt>
                <c:pt idx="18">
                  <c:v>250</c:v>
                </c:pt>
                <c:pt idx="19">
                  <c:v>260</c:v>
                </c:pt>
                <c:pt idx="20">
                  <c:v>270</c:v>
                </c:pt>
                <c:pt idx="21">
                  <c:v>280</c:v>
                </c:pt>
                <c:pt idx="22">
                  <c:v>290</c:v>
                </c:pt>
                <c:pt idx="23">
                  <c:v>300</c:v>
                </c:pt>
                <c:pt idx="24">
                  <c:v>310</c:v>
                </c:pt>
                <c:pt idx="25">
                  <c:v>320</c:v>
                </c:pt>
                <c:pt idx="26">
                  <c:v>330</c:v>
                </c:pt>
                <c:pt idx="27">
                  <c:v>340</c:v>
                </c:pt>
                <c:pt idx="28">
                  <c:v>350</c:v>
                </c:pt>
                <c:pt idx="29">
                  <c:v>360</c:v>
                </c:pt>
                <c:pt idx="30">
                  <c:v>370</c:v>
                </c:pt>
                <c:pt idx="31">
                  <c:v>380</c:v>
                </c:pt>
                <c:pt idx="32">
                  <c:v>390</c:v>
                </c:pt>
                <c:pt idx="33">
                  <c:v>400</c:v>
                </c:pt>
                <c:pt idx="34">
                  <c:v>410</c:v>
                </c:pt>
                <c:pt idx="35">
                  <c:v>420</c:v>
                </c:pt>
                <c:pt idx="36">
                  <c:v>430</c:v>
                </c:pt>
                <c:pt idx="37">
                  <c:v>440</c:v>
                </c:pt>
                <c:pt idx="38">
                  <c:v>450</c:v>
                </c:pt>
                <c:pt idx="39">
                  <c:v>460</c:v>
                </c:pt>
                <c:pt idx="40">
                  <c:v>470</c:v>
                </c:pt>
                <c:pt idx="41">
                  <c:v>480</c:v>
                </c:pt>
                <c:pt idx="42">
                  <c:v>490</c:v>
                </c:pt>
                <c:pt idx="43">
                  <c:v>500</c:v>
                </c:pt>
                <c:pt idx="44">
                  <c:v>510</c:v>
                </c:pt>
                <c:pt idx="45">
                  <c:v>520</c:v>
                </c:pt>
                <c:pt idx="46">
                  <c:v>530</c:v>
                </c:pt>
                <c:pt idx="47">
                  <c:v>540</c:v>
                </c:pt>
                <c:pt idx="48">
                  <c:v>550</c:v>
                </c:pt>
                <c:pt idx="49">
                  <c:v>560</c:v>
                </c:pt>
                <c:pt idx="50">
                  <c:v>570</c:v>
                </c:pt>
                <c:pt idx="51">
                  <c:v>580</c:v>
                </c:pt>
                <c:pt idx="52">
                  <c:v>590</c:v>
                </c:pt>
                <c:pt idx="53">
                  <c:v>600</c:v>
                </c:pt>
                <c:pt idx="54">
                  <c:v>610</c:v>
                </c:pt>
                <c:pt idx="55">
                  <c:v>620</c:v>
                </c:pt>
                <c:pt idx="56">
                  <c:v>630</c:v>
                </c:pt>
                <c:pt idx="57">
                  <c:v>640</c:v>
                </c:pt>
              </c:numCache>
            </c:numRef>
          </c:xVal>
          <c:yVal>
            <c:numRef>
              <c:f>'1ml NaOH'!$F$9:$F$66</c:f>
              <c:numCache>
                <c:formatCode>General</c:formatCode>
                <c:ptCount val="58"/>
                <c:pt idx="0">
                  <c:v>-0.65471171909762715</c:v>
                </c:pt>
                <c:pt idx="1">
                  <c:v>-0.68752189140839459</c:v>
                </c:pt>
                <c:pt idx="2">
                  <c:v>-0.71175512264078222</c:v>
                </c:pt>
                <c:pt idx="3">
                  <c:v>-0.74261212970555912</c:v>
                </c:pt>
                <c:pt idx="4">
                  <c:v>-0.77862443949249327</c:v>
                </c:pt>
                <c:pt idx="5">
                  <c:v>-0.81504686535099602</c:v>
                </c:pt>
                <c:pt idx="6">
                  <c:v>-0.84788038842371938</c:v>
                </c:pt>
                <c:pt idx="7">
                  <c:v>-0.88553492206026652</c:v>
                </c:pt>
                <c:pt idx="8">
                  <c:v>-0.90598806606853377</c:v>
                </c:pt>
                <c:pt idx="9">
                  <c:v>-0.94406154756175176</c:v>
                </c:pt>
                <c:pt idx="10">
                  <c:v>-0.97516097900619625</c:v>
                </c:pt>
                <c:pt idx="11">
                  <c:v>-1.0144522575542281</c:v>
                </c:pt>
                <c:pt idx="12">
                  <c:v>-1.0469892967467647</c:v>
                </c:pt>
                <c:pt idx="13">
                  <c:v>-1.0783054108805223</c:v>
                </c:pt>
                <c:pt idx="14">
                  <c:v>-1.1117385886342008</c:v>
                </c:pt>
                <c:pt idx="15">
                  <c:v>-1.1443524720512295</c:v>
                </c:pt>
                <c:pt idx="16">
                  <c:v>-1.1809779169338332</c:v>
                </c:pt>
                <c:pt idx="17">
                  <c:v>-1.2149541343628247</c:v>
                </c:pt>
                <c:pt idx="18">
                  <c:v>-1.2457845231840043</c:v>
                </c:pt>
                <c:pt idx="19">
                  <c:v>-1.2880879343997611</c:v>
                </c:pt>
                <c:pt idx="20">
                  <c:v>-1.3187952229372595</c:v>
                </c:pt>
                <c:pt idx="21">
                  <c:v>-1.3512853223211965</c:v>
                </c:pt>
                <c:pt idx="22">
                  <c:v>-1.3908158621166824</c:v>
                </c:pt>
                <c:pt idx="23">
                  <c:v>-1.4243082670140699</c:v>
                </c:pt>
                <c:pt idx="24">
                  <c:v>-1.4601166781999853</c:v>
                </c:pt>
                <c:pt idx="25">
                  <c:v>-1.4847466628630888</c:v>
                </c:pt>
                <c:pt idx="26">
                  <c:v>-1.5282690403525794</c:v>
                </c:pt>
                <c:pt idx="27">
                  <c:v>-1.5629526243567478</c:v>
                </c:pt>
                <c:pt idx="28">
                  <c:v>-1.5893035587926403</c:v>
                </c:pt>
                <c:pt idx="29">
                  <c:v>-1.6292948254637241</c:v>
                </c:pt>
                <c:pt idx="30">
                  <c:v>-1.6609957765539785</c:v>
                </c:pt>
                <c:pt idx="31">
                  <c:v>-1.697641719722603</c:v>
                </c:pt>
                <c:pt idx="32">
                  <c:v>-1.7448346013568896</c:v>
                </c:pt>
                <c:pt idx="33">
                  <c:v>-1.7771336278073233</c:v>
                </c:pt>
                <c:pt idx="34">
                  <c:v>-1.803265230972904</c:v>
                </c:pt>
                <c:pt idx="35">
                  <c:v>-1.8381657053932203</c:v>
                </c:pt>
                <c:pt idx="36">
                  <c:v>-1.8799530541319822</c:v>
                </c:pt>
                <c:pt idx="37">
                  <c:v>-1.8999754083967744</c:v>
                </c:pt>
                <c:pt idx="38">
                  <c:v>-1.9574100544211721</c:v>
                </c:pt>
                <c:pt idx="39">
                  <c:v>-1.9945442876073753</c:v>
                </c:pt>
                <c:pt idx="40">
                  <c:v>-2.0346958164767726</c:v>
                </c:pt>
                <c:pt idx="41">
                  <c:v>-2.0484479990735687</c:v>
                </c:pt>
                <c:pt idx="42">
                  <c:v>-2.091258864806969</c:v>
                </c:pt>
                <c:pt idx="43">
                  <c:v>-2.1251670102698967</c:v>
                </c:pt>
                <c:pt idx="44">
                  <c:v>-2.1603690565464992</c:v>
                </c:pt>
                <c:pt idx="45">
                  <c:v>-2.203942577048787</c:v>
                </c:pt>
                <c:pt idx="46">
                  <c:v>-2.2273533017045306</c:v>
                </c:pt>
                <c:pt idx="47">
                  <c:v>-2.2819826836480264</c:v>
                </c:pt>
                <c:pt idx="48">
                  <c:v>-2.317641530409611</c:v>
                </c:pt>
                <c:pt idx="49">
                  <c:v>-2.3409126138023999</c:v>
                </c:pt>
                <c:pt idx="50">
                  <c:v>-2.3938827513405574</c:v>
                </c:pt>
                <c:pt idx="51">
                  <c:v>-2.4138761216541464</c:v>
                </c:pt>
                <c:pt idx="52">
                  <c:v>-2.4632200876238177</c:v>
                </c:pt>
                <c:pt idx="53">
                  <c:v>-2.5055428624839715</c:v>
                </c:pt>
                <c:pt idx="54">
                  <c:v>-2.5393298300041454</c:v>
                </c:pt>
                <c:pt idx="55">
                  <c:v>-2.5681115256496101</c:v>
                </c:pt>
                <c:pt idx="56">
                  <c:v>-2.5874107768108114</c:v>
                </c:pt>
                <c:pt idx="57">
                  <c:v>-2.6195842981984616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39008"/>
        <c:axId val="152423040"/>
      </c:scatterChart>
      <c:valAx>
        <c:axId val="15333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423040"/>
        <c:crosses val="autoZero"/>
        <c:crossBetween val="midCat"/>
      </c:valAx>
      <c:valAx>
        <c:axId val="15242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3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'1ml NaOH'!$G$1</c:f>
              <c:strCache>
                <c:ptCount val="1"/>
                <c:pt idx="0">
                  <c:v>ln(Ainf-A), 410</c:v>
                </c:pt>
              </c:strCache>
            </c:strRef>
          </c:tx>
          <c:spPr>
            <a:ln w="28575">
              <a:noFill/>
            </a:ln>
          </c:spPr>
          <c:xVal>
            <c:numRef>
              <c:f>'1ml NaOH'!$A$9:$A$42</c:f>
              <c:numCache>
                <c:formatCode>General</c:formatCode>
                <c:ptCount val="34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  <c:pt idx="14">
                  <c:v>210</c:v>
                </c:pt>
                <c:pt idx="15">
                  <c:v>220</c:v>
                </c:pt>
                <c:pt idx="16">
                  <c:v>230</c:v>
                </c:pt>
                <c:pt idx="17">
                  <c:v>240</c:v>
                </c:pt>
                <c:pt idx="18">
                  <c:v>250</c:v>
                </c:pt>
                <c:pt idx="19">
                  <c:v>260</c:v>
                </c:pt>
                <c:pt idx="20">
                  <c:v>270</c:v>
                </c:pt>
                <c:pt idx="21">
                  <c:v>280</c:v>
                </c:pt>
                <c:pt idx="22">
                  <c:v>290</c:v>
                </c:pt>
                <c:pt idx="23">
                  <c:v>300</c:v>
                </c:pt>
                <c:pt idx="24">
                  <c:v>310</c:v>
                </c:pt>
                <c:pt idx="25">
                  <c:v>320</c:v>
                </c:pt>
                <c:pt idx="26">
                  <c:v>330</c:v>
                </c:pt>
                <c:pt idx="27">
                  <c:v>340</c:v>
                </c:pt>
                <c:pt idx="28">
                  <c:v>350</c:v>
                </c:pt>
                <c:pt idx="29">
                  <c:v>360</c:v>
                </c:pt>
                <c:pt idx="30">
                  <c:v>370</c:v>
                </c:pt>
                <c:pt idx="31">
                  <c:v>380</c:v>
                </c:pt>
                <c:pt idx="32">
                  <c:v>390</c:v>
                </c:pt>
                <c:pt idx="33">
                  <c:v>400</c:v>
                </c:pt>
              </c:numCache>
            </c:numRef>
          </c:xVal>
          <c:yVal>
            <c:numRef>
              <c:f>'1ml NaOH'!$G$9:$G$42</c:f>
              <c:numCache>
                <c:formatCode>General</c:formatCode>
                <c:ptCount val="34"/>
                <c:pt idx="0">
                  <c:v>-0.1571919644151106</c:v>
                </c:pt>
                <c:pt idx="1">
                  <c:v>-0.1878842706781142</c:v>
                </c:pt>
                <c:pt idx="2">
                  <c:v>-0.21993191065764961</c:v>
                </c:pt>
                <c:pt idx="3">
                  <c:v>-0.2388544616184046</c:v>
                </c:pt>
                <c:pt idx="4">
                  <c:v>-0.27278561000526153</c:v>
                </c:pt>
                <c:pt idx="5">
                  <c:v>-0.3041327623641098</c:v>
                </c:pt>
                <c:pt idx="6">
                  <c:v>-0.33837749114648741</c:v>
                </c:pt>
                <c:pt idx="7">
                  <c:v>-0.36163881817412941</c:v>
                </c:pt>
                <c:pt idx="8">
                  <c:v>-0.39781192883705763</c:v>
                </c:pt>
                <c:pt idx="9">
                  <c:v>-0.42301858925688396</c:v>
                </c:pt>
                <c:pt idx="10">
                  <c:v>-0.4551361719708289</c:v>
                </c:pt>
                <c:pt idx="11">
                  <c:v>-0.48486468608394684</c:v>
                </c:pt>
                <c:pt idx="12">
                  <c:v>-0.52211195412252487</c:v>
                </c:pt>
                <c:pt idx="13">
                  <c:v>-0.54912274457535193</c:v>
                </c:pt>
                <c:pt idx="14">
                  <c:v>-0.57790429315019742</c:v>
                </c:pt>
                <c:pt idx="15">
                  <c:v>-0.61160875240342916</c:v>
                </c:pt>
                <c:pt idx="16">
                  <c:v>-0.63988694624765263</c:v>
                </c:pt>
                <c:pt idx="17">
                  <c:v>-0.67272029756367091</c:v>
                </c:pt>
                <c:pt idx="18">
                  <c:v>-0.70342567213595397</c:v>
                </c:pt>
                <c:pt idx="19">
                  <c:v>-0.74103585241570591</c:v>
                </c:pt>
                <c:pt idx="20">
                  <c:v>-0.77690436045172084</c:v>
                </c:pt>
                <c:pt idx="21">
                  <c:v>-0.81361529727221127</c:v>
                </c:pt>
                <c:pt idx="22">
                  <c:v>-0.83891477960333505</c:v>
                </c:pt>
                <c:pt idx="23">
                  <c:v>-0.87279213194027305</c:v>
                </c:pt>
                <c:pt idx="24">
                  <c:v>-0.89995591735898983</c:v>
                </c:pt>
                <c:pt idx="25">
                  <c:v>-0.93643997174353277</c:v>
                </c:pt>
                <c:pt idx="26">
                  <c:v>-0.96107026902084269</c:v>
                </c:pt>
                <c:pt idx="27">
                  <c:v>-1.0059406664335913</c:v>
                </c:pt>
                <c:pt idx="28">
                  <c:v>-1.0393514317446619</c:v>
                </c:pt>
                <c:pt idx="29">
                  <c:v>-1.059084526120857</c:v>
                </c:pt>
                <c:pt idx="30">
                  <c:v>-1.1052472701564868</c:v>
                </c:pt>
                <c:pt idx="31">
                  <c:v>-1.1321693313490024</c:v>
                </c:pt>
                <c:pt idx="32">
                  <c:v>-1.1486007174999757</c:v>
                </c:pt>
                <c:pt idx="33">
                  <c:v>-1.1983942010420812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90592"/>
        <c:axId val="152589056"/>
      </c:scatterChart>
      <c:valAx>
        <c:axId val="15259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589056"/>
        <c:crosses val="autoZero"/>
        <c:crossBetween val="midCat"/>
      </c:valAx>
      <c:valAx>
        <c:axId val="15258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59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'1ml NaOH'!$C$1</c:f>
              <c:strCache>
                <c:ptCount val="1"/>
                <c:pt idx="0">
                  <c:v>410.00 nm</c:v>
                </c:pt>
              </c:strCache>
            </c:strRef>
          </c:tx>
          <c:spPr>
            <a:ln w="28575">
              <a:noFill/>
            </a:ln>
          </c:spPr>
          <c:xVal>
            <c:numRef>
              <c:f>'1ml NaOH'!$A$9:$A$151</c:f>
              <c:numCache>
                <c:formatCode>General</c:formatCode>
                <c:ptCount val="143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160</c:v>
                </c:pt>
                <c:pt idx="10">
                  <c:v>170</c:v>
                </c:pt>
                <c:pt idx="11">
                  <c:v>180</c:v>
                </c:pt>
                <c:pt idx="12">
                  <c:v>190</c:v>
                </c:pt>
                <c:pt idx="13">
                  <c:v>200</c:v>
                </c:pt>
                <c:pt idx="14">
                  <c:v>210</c:v>
                </c:pt>
                <c:pt idx="15">
                  <c:v>220</c:v>
                </c:pt>
                <c:pt idx="16">
                  <c:v>230</c:v>
                </c:pt>
                <c:pt idx="17">
                  <c:v>240</c:v>
                </c:pt>
                <c:pt idx="18">
                  <c:v>250</c:v>
                </c:pt>
                <c:pt idx="19">
                  <c:v>260</c:v>
                </c:pt>
                <c:pt idx="20">
                  <c:v>270</c:v>
                </c:pt>
                <c:pt idx="21">
                  <c:v>280</c:v>
                </c:pt>
                <c:pt idx="22">
                  <c:v>290</c:v>
                </c:pt>
                <c:pt idx="23">
                  <c:v>300</c:v>
                </c:pt>
                <c:pt idx="24">
                  <c:v>310</c:v>
                </c:pt>
                <c:pt idx="25">
                  <c:v>320</c:v>
                </c:pt>
                <c:pt idx="26">
                  <c:v>330</c:v>
                </c:pt>
                <c:pt idx="27">
                  <c:v>340</c:v>
                </c:pt>
                <c:pt idx="28">
                  <c:v>350</c:v>
                </c:pt>
                <c:pt idx="29">
                  <c:v>360</c:v>
                </c:pt>
                <c:pt idx="30">
                  <c:v>370</c:v>
                </c:pt>
                <c:pt idx="31">
                  <c:v>380</c:v>
                </c:pt>
                <c:pt idx="32">
                  <c:v>390</c:v>
                </c:pt>
                <c:pt idx="33">
                  <c:v>400</c:v>
                </c:pt>
                <c:pt idx="34">
                  <c:v>410</c:v>
                </c:pt>
                <c:pt idx="35">
                  <c:v>420</c:v>
                </c:pt>
                <c:pt idx="36">
                  <c:v>430</c:v>
                </c:pt>
                <c:pt idx="37">
                  <c:v>440</c:v>
                </c:pt>
                <c:pt idx="38">
                  <c:v>450</c:v>
                </c:pt>
                <c:pt idx="39">
                  <c:v>460</c:v>
                </c:pt>
                <c:pt idx="40">
                  <c:v>470</c:v>
                </c:pt>
                <c:pt idx="41">
                  <c:v>480</c:v>
                </c:pt>
                <c:pt idx="42">
                  <c:v>490</c:v>
                </c:pt>
                <c:pt idx="43">
                  <c:v>500</c:v>
                </c:pt>
                <c:pt idx="44">
                  <c:v>510</c:v>
                </c:pt>
                <c:pt idx="45">
                  <c:v>520</c:v>
                </c:pt>
                <c:pt idx="46">
                  <c:v>530</c:v>
                </c:pt>
                <c:pt idx="47">
                  <c:v>540</c:v>
                </c:pt>
                <c:pt idx="48">
                  <c:v>550</c:v>
                </c:pt>
                <c:pt idx="49">
                  <c:v>560</c:v>
                </c:pt>
                <c:pt idx="50">
                  <c:v>570</c:v>
                </c:pt>
                <c:pt idx="51">
                  <c:v>580</c:v>
                </c:pt>
                <c:pt idx="52">
                  <c:v>590</c:v>
                </c:pt>
                <c:pt idx="53">
                  <c:v>600</c:v>
                </c:pt>
                <c:pt idx="54">
                  <c:v>610</c:v>
                </c:pt>
                <c:pt idx="55">
                  <c:v>620</c:v>
                </c:pt>
                <c:pt idx="56">
                  <c:v>630</c:v>
                </c:pt>
                <c:pt idx="57">
                  <c:v>640</c:v>
                </c:pt>
                <c:pt idx="58">
                  <c:v>650</c:v>
                </c:pt>
                <c:pt idx="59">
                  <c:v>660</c:v>
                </c:pt>
                <c:pt idx="60">
                  <c:v>670</c:v>
                </c:pt>
                <c:pt idx="61">
                  <c:v>680</c:v>
                </c:pt>
                <c:pt idx="62">
                  <c:v>690</c:v>
                </c:pt>
                <c:pt idx="63">
                  <c:v>700</c:v>
                </c:pt>
                <c:pt idx="64">
                  <c:v>710</c:v>
                </c:pt>
                <c:pt idx="65">
                  <c:v>720</c:v>
                </c:pt>
                <c:pt idx="66">
                  <c:v>730</c:v>
                </c:pt>
                <c:pt idx="67">
                  <c:v>740</c:v>
                </c:pt>
                <c:pt idx="68">
                  <c:v>750</c:v>
                </c:pt>
                <c:pt idx="69">
                  <c:v>760</c:v>
                </c:pt>
                <c:pt idx="70">
                  <c:v>770</c:v>
                </c:pt>
                <c:pt idx="71">
                  <c:v>780</c:v>
                </c:pt>
                <c:pt idx="72">
                  <c:v>790</c:v>
                </c:pt>
                <c:pt idx="73">
                  <c:v>800</c:v>
                </c:pt>
                <c:pt idx="74">
                  <c:v>810</c:v>
                </c:pt>
                <c:pt idx="75">
                  <c:v>820</c:v>
                </c:pt>
                <c:pt idx="76">
                  <c:v>830</c:v>
                </c:pt>
                <c:pt idx="77">
                  <c:v>840</c:v>
                </c:pt>
                <c:pt idx="78">
                  <c:v>850</c:v>
                </c:pt>
                <c:pt idx="79">
                  <c:v>860</c:v>
                </c:pt>
                <c:pt idx="80">
                  <c:v>870</c:v>
                </c:pt>
                <c:pt idx="81">
                  <c:v>880</c:v>
                </c:pt>
                <c:pt idx="82">
                  <c:v>890</c:v>
                </c:pt>
                <c:pt idx="83">
                  <c:v>900</c:v>
                </c:pt>
                <c:pt idx="84">
                  <c:v>910</c:v>
                </c:pt>
                <c:pt idx="85">
                  <c:v>920</c:v>
                </c:pt>
                <c:pt idx="86">
                  <c:v>930</c:v>
                </c:pt>
                <c:pt idx="87">
                  <c:v>940</c:v>
                </c:pt>
                <c:pt idx="88">
                  <c:v>950</c:v>
                </c:pt>
                <c:pt idx="89">
                  <c:v>960</c:v>
                </c:pt>
                <c:pt idx="90">
                  <c:v>970</c:v>
                </c:pt>
                <c:pt idx="91">
                  <c:v>980</c:v>
                </c:pt>
                <c:pt idx="92">
                  <c:v>990</c:v>
                </c:pt>
                <c:pt idx="93">
                  <c:v>1000</c:v>
                </c:pt>
                <c:pt idx="94">
                  <c:v>1010</c:v>
                </c:pt>
                <c:pt idx="95">
                  <c:v>1020</c:v>
                </c:pt>
                <c:pt idx="96">
                  <c:v>1030</c:v>
                </c:pt>
                <c:pt idx="97">
                  <c:v>1040</c:v>
                </c:pt>
                <c:pt idx="98">
                  <c:v>1050</c:v>
                </c:pt>
                <c:pt idx="99">
                  <c:v>1060</c:v>
                </c:pt>
                <c:pt idx="100">
                  <c:v>1070</c:v>
                </c:pt>
                <c:pt idx="101">
                  <c:v>1080</c:v>
                </c:pt>
                <c:pt idx="102">
                  <c:v>1090</c:v>
                </c:pt>
                <c:pt idx="103">
                  <c:v>1100</c:v>
                </c:pt>
                <c:pt idx="104">
                  <c:v>1110</c:v>
                </c:pt>
                <c:pt idx="105">
                  <c:v>1120</c:v>
                </c:pt>
                <c:pt idx="106">
                  <c:v>1130</c:v>
                </c:pt>
                <c:pt idx="107">
                  <c:v>1140</c:v>
                </c:pt>
                <c:pt idx="108">
                  <c:v>1150</c:v>
                </c:pt>
                <c:pt idx="109">
                  <c:v>1160</c:v>
                </c:pt>
                <c:pt idx="110">
                  <c:v>1170</c:v>
                </c:pt>
                <c:pt idx="111">
                  <c:v>1180</c:v>
                </c:pt>
                <c:pt idx="112">
                  <c:v>1190</c:v>
                </c:pt>
                <c:pt idx="113">
                  <c:v>1200</c:v>
                </c:pt>
                <c:pt idx="114">
                  <c:v>1210</c:v>
                </c:pt>
                <c:pt idx="115">
                  <c:v>1220</c:v>
                </c:pt>
                <c:pt idx="116">
                  <c:v>1230</c:v>
                </c:pt>
                <c:pt idx="117">
                  <c:v>1240</c:v>
                </c:pt>
                <c:pt idx="118">
                  <c:v>1250</c:v>
                </c:pt>
                <c:pt idx="119">
                  <c:v>1260</c:v>
                </c:pt>
                <c:pt idx="120">
                  <c:v>1270</c:v>
                </c:pt>
                <c:pt idx="121">
                  <c:v>1280</c:v>
                </c:pt>
                <c:pt idx="122">
                  <c:v>1290</c:v>
                </c:pt>
                <c:pt idx="123">
                  <c:v>1300</c:v>
                </c:pt>
                <c:pt idx="124">
                  <c:v>1310</c:v>
                </c:pt>
                <c:pt idx="125">
                  <c:v>1320</c:v>
                </c:pt>
                <c:pt idx="126">
                  <c:v>1330</c:v>
                </c:pt>
                <c:pt idx="127">
                  <c:v>1340</c:v>
                </c:pt>
                <c:pt idx="128">
                  <c:v>1350</c:v>
                </c:pt>
                <c:pt idx="129">
                  <c:v>1360</c:v>
                </c:pt>
                <c:pt idx="130">
                  <c:v>1370</c:v>
                </c:pt>
                <c:pt idx="131">
                  <c:v>1380</c:v>
                </c:pt>
                <c:pt idx="132">
                  <c:v>1390</c:v>
                </c:pt>
                <c:pt idx="133">
                  <c:v>1400</c:v>
                </c:pt>
                <c:pt idx="134">
                  <c:v>1410</c:v>
                </c:pt>
                <c:pt idx="135">
                  <c:v>1420</c:v>
                </c:pt>
                <c:pt idx="136">
                  <c:v>1430</c:v>
                </c:pt>
                <c:pt idx="137">
                  <c:v>1440</c:v>
                </c:pt>
                <c:pt idx="138">
                  <c:v>1450</c:v>
                </c:pt>
                <c:pt idx="139">
                  <c:v>1460</c:v>
                </c:pt>
                <c:pt idx="140">
                  <c:v>1470</c:v>
                </c:pt>
                <c:pt idx="141">
                  <c:v>1480</c:v>
                </c:pt>
                <c:pt idx="142">
                  <c:v>1490</c:v>
                </c:pt>
              </c:numCache>
            </c:numRef>
          </c:xVal>
          <c:yVal>
            <c:numRef>
              <c:f>'1ml NaOH'!$C$9:$C$151</c:f>
              <c:numCache>
                <c:formatCode>General</c:formatCode>
                <c:ptCount val="143"/>
                <c:pt idx="0">
                  <c:v>0.164424023</c:v>
                </c:pt>
                <c:pt idx="1">
                  <c:v>0.19025341700000001</c:v>
                </c:pt>
                <c:pt idx="2">
                  <c:v>0.216390582</c:v>
                </c:pt>
                <c:pt idx="3">
                  <c:v>0.231434535</c:v>
                </c:pt>
                <c:pt idx="4">
                  <c:v>0.25770804899999999</c:v>
                </c:pt>
                <c:pt idx="5">
                  <c:v>0.28120111199999998</c:v>
                </c:pt>
                <c:pt idx="6">
                  <c:v>0.306037911</c:v>
                </c:pt>
                <c:pt idx="7">
                  <c:v>0.32243012700000001</c:v>
                </c:pt>
                <c:pt idx="8">
                  <c:v>0.34717566500000002</c:v>
                </c:pt>
                <c:pt idx="9">
                  <c:v>0.36389756899999998</c:v>
                </c:pt>
                <c:pt idx="10">
                  <c:v>0.38460244500000001</c:v>
                </c:pt>
                <c:pt idx="11">
                  <c:v>0.40318351000000002</c:v>
                </c:pt>
                <c:pt idx="12">
                  <c:v>0.42569775199999998</c:v>
                </c:pt>
                <c:pt idx="13">
                  <c:v>0.44150785999999997</c:v>
                </c:pt>
                <c:pt idx="14">
                  <c:v>0.457891045</c:v>
                </c:pt>
                <c:pt idx="15">
                  <c:v>0.47648657</c:v>
                </c:pt>
                <c:pt idx="16">
                  <c:v>0.49161198499999997</c:v>
                </c:pt>
                <c:pt idx="17">
                  <c:v>0.50864555499999997</c:v>
                </c:pt>
                <c:pt idx="18">
                  <c:v>0.52407694900000001</c:v>
                </c:pt>
                <c:pt idx="19">
                  <c:v>0.54234407299999998</c:v>
                </c:pt>
                <c:pt idx="20">
                  <c:v>0.55913675500000004</c:v>
                </c:pt>
                <c:pt idx="21">
                  <c:v>0.57571134899999998</c:v>
                </c:pt>
                <c:pt idx="22">
                  <c:v>0.58678474599999997</c:v>
                </c:pt>
                <c:pt idx="23">
                  <c:v>0.60118061199999995</c:v>
                </c:pt>
                <c:pt idx="24">
                  <c:v>0.61237644199999997</c:v>
                </c:pt>
                <c:pt idx="25">
                  <c:v>0.62694306499999997</c:v>
                </c:pt>
                <c:pt idx="26">
                  <c:v>0.63648071799999995</c:v>
                </c:pt>
                <c:pt idx="27">
                  <c:v>0.65326355400000002</c:v>
                </c:pt>
                <c:pt idx="28">
                  <c:v>0.66528002900000005</c:v>
                </c:pt>
                <c:pt idx="29">
                  <c:v>0.67219089799999998</c:v>
                </c:pt>
                <c:pt idx="30">
                  <c:v>0.68783503099999999</c:v>
                </c:pt>
                <c:pt idx="31">
                  <c:v>0.69663077500000004</c:v>
                </c:pt>
                <c:pt idx="32">
                  <c:v>0.70188388099999999</c:v>
                </c:pt>
                <c:pt idx="33">
                  <c:v>0.71728576700000002</c:v>
                </c:pt>
                <c:pt idx="34">
                  <c:v>0.72575854699999998</c:v>
                </c:pt>
                <c:pt idx="35">
                  <c:v>0.73596487700000002</c:v>
                </c:pt>
                <c:pt idx="36">
                  <c:v>0.75529110499999996</c:v>
                </c:pt>
                <c:pt idx="37">
                  <c:v>0.75901821300000005</c:v>
                </c:pt>
                <c:pt idx="38">
                  <c:v>0.76082120399999997</c:v>
                </c:pt>
                <c:pt idx="39">
                  <c:v>0.77380392499999995</c:v>
                </c:pt>
                <c:pt idx="40">
                  <c:v>0.78501288700000005</c:v>
                </c:pt>
                <c:pt idx="41">
                  <c:v>0.78671987600000004</c:v>
                </c:pt>
                <c:pt idx="42">
                  <c:v>0.79800587999999995</c:v>
                </c:pt>
                <c:pt idx="43">
                  <c:v>0.81570042200000004</c:v>
                </c:pt>
                <c:pt idx="44">
                  <c:v>0.81636506499999995</c:v>
                </c:pt>
                <c:pt idx="45">
                  <c:v>0.82037860900000004</c:v>
                </c:pt>
                <c:pt idx="46">
                  <c:v>0.82954530299999996</c:v>
                </c:pt>
                <c:pt idx="47">
                  <c:v>0.82988839599999997</c:v>
                </c:pt>
                <c:pt idx="48">
                  <c:v>0.84213609599999995</c:v>
                </c:pt>
                <c:pt idx="49">
                  <c:v>0.84687184699999996</c:v>
                </c:pt>
                <c:pt idx="50">
                  <c:v>0.85389204399999996</c:v>
                </c:pt>
                <c:pt idx="51">
                  <c:v>0.85955368799999998</c:v>
                </c:pt>
                <c:pt idx="52">
                  <c:v>0.86213435999999999</c:v>
                </c:pt>
                <c:pt idx="53">
                  <c:v>0.86978444499999996</c:v>
                </c:pt>
                <c:pt idx="54">
                  <c:v>0.86903229900000001</c:v>
                </c:pt>
                <c:pt idx="55">
                  <c:v>0.87955627000000003</c:v>
                </c:pt>
                <c:pt idx="56">
                  <c:v>0.88394075299999997</c:v>
                </c:pt>
                <c:pt idx="57">
                  <c:v>0.90092819899999999</c:v>
                </c:pt>
                <c:pt idx="58">
                  <c:v>0.90929937699999996</c:v>
                </c:pt>
                <c:pt idx="59">
                  <c:v>0.90309069900000005</c:v>
                </c:pt>
                <c:pt idx="60">
                  <c:v>0.90690022100000001</c:v>
                </c:pt>
                <c:pt idx="61">
                  <c:v>0.91136570699999997</c:v>
                </c:pt>
                <c:pt idx="62">
                  <c:v>0.912471912</c:v>
                </c:pt>
                <c:pt idx="63">
                  <c:v>0.91026134800000003</c:v>
                </c:pt>
                <c:pt idx="64">
                  <c:v>0.924116614</c:v>
                </c:pt>
                <c:pt idx="65">
                  <c:v>0.93063660800000003</c:v>
                </c:pt>
                <c:pt idx="66">
                  <c:v>0.91994187500000002</c:v>
                </c:pt>
                <c:pt idx="67">
                  <c:v>0.91671352399999995</c:v>
                </c:pt>
                <c:pt idx="68">
                  <c:v>0.93440591799999995</c:v>
                </c:pt>
                <c:pt idx="69">
                  <c:v>0.93557145200000003</c:v>
                </c:pt>
                <c:pt idx="70">
                  <c:v>0.93784099300000001</c:v>
                </c:pt>
                <c:pt idx="71">
                  <c:v>0.947187063</c:v>
                </c:pt>
                <c:pt idx="72">
                  <c:v>0.94801327000000002</c:v>
                </c:pt>
                <c:pt idx="73">
                  <c:v>0.96283812099999999</c:v>
                </c:pt>
                <c:pt idx="74">
                  <c:v>0.96035650900000002</c:v>
                </c:pt>
                <c:pt idx="75">
                  <c:v>0.96198325200000001</c:v>
                </c:pt>
                <c:pt idx="76">
                  <c:v>0.95904451700000004</c:v>
                </c:pt>
                <c:pt idx="77">
                  <c:v>0.95429372800000001</c:v>
                </c:pt>
                <c:pt idx="78">
                  <c:v>0.97226799600000002</c:v>
                </c:pt>
                <c:pt idx="79">
                  <c:v>0.96353755799999996</c:v>
                </c:pt>
                <c:pt idx="80">
                  <c:v>0.96910214500000003</c:v>
                </c:pt>
                <c:pt idx="81">
                  <c:v>0.95604903900000004</c:v>
                </c:pt>
                <c:pt idx="82">
                  <c:v>0.95781290900000005</c:v>
                </c:pt>
                <c:pt idx="83">
                  <c:v>0.98012373799999997</c:v>
                </c:pt>
                <c:pt idx="84">
                  <c:v>0.97770280300000001</c:v>
                </c:pt>
                <c:pt idx="85">
                  <c:v>0.97210737400000002</c:v>
                </c:pt>
                <c:pt idx="86">
                  <c:v>0.97858846099999997</c:v>
                </c:pt>
                <c:pt idx="87">
                  <c:v>0.97052178</c:v>
                </c:pt>
                <c:pt idx="88">
                  <c:v>0.99543573399999996</c:v>
                </c:pt>
                <c:pt idx="89">
                  <c:v>0.98012373799999997</c:v>
                </c:pt>
                <c:pt idx="90">
                  <c:v>0.98573950899999996</c:v>
                </c:pt>
                <c:pt idx="91">
                  <c:v>1.0028724710000001</c:v>
                </c:pt>
                <c:pt idx="92">
                  <c:v>0.98738213900000005</c:v>
                </c:pt>
                <c:pt idx="93">
                  <c:v>0.98870065299999998</c:v>
                </c:pt>
                <c:pt idx="94">
                  <c:v>0.99093396600000005</c:v>
                </c:pt>
                <c:pt idx="95">
                  <c:v>0.99484910500000001</c:v>
                </c:pt>
                <c:pt idx="96">
                  <c:v>0.98960943599999995</c:v>
                </c:pt>
                <c:pt idx="97">
                  <c:v>0.98214964599999999</c:v>
                </c:pt>
                <c:pt idx="98">
                  <c:v>0.99192972999999995</c:v>
                </c:pt>
                <c:pt idx="99">
                  <c:v>0.98639596900000004</c:v>
                </c:pt>
                <c:pt idx="100">
                  <c:v>0.99677818100000004</c:v>
                </c:pt>
                <c:pt idx="101">
                  <c:v>1.004152685</c:v>
                </c:pt>
                <c:pt idx="102">
                  <c:v>1.0023615990000001</c:v>
                </c:pt>
                <c:pt idx="103">
                  <c:v>0.99956012699999996</c:v>
                </c:pt>
                <c:pt idx="104">
                  <c:v>1.008016528</c:v>
                </c:pt>
                <c:pt idx="105">
                  <c:v>1.0023612019999999</c:v>
                </c:pt>
                <c:pt idx="106">
                  <c:v>0.98541126899999998</c:v>
                </c:pt>
                <c:pt idx="107">
                  <c:v>1.0036399069999999</c:v>
                </c:pt>
                <c:pt idx="108">
                  <c:v>0.99837806500000004</c:v>
                </c:pt>
                <c:pt idx="109">
                  <c:v>1.0218651139999999</c:v>
                </c:pt>
                <c:pt idx="110">
                  <c:v>1.009745382</c:v>
                </c:pt>
                <c:pt idx="111">
                  <c:v>1.0087927130000001</c:v>
                </c:pt>
                <c:pt idx="112">
                  <c:v>1.01902216</c:v>
                </c:pt>
                <c:pt idx="113">
                  <c:v>1.0129609820000001</c:v>
                </c:pt>
                <c:pt idx="114">
                  <c:v>1.0013400690000001</c:v>
                </c:pt>
                <c:pt idx="115">
                  <c:v>1.0086208240000001</c:v>
                </c:pt>
                <c:pt idx="116">
                  <c:v>0.98845180300000002</c:v>
                </c:pt>
                <c:pt idx="117">
                  <c:v>1.006122022</c:v>
                </c:pt>
                <c:pt idx="118">
                  <c:v>1.012176505</c:v>
                </c:pt>
                <c:pt idx="119">
                  <c:v>1.004409101</c:v>
                </c:pt>
                <c:pt idx="120">
                  <c:v>1.004151886</c:v>
                </c:pt>
                <c:pt idx="121">
                  <c:v>1.0126123309999999</c:v>
                </c:pt>
                <c:pt idx="122">
                  <c:v>1.0258901279999999</c:v>
                </c:pt>
                <c:pt idx="123">
                  <c:v>1.0096576239999999</c:v>
                </c:pt>
                <c:pt idx="124">
                  <c:v>1.0008290150000001</c:v>
                </c:pt>
                <c:pt idx="125">
                  <c:v>1.0285943449999999</c:v>
                </c:pt>
                <c:pt idx="126">
                  <c:v>1.013048188</c:v>
                </c:pt>
                <c:pt idx="127">
                  <c:v>1.0009998280000001</c:v>
                </c:pt>
                <c:pt idx="128">
                  <c:v>1.014972808</c:v>
                </c:pt>
                <c:pt idx="129">
                  <c:v>1.021863867</c:v>
                </c:pt>
                <c:pt idx="130">
                  <c:v>1.021507583</c:v>
                </c:pt>
                <c:pt idx="131">
                  <c:v>1.024363981</c:v>
                </c:pt>
                <c:pt idx="132">
                  <c:v>1.0214182460000001</c:v>
                </c:pt>
                <c:pt idx="133">
                  <c:v>1.0213276819999999</c:v>
                </c:pt>
                <c:pt idx="134">
                  <c:v>1.0068960300000001</c:v>
                </c:pt>
                <c:pt idx="135">
                  <c:v>1.0168163670000001</c:v>
                </c:pt>
                <c:pt idx="136">
                  <c:v>1.0223091129999999</c:v>
                </c:pt>
                <c:pt idx="137">
                  <c:v>1.0187573839999999</c:v>
                </c:pt>
                <c:pt idx="138">
                  <c:v>1.012524805</c:v>
                </c:pt>
                <c:pt idx="139">
                  <c:v>1.0240950929999999</c:v>
                </c:pt>
                <c:pt idx="140">
                  <c:v>1.0287751700000001</c:v>
                </c:pt>
                <c:pt idx="141">
                  <c:v>1.020352607</c:v>
                </c:pt>
                <c:pt idx="142">
                  <c:v>1.0177859970000001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66336"/>
        <c:axId val="152065152"/>
      </c:scatterChart>
      <c:valAx>
        <c:axId val="12156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2065152"/>
        <c:crosses val="autoZero"/>
        <c:crossBetween val="midCat"/>
      </c:valAx>
      <c:valAx>
        <c:axId val="15206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66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'1.5ml NaOH'!$F$1</c:f>
              <c:strCache>
                <c:ptCount val="1"/>
                <c:pt idx="0">
                  <c:v>ln(A-Ainf), 324</c:v>
                </c:pt>
              </c:strCache>
            </c:strRef>
          </c:tx>
          <c:spPr>
            <a:ln w="28575">
              <a:noFill/>
            </a:ln>
          </c:spPr>
          <c:xVal>
            <c:numRef>
              <c:f>'1.5ml NaOH'!$A$9:$A$66</c:f>
              <c:numCache>
                <c:formatCode>General</c:formatCode>
                <c:ptCount val="58"/>
                <c:pt idx="0">
                  <c:v>46.55</c:v>
                </c:pt>
                <c:pt idx="1">
                  <c:v>53.2</c:v>
                </c:pt>
                <c:pt idx="2">
                  <c:v>59.85</c:v>
                </c:pt>
                <c:pt idx="3">
                  <c:v>66.5</c:v>
                </c:pt>
                <c:pt idx="4">
                  <c:v>73.150000000000006</c:v>
                </c:pt>
                <c:pt idx="5">
                  <c:v>79.8</c:v>
                </c:pt>
                <c:pt idx="6">
                  <c:v>86.45</c:v>
                </c:pt>
                <c:pt idx="7">
                  <c:v>93.1</c:v>
                </c:pt>
                <c:pt idx="8">
                  <c:v>99.75</c:v>
                </c:pt>
                <c:pt idx="9">
                  <c:v>106.4</c:v>
                </c:pt>
                <c:pt idx="10">
                  <c:v>113.05</c:v>
                </c:pt>
                <c:pt idx="11">
                  <c:v>119.7</c:v>
                </c:pt>
                <c:pt idx="12">
                  <c:v>126.35</c:v>
                </c:pt>
                <c:pt idx="13">
                  <c:v>133</c:v>
                </c:pt>
                <c:pt idx="14">
                  <c:v>139.65</c:v>
                </c:pt>
                <c:pt idx="15">
                  <c:v>146.30000000000001</c:v>
                </c:pt>
                <c:pt idx="16">
                  <c:v>152.94999999999999</c:v>
                </c:pt>
                <c:pt idx="17">
                  <c:v>159.6</c:v>
                </c:pt>
                <c:pt idx="18">
                  <c:v>166.25</c:v>
                </c:pt>
                <c:pt idx="19">
                  <c:v>172.9</c:v>
                </c:pt>
                <c:pt idx="20">
                  <c:v>179.55</c:v>
                </c:pt>
                <c:pt idx="21">
                  <c:v>186.2</c:v>
                </c:pt>
                <c:pt idx="22">
                  <c:v>192.85</c:v>
                </c:pt>
                <c:pt idx="23">
                  <c:v>199.5</c:v>
                </c:pt>
                <c:pt idx="24">
                  <c:v>206.15</c:v>
                </c:pt>
                <c:pt idx="25">
                  <c:v>212.8</c:v>
                </c:pt>
                <c:pt idx="26">
                  <c:v>219.45</c:v>
                </c:pt>
                <c:pt idx="27">
                  <c:v>226.1</c:v>
                </c:pt>
                <c:pt idx="28">
                  <c:v>232.75</c:v>
                </c:pt>
                <c:pt idx="29">
                  <c:v>239.4</c:v>
                </c:pt>
                <c:pt idx="30">
                  <c:v>246.05</c:v>
                </c:pt>
                <c:pt idx="31">
                  <c:v>252.7</c:v>
                </c:pt>
                <c:pt idx="32">
                  <c:v>259.35000000000002</c:v>
                </c:pt>
                <c:pt idx="33">
                  <c:v>266</c:v>
                </c:pt>
                <c:pt idx="34">
                  <c:v>272.64999999999998</c:v>
                </c:pt>
                <c:pt idx="35">
                  <c:v>279.3</c:v>
                </c:pt>
                <c:pt idx="36">
                  <c:v>285.95</c:v>
                </c:pt>
                <c:pt idx="37">
                  <c:v>292.60000000000002</c:v>
                </c:pt>
                <c:pt idx="38">
                  <c:v>299.25</c:v>
                </c:pt>
                <c:pt idx="39">
                  <c:v>305.89999999999998</c:v>
                </c:pt>
                <c:pt idx="40">
                  <c:v>312.55</c:v>
                </c:pt>
                <c:pt idx="41">
                  <c:v>319.2</c:v>
                </c:pt>
                <c:pt idx="42">
                  <c:v>325.85000000000002</c:v>
                </c:pt>
                <c:pt idx="43">
                  <c:v>332.5</c:v>
                </c:pt>
                <c:pt idx="44">
                  <c:v>339.15</c:v>
                </c:pt>
                <c:pt idx="45">
                  <c:v>345.8</c:v>
                </c:pt>
                <c:pt idx="46">
                  <c:v>352.45</c:v>
                </c:pt>
                <c:pt idx="47">
                  <c:v>359.1</c:v>
                </c:pt>
                <c:pt idx="48">
                  <c:v>365.75</c:v>
                </c:pt>
                <c:pt idx="49">
                  <c:v>372.4</c:v>
                </c:pt>
                <c:pt idx="50">
                  <c:v>379.05</c:v>
                </c:pt>
                <c:pt idx="51">
                  <c:v>385.7</c:v>
                </c:pt>
                <c:pt idx="52">
                  <c:v>392.35</c:v>
                </c:pt>
                <c:pt idx="53">
                  <c:v>399</c:v>
                </c:pt>
                <c:pt idx="54">
                  <c:v>405.65</c:v>
                </c:pt>
                <c:pt idx="55">
                  <c:v>412.3</c:v>
                </c:pt>
                <c:pt idx="56">
                  <c:v>418.95</c:v>
                </c:pt>
                <c:pt idx="57">
                  <c:v>425.6</c:v>
                </c:pt>
              </c:numCache>
            </c:numRef>
          </c:xVal>
          <c:yVal>
            <c:numRef>
              <c:f>'1.5ml NaOH'!$F$9:$F$66</c:f>
              <c:numCache>
                <c:formatCode>General</c:formatCode>
                <c:ptCount val="58"/>
                <c:pt idx="0">
                  <c:v>-0.67924560210358387</c:v>
                </c:pt>
                <c:pt idx="1">
                  <c:v>-0.71826968790968615</c:v>
                </c:pt>
                <c:pt idx="2">
                  <c:v>-0.74420608482502193</c:v>
                </c:pt>
                <c:pt idx="3">
                  <c:v>-0.78374430807845519</c:v>
                </c:pt>
                <c:pt idx="4">
                  <c:v>-0.81321844541346988</c:v>
                </c:pt>
                <c:pt idx="5">
                  <c:v>-0.84327732806992661</c:v>
                </c:pt>
                <c:pt idx="6">
                  <c:v>-0.8803959320084187</c:v>
                </c:pt>
                <c:pt idx="7">
                  <c:v>-0.91249092191182712</c:v>
                </c:pt>
                <c:pt idx="8">
                  <c:v>-0.95320843007479183</c:v>
                </c:pt>
                <c:pt idx="9">
                  <c:v>-0.98148048539846522</c:v>
                </c:pt>
                <c:pt idx="10">
                  <c:v>-1.0170515718416053</c:v>
                </c:pt>
                <c:pt idx="11">
                  <c:v>-1.0547974341161594</c:v>
                </c:pt>
                <c:pt idx="12">
                  <c:v>-1.0963142491133937</c:v>
                </c:pt>
                <c:pt idx="13">
                  <c:v>-1.1259149440605045</c:v>
                </c:pt>
                <c:pt idx="14">
                  <c:v>-1.162245551332945</c:v>
                </c:pt>
                <c:pt idx="15">
                  <c:v>-1.1983454365121082</c:v>
                </c:pt>
                <c:pt idx="16">
                  <c:v>-1.2417800583120142</c:v>
                </c:pt>
                <c:pt idx="17">
                  <c:v>-1.2634352408931318</c:v>
                </c:pt>
                <c:pt idx="18">
                  <c:v>-1.3094393798407145</c:v>
                </c:pt>
                <c:pt idx="19">
                  <c:v>-1.340801423567344</c:v>
                </c:pt>
                <c:pt idx="20">
                  <c:v>-1.3819129879399457</c:v>
                </c:pt>
                <c:pt idx="21">
                  <c:v>-1.3920964030306262</c:v>
                </c:pt>
                <c:pt idx="22">
                  <c:v>-1.452535962151273</c:v>
                </c:pt>
                <c:pt idx="23">
                  <c:v>-1.4888240502079131</c:v>
                </c:pt>
                <c:pt idx="24">
                  <c:v>-1.5207200993481633</c:v>
                </c:pt>
                <c:pt idx="25">
                  <c:v>-1.5635516970399717</c:v>
                </c:pt>
                <c:pt idx="26">
                  <c:v>-1.6039301661677325</c:v>
                </c:pt>
                <c:pt idx="27">
                  <c:v>-1.6531350134212945</c:v>
                </c:pt>
                <c:pt idx="28">
                  <c:v>-1.6690742430613712</c:v>
                </c:pt>
                <c:pt idx="29">
                  <c:v>-1.7170389118960137</c:v>
                </c:pt>
                <c:pt idx="30">
                  <c:v>-1.7142351847591106</c:v>
                </c:pt>
                <c:pt idx="31">
                  <c:v>-1.800348483289246</c:v>
                </c:pt>
                <c:pt idx="32">
                  <c:v>-1.8160365675100258</c:v>
                </c:pt>
                <c:pt idx="33">
                  <c:v>-1.8667350685845039</c:v>
                </c:pt>
                <c:pt idx="34">
                  <c:v>-1.9046090422876629</c:v>
                </c:pt>
                <c:pt idx="35">
                  <c:v>-1.9484997576992997</c:v>
                </c:pt>
                <c:pt idx="36">
                  <c:v>-1.9885318709679571</c:v>
                </c:pt>
                <c:pt idx="37">
                  <c:v>-2.0290377440629825</c:v>
                </c:pt>
                <c:pt idx="38">
                  <c:v>-2.0657031916102953</c:v>
                </c:pt>
                <c:pt idx="39">
                  <c:v>-2.0927068148022121</c:v>
                </c:pt>
                <c:pt idx="40">
                  <c:v>-2.1175302304431445</c:v>
                </c:pt>
                <c:pt idx="41">
                  <c:v>-2.1598242140395802</c:v>
                </c:pt>
                <c:pt idx="42">
                  <c:v>-2.1974349902571793</c:v>
                </c:pt>
                <c:pt idx="43">
                  <c:v>-2.2533270349026884</c:v>
                </c:pt>
                <c:pt idx="44">
                  <c:v>-2.2979731010263138</c:v>
                </c:pt>
                <c:pt idx="45">
                  <c:v>-2.3362282054079317</c:v>
                </c:pt>
                <c:pt idx="46">
                  <c:v>-2.3870546374645003</c:v>
                </c:pt>
                <c:pt idx="47">
                  <c:v>-2.4095012473957018</c:v>
                </c:pt>
                <c:pt idx="48">
                  <c:v>-2.4467419783912381</c:v>
                </c:pt>
                <c:pt idx="49">
                  <c:v>-2.481091851108197</c:v>
                </c:pt>
                <c:pt idx="50">
                  <c:v>-2.5302897760082743</c:v>
                </c:pt>
                <c:pt idx="51">
                  <c:v>-2.5631626169905366</c:v>
                </c:pt>
                <c:pt idx="52">
                  <c:v>-2.6027092568144732</c:v>
                </c:pt>
                <c:pt idx="53">
                  <c:v>-2.6393223997432407</c:v>
                </c:pt>
                <c:pt idx="54">
                  <c:v>-2.6810410830911908</c:v>
                </c:pt>
                <c:pt idx="55">
                  <c:v>-2.7215327177746862</c:v>
                </c:pt>
                <c:pt idx="56">
                  <c:v>-2.7589111464848597</c:v>
                </c:pt>
                <c:pt idx="57">
                  <c:v>-2.7822219918307547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86400"/>
        <c:axId val="153260800"/>
      </c:scatterChart>
      <c:valAx>
        <c:axId val="15408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260800"/>
        <c:crosses val="autoZero"/>
        <c:crossBetween val="midCat"/>
      </c:valAx>
      <c:valAx>
        <c:axId val="15326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086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'1.5ml NaOH'!$G$1</c:f>
              <c:strCache>
                <c:ptCount val="1"/>
                <c:pt idx="0">
                  <c:v>ln(Ainf-A), 410</c:v>
                </c:pt>
              </c:strCache>
            </c:strRef>
          </c:tx>
          <c:spPr>
            <a:ln w="28575">
              <a:noFill/>
            </a:ln>
          </c:spPr>
          <c:xVal>
            <c:numRef>
              <c:f>'1.5ml NaOH'!$A$9:$A$38</c:f>
              <c:numCache>
                <c:formatCode>General</c:formatCode>
                <c:ptCount val="30"/>
                <c:pt idx="0">
                  <c:v>46.55</c:v>
                </c:pt>
                <c:pt idx="1">
                  <c:v>53.2</c:v>
                </c:pt>
                <c:pt idx="2">
                  <c:v>59.85</c:v>
                </c:pt>
                <c:pt idx="3">
                  <c:v>66.5</c:v>
                </c:pt>
                <c:pt idx="4">
                  <c:v>73.150000000000006</c:v>
                </c:pt>
                <c:pt idx="5">
                  <c:v>79.8</c:v>
                </c:pt>
                <c:pt idx="6">
                  <c:v>86.45</c:v>
                </c:pt>
                <c:pt idx="7">
                  <c:v>93.1</c:v>
                </c:pt>
                <c:pt idx="8">
                  <c:v>99.75</c:v>
                </c:pt>
                <c:pt idx="9">
                  <c:v>106.4</c:v>
                </c:pt>
                <c:pt idx="10">
                  <c:v>113.05</c:v>
                </c:pt>
                <c:pt idx="11">
                  <c:v>119.7</c:v>
                </c:pt>
                <c:pt idx="12">
                  <c:v>126.35</c:v>
                </c:pt>
                <c:pt idx="13">
                  <c:v>133</c:v>
                </c:pt>
                <c:pt idx="14">
                  <c:v>139.65</c:v>
                </c:pt>
                <c:pt idx="15">
                  <c:v>146.30000000000001</c:v>
                </c:pt>
                <c:pt idx="16">
                  <c:v>152.94999999999999</c:v>
                </c:pt>
                <c:pt idx="17">
                  <c:v>159.6</c:v>
                </c:pt>
                <c:pt idx="18">
                  <c:v>166.25</c:v>
                </c:pt>
                <c:pt idx="19">
                  <c:v>172.9</c:v>
                </c:pt>
                <c:pt idx="20">
                  <c:v>179.55</c:v>
                </c:pt>
                <c:pt idx="21">
                  <c:v>186.2</c:v>
                </c:pt>
                <c:pt idx="22">
                  <c:v>192.85</c:v>
                </c:pt>
                <c:pt idx="23">
                  <c:v>199.5</c:v>
                </c:pt>
                <c:pt idx="24">
                  <c:v>206.15</c:v>
                </c:pt>
                <c:pt idx="25">
                  <c:v>212.8</c:v>
                </c:pt>
                <c:pt idx="26">
                  <c:v>219.45</c:v>
                </c:pt>
                <c:pt idx="27">
                  <c:v>226.1</c:v>
                </c:pt>
                <c:pt idx="28">
                  <c:v>232.75</c:v>
                </c:pt>
                <c:pt idx="29">
                  <c:v>239.4</c:v>
                </c:pt>
              </c:numCache>
            </c:numRef>
          </c:xVal>
          <c:yVal>
            <c:numRef>
              <c:f>'1.5ml NaOH'!$G$9:$G$38</c:f>
              <c:numCache>
                <c:formatCode>General</c:formatCode>
                <c:ptCount val="30"/>
                <c:pt idx="0">
                  <c:v>-0.19990259168812771</c:v>
                </c:pt>
                <c:pt idx="1">
                  <c:v>-0.23085898746318825</c:v>
                </c:pt>
                <c:pt idx="2">
                  <c:v>-0.25765275678589183</c:v>
                </c:pt>
                <c:pt idx="3">
                  <c:v>-0.29061419874525662</c:v>
                </c:pt>
                <c:pt idx="4">
                  <c:v>-0.32095795073932298</c:v>
                </c:pt>
                <c:pt idx="5">
                  <c:v>-0.35182755277017397</c:v>
                </c:pt>
                <c:pt idx="6">
                  <c:v>-0.38088770243260023</c:v>
                </c:pt>
                <c:pt idx="7">
                  <c:v>-0.41608672356100307</c:v>
                </c:pt>
                <c:pt idx="8">
                  <c:v>-0.44267668095335411</c:v>
                </c:pt>
                <c:pt idx="9">
                  <c:v>-0.47398913982378171</c:v>
                </c:pt>
                <c:pt idx="10">
                  <c:v>-0.51010459186721535</c:v>
                </c:pt>
                <c:pt idx="11">
                  <c:v>-0.54161720926074663</c:v>
                </c:pt>
                <c:pt idx="12">
                  <c:v>-0.57508100962505859</c:v>
                </c:pt>
                <c:pt idx="13">
                  <c:v>-0.61189237243639027</c:v>
                </c:pt>
                <c:pt idx="14">
                  <c:v>-0.64381120890793586</c:v>
                </c:pt>
                <c:pt idx="15">
                  <c:v>-0.67705105082176675</c:v>
                </c:pt>
                <c:pt idx="16">
                  <c:v>-0.71395632857677127</c:v>
                </c:pt>
                <c:pt idx="17">
                  <c:v>-0.73795553267530023</c:v>
                </c:pt>
                <c:pt idx="18">
                  <c:v>-0.78453694513021066</c:v>
                </c:pt>
                <c:pt idx="19">
                  <c:v>-0.82788605356904577</c:v>
                </c:pt>
                <c:pt idx="20">
                  <c:v>-0.85002556519374073</c:v>
                </c:pt>
                <c:pt idx="21">
                  <c:v>-0.91009836634853436</c:v>
                </c:pt>
                <c:pt idx="22">
                  <c:v>-0.93147716131096936</c:v>
                </c:pt>
                <c:pt idx="23">
                  <c:v>-0.95411447527278415</c:v>
                </c:pt>
                <c:pt idx="24">
                  <c:v>-0.99554730574495298</c:v>
                </c:pt>
                <c:pt idx="25">
                  <c:v>-1.0412445341700169</c:v>
                </c:pt>
                <c:pt idx="26">
                  <c:v>-1.0569032015594291</c:v>
                </c:pt>
                <c:pt idx="27">
                  <c:v>-1.1015216453162695</c:v>
                </c:pt>
                <c:pt idx="28">
                  <c:v>-1.1461004020237247</c:v>
                </c:pt>
                <c:pt idx="29">
                  <c:v>-1.1534589198136507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20960"/>
        <c:axId val="154122496"/>
      </c:scatterChart>
      <c:valAx>
        <c:axId val="15412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122496"/>
        <c:crosses val="autoZero"/>
        <c:crossBetween val="midCat"/>
      </c:valAx>
      <c:valAx>
        <c:axId val="15412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120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'1.5ml NaOH'!$C$1</c:f>
              <c:strCache>
                <c:ptCount val="1"/>
                <c:pt idx="0">
                  <c:v>410.00 nm</c:v>
                </c:pt>
              </c:strCache>
            </c:strRef>
          </c:tx>
          <c:spPr>
            <a:ln w="28575">
              <a:noFill/>
            </a:ln>
          </c:spPr>
          <c:xVal>
            <c:numRef>
              <c:f>'1.5ml NaOH'!$A$9:$A$151</c:f>
              <c:numCache>
                <c:formatCode>General</c:formatCode>
                <c:ptCount val="143"/>
                <c:pt idx="0">
                  <c:v>46.55</c:v>
                </c:pt>
                <c:pt idx="1">
                  <c:v>53.2</c:v>
                </c:pt>
                <c:pt idx="2">
                  <c:v>59.85</c:v>
                </c:pt>
                <c:pt idx="3">
                  <c:v>66.5</c:v>
                </c:pt>
                <c:pt idx="4">
                  <c:v>73.150000000000006</c:v>
                </c:pt>
                <c:pt idx="5">
                  <c:v>79.8</c:v>
                </c:pt>
                <c:pt idx="6">
                  <c:v>86.45</c:v>
                </c:pt>
                <c:pt idx="7">
                  <c:v>93.1</c:v>
                </c:pt>
                <c:pt idx="8">
                  <c:v>99.75</c:v>
                </c:pt>
                <c:pt idx="9">
                  <c:v>106.4</c:v>
                </c:pt>
                <c:pt idx="10">
                  <c:v>113.05</c:v>
                </c:pt>
                <c:pt idx="11">
                  <c:v>119.7</c:v>
                </c:pt>
                <c:pt idx="12">
                  <c:v>126.35</c:v>
                </c:pt>
                <c:pt idx="13">
                  <c:v>133</c:v>
                </c:pt>
                <c:pt idx="14">
                  <c:v>139.65</c:v>
                </c:pt>
                <c:pt idx="15">
                  <c:v>146.30000000000001</c:v>
                </c:pt>
                <c:pt idx="16">
                  <c:v>152.94999999999999</c:v>
                </c:pt>
                <c:pt idx="17">
                  <c:v>159.6</c:v>
                </c:pt>
                <c:pt idx="18">
                  <c:v>166.25</c:v>
                </c:pt>
                <c:pt idx="19">
                  <c:v>172.9</c:v>
                </c:pt>
                <c:pt idx="20">
                  <c:v>179.55</c:v>
                </c:pt>
                <c:pt idx="21">
                  <c:v>186.2</c:v>
                </c:pt>
                <c:pt idx="22">
                  <c:v>192.85</c:v>
                </c:pt>
                <c:pt idx="23">
                  <c:v>199.5</c:v>
                </c:pt>
                <c:pt idx="24">
                  <c:v>206.15</c:v>
                </c:pt>
                <c:pt idx="25">
                  <c:v>212.8</c:v>
                </c:pt>
                <c:pt idx="26">
                  <c:v>219.45</c:v>
                </c:pt>
                <c:pt idx="27">
                  <c:v>226.1</c:v>
                </c:pt>
                <c:pt idx="28">
                  <c:v>232.75</c:v>
                </c:pt>
                <c:pt idx="29">
                  <c:v>239.4</c:v>
                </c:pt>
                <c:pt idx="30">
                  <c:v>246.05</c:v>
                </c:pt>
                <c:pt idx="31">
                  <c:v>252.7</c:v>
                </c:pt>
                <c:pt idx="32">
                  <c:v>259.35000000000002</c:v>
                </c:pt>
                <c:pt idx="33">
                  <c:v>266</c:v>
                </c:pt>
                <c:pt idx="34">
                  <c:v>272.64999999999998</c:v>
                </c:pt>
                <c:pt idx="35">
                  <c:v>279.3</c:v>
                </c:pt>
                <c:pt idx="36">
                  <c:v>285.95</c:v>
                </c:pt>
                <c:pt idx="37">
                  <c:v>292.60000000000002</c:v>
                </c:pt>
                <c:pt idx="38">
                  <c:v>299.25</c:v>
                </c:pt>
                <c:pt idx="39">
                  <c:v>305.89999999999998</c:v>
                </c:pt>
                <c:pt idx="40">
                  <c:v>312.55</c:v>
                </c:pt>
                <c:pt idx="41">
                  <c:v>319.2</c:v>
                </c:pt>
                <c:pt idx="42">
                  <c:v>325.85000000000002</c:v>
                </c:pt>
                <c:pt idx="43">
                  <c:v>332.5</c:v>
                </c:pt>
                <c:pt idx="44">
                  <c:v>339.15</c:v>
                </c:pt>
                <c:pt idx="45">
                  <c:v>345.8</c:v>
                </c:pt>
                <c:pt idx="46">
                  <c:v>352.45</c:v>
                </c:pt>
                <c:pt idx="47">
                  <c:v>359.1</c:v>
                </c:pt>
                <c:pt idx="48">
                  <c:v>365.75</c:v>
                </c:pt>
                <c:pt idx="49">
                  <c:v>372.4</c:v>
                </c:pt>
                <c:pt idx="50">
                  <c:v>379.05</c:v>
                </c:pt>
                <c:pt idx="51">
                  <c:v>385.7</c:v>
                </c:pt>
                <c:pt idx="52">
                  <c:v>392.35</c:v>
                </c:pt>
                <c:pt idx="53">
                  <c:v>399</c:v>
                </c:pt>
                <c:pt idx="54">
                  <c:v>405.65</c:v>
                </c:pt>
                <c:pt idx="55">
                  <c:v>412.3</c:v>
                </c:pt>
                <c:pt idx="56">
                  <c:v>418.95</c:v>
                </c:pt>
                <c:pt idx="57">
                  <c:v>425.6</c:v>
                </c:pt>
                <c:pt idx="58">
                  <c:v>432.25</c:v>
                </c:pt>
                <c:pt idx="59">
                  <c:v>438.9</c:v>
                </c:pt>
                <c:pt idx="60">
                  <c:v>445.55</c:v>
                </c:pt>
                <c:pt idx="61">
                  <c:v>452.2</c:v>
                </c:pt>
                <c:pt idx="62">
                  <c:v>458.85</c:v>
                </c:pt>
                <c:pt idx="63">
                  <c:v>465.5</c:v>
                </c:pt>
                <c:pt idx="64">
                  <c:v>472.15</c:v>
                </c:pt>
                <c:pt idx="65">
                  <c:v>478.8</c:v>
                </c:pt>
                <c:pt idx="66">
                  <c:v>485.45</c:v>
                </c:pt>
                <c:pt idx="67">
                  <c:v>492.1</c:v>
                </c:pt>
                <c:pt idx="68">
                  <c:v>498.75</c:v>
                </c:pt>
                <c:pt idx="69">
                  <c:v>505.4</c:v>
                </c:pt>
                <c:pt idx="70">
                  <c:v>512.04999999999995</c:v>
                </c:pt>
                <c:pt idx="71">
                  <c:v>518.70000000000005</c:v>
                </c:pt>
                <c:pt idx="72">
                  <c:v>525.35</c:v>
                </c:pt>
                <c:pt idx="73">
                  <c:v>532</c:v>
                </c:pt>
                <c:pt idx="74">
                  <c:v>538.65</c:v>
                </c:pt>
                <c:pt idx="75">
                  <c:v>545.29999999999995</c:v>
                </c:pt>
                <c:pt idx="76">
                  <c:v>551.95000000000005</c:v>
                </c:pt>
                <c:pt idx="77">
                  <c:v>558.6</c:v>
                </c:pt>
                <c:pt idx="78">
                  <c:v>565.25</c:v>
                </c:pt>
                <c:pt idx="79">
                  <c:v>571.9</c:v>
                </c:pt>
                <c:pt idx="80">
                  <c:v>578.54999999999995</c:v>
                </c:pt>
                <c:pt idx="81">
                  <c:v>585.20000000000005</c:v>
                </c:pt>
                <c:pt idx="82">
                  <c:v>591.85</c:v>
                </c:pt>
                <c:pt idx="83">
                  <c:v>598.5</c:v>
                </c:pt>
                <c:pt idx="84">
                  <c:v>605.15</c:v>
                </c:pt>
                <c:pt idx="85">
                  <c:v>611.79999999999995</c:v>
                </c:pt>
                <c:pt idx="86">
                  <c:v>618.45000000000005</c:v>
                </c:pt>
                <c:pt idx="87">
                  <c:v>625.1</c:v>
                </c:pt>
                <c:pt idx="88">
                  <c:v>631.75</c:v>
                </c:pt>
                <c:pt idx="89">
                  <c:v>638.4</c:v>
                </c:pt>
                <c:pt idx="90">
                  <c:v>645.04999999999995</c:v>
                </c:pt>
                <c:pt idx="91">
                  <c:v>651.70000000000005</c:v>
                </c:pt>
                <c:pt idx="92">
                  <c:v>658.35</c:v>
                </c:pt>
                <c:pt idx="93">
                  <c:v>665</c:v>
                </c:pt>
                <c:pt idx="94">
                  <c:v>671.65</c:v>
                </c:pt>
                <c:pt idx="95">
                  <c:v>678.3</c:v>
                </c:pt>
                <c:pt idx="96">
                  <c:v>684.95</c:v>
                </c:pt>
                <c:pt idx="97">
                  <c:v>691.6</c:v>
                </c:pt>
                <c:pt idx="98">
                  <c:v>698.25</c:v>
                </c:pt>
                <c:pt idx="99">
                  <c:v>704.9</c:v>
                </c:pt>
                <c:pt idx="100">
                  <c:v>711.55</c:v>
                </c:pt>
                <c:pt idx="101">
                  <c:v>718.2</c:v>
                </c:pt>
                <c:pt idx="102">
                  <c:v>724.85</c:v>
                </c:pt>
                <c:pt idx="103">
                  <c:v>731.5</c:v>
                </c:pt>
                <c:pt idx="104">
                  <c:v>738.15</c:v>
                </c:pt>
                <c:pt idx="105">
                  <c:v>744.8</c:v>
                </c:pt>
                <c:pt idx="106">
                  <c:v>751.45</c:v>
                </c:pt>
                <c:pt idx="107">
                  <c:v>758.1</c:v>
                </c:pt>
                <c:pt idx="108">
                  <c:v>764.75</c:v>
                </c:pt>
                <c:pt idx="109">
                  <c:v>771.4</c:v>
                </c:pt>
                <c:pt idx="110">
                  <c:v>778.05</c:v>
                </c:pt>
                <c:pt idx="111">
                  <c:v>784.7</c:v>
                </c:pt>
                <c:pt idx="112">
                  <c:v>791.35</c:v>
                </c:pt>
                <c:pt idx="113">
                  <c:v>798</c:v>
                </c:pt>
                <c:pt idx="114">
                  <c:v>804.65</c:v>
                </c:pt>
                <c:pt idx="115">
                  <c:v>811.3</c:v>
                </c:pt>
                <c:pt idx="116">
                  <c:v>817.95</c:v>
                </c:pt>
                <c:pt idx="117">
                  <c:v>824.6</c:v>
                </c:pt>
                <c:pt idx="118">
                  <c:v>831.25</c:v>
                </c:pt>
                <c:pt idx="119">
                  <c:v>837.9</c:v>
                </c:pt>
                <c:pt idx="120">
                  <c:v>844.55</c:v>
                </c:pt>
                <c:pt idx="121">
                  <c:v>851.2</c:v>
                </c:pt>
                <c:pt idx="122">
                  <c:v>857.85</c:v>
                </c:pt>
                <c:pt idx="123">
                  <c:v>864.5</c:v>
                </c:pt>
                <c:pt idx="124">
                  <c:v>871.15</c:v>
                </c:pt>
                <c:pt idx="125">
                  <c:v>877.8</c:v>
                </c:pt>
                <c:pt idx="126">
                  <c:v>884.45</c:v>
                </c:pt>
                <c:pt idx="127">
                  <c:v>891.1</c:v>
                </c:pt>
                <c:pt idx="128">
                  <c:v>897.75</c:v>
                </c:pt>
                <c:pt idx="129">
                  <c:v>904.4</c:v>
                </c:pt>
                <c:pt idx="130">
                  <c:v>911.05</c:v>
                </c:pt>
                <c:pt idx="131">
                  <c:v>917.7</c:v>
                </c:pt>
                <c:pt idx="132">
                  <c:v>924.35</c:v>
                </c:pt>
                <c:pt idx="133">
                  <c:v>931</c:v>
                </c:pt>
                <c:pt idx="134">
                  <c:v>937.65</c:v>
                </c:pt>
                <c:pt idx="135">
                  <c:v>944.3</c:v>
                </c:pt>
                <c:pt idx="136">
                  <c:v>950.95</c:v>
                </c:pt>
                <c:pt idx="137">
                  <c:v>957.6</c:v>
                </c:pt>
                <c:pt idx="138">
                  <c:v>964.25</c:v>
                </c:pt>
                <c:pt idx="139">
                  <c:v>970.9</c:v>
                </c:pt>
                <c:pt idx="140">
                  <c:v>977.55</c:v>
                </c:pt>
                <c:pt idx="141">
                  <c:v>984.2</c:v>
                </c:pt>
                <c:pt idx="142">
                  <c:v>990.85</c:v>
                </c:pt>
              </c:numCache>
            </c:numRef>
          </c:xVal>
          <c:yVal>
            <c:numRef>
              <c:f>'1.5ml NaOH'!$C$9:$C$151</c:f>
              <c:numCache>
                <c:formatCode>General</c:formatCode>
                <c:ptCount val="143"/>
                <c:pt idx="0">
                  <c:v>0.16677973700000001</c:v>
                </c:pt>
                <c:pt idx="1">
                  <c:v>0.19173884399999999</c:v>
                </c:pt>
                <c:pt idx="2">
                  <c:v>0.212726688</c:v>
                </c:pt>
                <c:pt idx="3">
                  <c:v>0.23778611899999999</c:v>
                </c:pt>
                <c:pt idx="4">
                  <c:v>0.26013649</c:v>
                </c:pt>
                <c:pt idx="5">
                  <c:v>0.282188834</c:v>
                </c:pt>
                <c:pt idx="6">
                  <c:v>0.30233563200000002</c:v>
                </c:pt>
                <c:pt idx="7">
                  <c:v>0.32596718200000002</c:v>
                </c:pt>
                <c:pt idx="8">
                  <c:v>0.34327539899999998</c:v>
                </c:pt>
                <c:pt idx="9">
                  <c:v>0.363076232</c:v>
                </c:pt>
                <c:pt idx="10">
                  <c:v>0.38515747</c:v>
                </c:pt>
                <c:pt idx="11">
                  <c:v>0.40378365700000002</c:v>
                </c:pt>
                <c:pt idx="12">
                  <c:v>0.422930959</c:v>
                </c:pt>
                <c:pt idx="13">
                  <c:v>0.443266626</c:v>
                </c:pt>
                <c:pt idx="14">
                  <c:v>0.46030361800000003</c:v>
                </c:pt>
                <c:pt idx="15">
                  <c:v>0.47747706000000001</c:v>
                </c:pt>
                <c:pt idx="16">
                  <c:v>0.495887311</c:v>
                </c:pt>
                <c:pt idx="17">
                  <c:v>0.50749988800000001</c:v>
                </c:pt>
                <c:pt idx="18">
                  <c:v>0.52925928600000005</c:v>
                </c:pt>
                <c:pt idx="19">
                  <c:v>0.54861819899999997</c:v>
                </c:pt>
                <c:pt idx="20">
                  <c:v>0.55818623999999994</c:v>
                </c:pt>
                <c:pt idx="21">
                  <c:v>0.58310561400000005</c:v>
                </c:pt>
                <c:pt idx="22">
                  <c:v>0.59161892400000005</c:v>
                </c:pt>
                <c:pt idx="23">
                  <c:v>0.60043718899999998</c:v>
                </c:pt>
                <c:pt idx="24">
                  <c:v>0.61606909700000001</c:v>
                </c:pt>
                <c:pt idx="25">
                  <c:v>0.63257517600000002</c:v>
                </c:pt>
                <c:pt idx="26">
                  <c:v>0.63805986800000003</c:v>
                </c:pt>
                <c:pt idx="27">
                  <c:v>0.65322528800000002</c:v>
                </c:pt>
                <c:pt idx="28">
                  <c:v>0.66771630900000001</c:v>
                </c:pt>
                <c:pt idx="29">
                  <c:v>0.67004680500000002</c:v>
                </c:pt>
                <c:pt idx="30">
                  <c:v>0.69553762699999999</c:v>
                </c:pt>
                <c:pt idx="31">
                  <c:v>0.69541189000000003</c:v>
                </c:pt>
                <c:pt idx="32">
                  <c:v>0.71556710599999995</c:v>
                </c:pt>
                <c:pt idx="33">
                  <c:v>0.72101087500000005</c:v>
                </c:pt>
                <c:pt idx="34">
                  <c:v>0.72297501799999997</c:v>
                </c:pt>
                <c:pt idx="35">
                  <c:v>0.72783455799999996</c:v>
                </c:pt>
                <c:pt idx="36">
                  <c:v>0.75059351200000002</c:v>
                </c:pt>
                <c:pt idx="37">
                  <c:v>0.75843505099999997</c:v>
                </c:pt>
                <c:pt idx="38">
                  <c:v>0.75519453800000003</c:v>
                </c:pt>
                <c:pt idx="39">
                  <c:v>0.76954915700000004</c:v>
                </c:pt>
                <c:pt idx="40">
                  <c:v>0.77972909099999999</c:v>
                </c:pt>
                <c:pt idx="41">
                  <c:v>0.78475453699999997</c:v>
                </c:pt>
                <c:pt idx="42">
                  <c:v>0.79151352600000002</c:v>
                </c:pt>
                <c:pt idx="43">
                  <c:v>0.8059501</c:v>
                </c:pt>
                <c:pt idx="44">
                  <c:v>0.79896423500000002</c:v>
                </c:pt>
                <c:pt idx="45">
                  <c:v>0.81123569200000001</c:v>
                </c:pt>
                <c:pt idx="46">
                  <c:v>0.82183642300000004</c:v>
                </c:pt>
                <c:pt idx="47">
                  <c:v>0.83229927699999995</c:v>
                </c:pt>
                <c:pt idx="48">
                  <c:v>0.83932005600000004</c:v>
                </c:pt>
                <c:pt idx="49">
                  <c:v>0.83652052899999996</c:v>
                </c:pt>
                <c:pt idx="50">
                  <c:v>0.84302015900000005</c:v>
                </c:pt>
                <c:pt idx="51">
                  <c:v>0.85075743999999998</c:v>
                </c:pt>
                <c:pt idx="52">
                  <c:v>0.85802373700000001</c:v>
                </c:pt>
                <c:pt idx="53">
                  <c:v>0.86878226199999997</c:v>
                </c:pt>
                <c:pt idx="54">
                  <c:v>0.85881818200000004</c:v>
                </c:pt>
                <c:pt idx="55">
                  <c:v>0.87085268500000002</c:v>
                </c:pt>
                <c:pt idx="56">
                  <c:v>0.87445193300000001</c:v>
                </c:pt>
                <c:pt idx="57">
                  <c:v>0.86921955500000003</c:v>
                </c:pt>
                <c:pt idx="58">
                  <c:v>0.878337904</c:v>
                </c:pt>
                <c:pt idx="59">
                  <c:v>0.87725141399999995</c:v>
                </c:pt>
                <c:pt idx="60">
                  <c:v>0.88765181299999996</c:v>
                </c:pt>
                <c:pt idx="61">
                  <c:v>0.893907232</c:v>
                </c:pt>
                <c:pt idx="62">
                  <c:v>0.903971784</c:v>
                </c:pt>
                <c:pt idx="63">
                  <c:v>0.90978041700000001</c:v>
                </c:pt>
                <c:pt idx="64">
                  <c:v>0.907038126</c:v>
                </c:pt>
                <c:pt idx="65">
                  <c:v>0.90431082299999999</c:v>
                </c:pt>
                <c:pt idx="66">
                  <c:v>0.91566811999999997</c:v>
                </c:pt>
                <c:pt idx="67">
                  <c:v>0.91601543900000004</c:v>
                </c:pt>
                <c:pt idx="68">
                  <c:v>0.925043116</c:v>
                </c:pt>
                <c:pt idx="69">
                  <c:v>0.92575587500000001</c:v>
                </c:pt>
                <c:pt idx="70">
                  <c:v>0.91685458099999995</c:v>
                </c:pt>
                <c:pt idx="71">
                  <c:v>0.92191815499999996</c:v>
                </c:pt>
                <c:pt idx="72">
                  <c:v>0.92475734200000004</c:v>
                </c:pt>
                <c:pt idx="73">
                  <c:v>0.93674149100000004</c:v>
                </c:pt>
                <c:pt idx="74">
                  <c:v>0.92383211300000001</c:v>
                </c:pt>
                <c:pt idx="75">
                  <c:v>0.92036373699999996</c:v>
                </c:pt>
                <c:pt idx="76">
                  <c:v>0.94613912700000002</c:v>
                </c:pt>
                <c:pt idx="77">
                  <c:v>0.94315784400000002</c:v>
                </c:pt>
                <c:pt idx="78">
                  <c:v>0.93916428799999996</c:v>
                </c:pt>
                <c:pt idx="79">
                  <c:v>0.94419894900000001</c:v>
                </c:pt>
                <c:pt idx="80">
                  <c:v>0.94086111100000003</c:v>
                </c:pt>
                <c:pt idx="81">
                  <c:v>0.94929266099999998</c:v>
                </c:pt>
                <c:pt idx="82">
                  <c:v>0.94516725800000001</c:v>
                </c:pt>
                <c:pt idx="83">
                  <c:v>0.95080248099999998</c:v>
                </c:pt>
                <c:pt idx="84">
                  <c:v>0.95612732099999997</c:v>
                </c:pt>
                <c:pt idx="85">
                  <c:v>0.95201292299999996</c:v>
                </c:pt>
                <c:pt idx="86">
                  <c:v>0.95004568099999998</c:v>
                </c:pt>
                <c:pt idx="87">
                  <c:v>0.95812165100000002</c:v>
                </c:pt>
                <c:pt idx="88">
                  <c:v>0.95812165100000002</c:v>
                </c:pt>
                <c:pt idx="89">
                  <c:v>0.96470676600000005</c:v>
                </c:pt>
                <c:pt idx="90">
                  <c:v>0.95605082600000002</c:v>
                </c:pt>
                <c:pt idx="91">
                  <c:v>0.96392609500000004</c:v>
                </c:pt>
                <c:pt idx="92">
                  <c:v>0.965722682</c:v>
                </c:pt>
                <c:pt idx="93">
                  <c:v>0.95689193800000005</c:v>
                </c:pt>
                <c:pt idx="94">
                  <c:v>0.968233766</c:v>
                </c:pt>
                <c:pt idx="95">
                  <c:v>0.971552517</c:v>
                </c:pt>
                <c:pt idx="96">
                  <c:v>0.96925797499999999</c:v>
                </c:pt>
                <c:pt idx="97">
                  <c:v>0.97250514300000002</c:v>
                </c:pt>
                <c:pt idx="98">
                  <c:v>0.95773611700000005</c:v>
                </c:pt>
                <c:pt idx="99">
                  <c:v>0.95704631200000001</c:v>
                </c:pt>
                <c:pt idx="100">
                  <c:v>0.96541068200000002</c:v>
                </c:pt>
                <c:pt idx="101">
                  <c:v>0.96268131199999996</c:v>
                </c:pt>
                <c:pt idx="102">
                  <c:v>0.99110092999999999</c:v>
                </c:pt>
                <c:pt idx="103">
                  <c:v>0.968233766</c:v>
                </c:pt>
                <c:pt idx="104">
                  <c:v>0.96807646599999997</c:v>
                </c:pt>
                <c:pt idx="105">
                  <c:v>0.974336902</c:v>
                </c:pt>
                <c:pt idx="106">
                  <c:v>0.98353344300000001</c:v>
                </c:pt>
                <c:pt idx="107">
                  <c:v>0.97569598999999996</c:v>
                </c:pt>
                <c:pt idx="108">
                  <c:v>0.971553628</c:v>
                </c:pt>
                <c:pt idx="109">
                  <c:v>0.97282339699999998</c:v>
                </c:pt>
                <c:pt idx="110">
                  <c:v>0.98101321699999999</c:v>
                </c:pt>
                <c:pt idx="111">
                  <c:v>0.97971817800000005</c:v>
                </c:pt>
                <c:pt idx="112">
                  <c:v>0.97266405499999997</c:v>
                </c:pt>
                <c:pt idx="113">
                  <c:v>0.97036328000000005</c:v>
                </c:pt>
                <c:pt idx="114">
                  <c:v>0.97875036900000001</c:v>
                </c:pt>
                <c:pt idx="115">
                  <c:v>0.99317882199999996</c:v>
                </c:pt>
                <c:pt idx="116">
                  <c:v>0.96988997099999996</c:v>
                </c:pt>
                <c:pt idx="117">
                  <c:v>0.99501640899999999</c:v>
                </c:pt>
                <c:pt idx="118">
                  <c:v>0.97361949800000003</c:v>
                </c:pt>
                <c:pt idx="119">
                  <c:v>0.97971817800000005</c:v>
                </c:pt>
                <c:pt idx="120">
                  <c:v>0.99736742300000003</c:v>
                </c:pt>
                <c:pt idx="121">
                  <c:v>0.97139363999999995</c:v>
                </c:pt>
                <c:pt idx="122">
                  <c:v>0.98214926700000005</c:v>
                </c:pt>
                <c:pt idx="123">
                  <c:v>0.97738095400000002</c:v>
                </c:pt>
                <c:pt idx="124">
                  <c:v>0.97730062299999998</c:v>
                </c:pt>
                <c:pt idx="125">
                  <c:v>0.98125556700000005</c:v>
                </c:pt>
                <c:pt idx="126">
                  <c:v>0.98353268199999999</c:v>
                </c:pt>
                <c:pt idx="127">
                  <c:v>0.97369952299999996</c:v>
                </c:pt>
                <c:pt idx="128">
                  <c:v>0.98109385900000001</c:v>
                </c:pt>
                <c:pt idx="129">
                  <c:v>0.99880025500000003</c:v>
                </c:pt>
                <c:pt idx="130">
                  <c:v>0.99251203700000001</c:v>
                </c:pt>
                <c:pt idx="131">
                  <c:v>0.98036445900000002</c:v>
                </c:pt>
                <c:pt idx="132">
                  <c:v>0.98590448799999997</c:v>
                </c:pt>
                <c:pt idx="133">
                  <c:v>0.97705934299999997</c:v>
                </c:pt>
                <c:pt idx="134">
                  <c:v>0.97449536800000003</c:v>
                </c:pt>
                <c:pt idx="135">
                  <c:v>0.98762883899999998</c:v>
                </c:pt>
                <c:pt idx="136">
                  <c:v>0.99863148700000004</c:v>
                </c:pt>
                <c:pt idx="137">
                  <c:v>0.98623195200000002</c:v>
                </c:pt>
                <c:pt idx="138">
                  <c:v>0.98279917800000005</c:v>
                </c:pt>
                <c:pt idx="139">
                  <c:v>0.99151532600000003</c:v>
                </c:pt>
                <c:pt idx="140">
                  <c:v>0.98328905799999999</c:v>
                </c:pt>
                <c:pt idx="141">
                  <c:v>0.97979820299999998</c:v>
                </c:pt>
                <c:pt idx="142">
                  <c:v>0.97923343900000004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23840"/>
        <c:axId val="154760320"/>
      </c:scatterChart>
      <c:valAx>
        <c:axId val="154723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760320"/>
        <c:crosses val="autoZero"/>
        <c:crossBetween val="midCat"/>
      </c:valAx>
      <c:valAx>
        <c:axId val="154760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723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'2ml NaOH'!$F$1</c:f>
              <c:strCache>
                <c:ptCount val="1"/>
                <c:pt idx="0">
                  <c:v>ln(A-Ainf), 324</c:v>
                </c:pt>
              </c:strCache>
            </c:strRef>
          </c:tx>
          <c:spPr>
            <a:ln w="28575">
              <a:noFill/>
            </a:ln>
          </c:spPr>
          <c:xVal>
            <c:numRef>
              <c:f>'2ml NaOH'!$A$9:$A$66</c:f>
              <c:numCache>
                <c:formatCode>General</c:formatCode>
                <c:ptCount val="58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135</c:v>
                </c:pt>
                <c:pt idx="21">
                  <c:v>140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180</c:v>
                </c:pt>
                <c:pt idx="30">
                  <c:v>185</c:v>
                </c:pt>
                <c:pt idx="31">
                  <c:v>190</c:v>
                </c:pt>
                <c:pt idx="32">
                  <c:v>195</c:v>
                </c:pt>
                <c:pt idx="33">
                  <c:v>200</c:v>
                </c:pt>
                <c:pt idx="34">
                  <c:v>205</c:v>
                </c:pt>
                <c:pt idx="35">
                  <c:v>210</c:v>
                </c:pt>
                <c:pt idx="36">
                  <c:v>215</c:v>
                </c:pt>
                <c:pt idx="37">
                  <c:v>220</c:v>
                </c:pt>
                <c:pt idx="38">
                  <c:v>225</c:v>
                </c:pt>
                <c:pt idx="39">
                  <c:v>230</c:v>
                </c:pt>
                <c:pt idx="40">
                  <c:v>235</c:v>
                </c:pt>
                <c:pt idx="41">
                  <c:v>240</c:v>
                </c:pt>
                <c:pt idx="42">
                  <c:v>245</c:v>
                </c:pt>
                <c:pt idx="43">
                  <c:v>250</c:v>
                </c:pt>
                <c:pt idx="44">
                  <c:v>255</c:v>
                </c:pt>
                <c:pt idx="45">
                  <c:v>260</c:v>
                </c:pt>
                <c:pt idx="46">
                  <c:v>265</c:v>
                </c:pt>
                <c:pt idx="47">
                  <c:v>270</c:v>
                </c:pt>
                <c:pt idx="48">
                  <c:v>275</c:v>
                </c:pt>
                <c:pt idx="49">
                  <c:v>280</c:v>
                </c:pt>
                <c:pt idx="50">
                  <c:v>285</c:v>
                </c:pt>
                <c:pt idx="51">
                  <c:v>290</c:v>
                </c:pt>
                <c:pt idx="52">
                  <c:v>295</c:v>
                </c:pt>
                <c:pt idx="53">
                  <c:v>300</c:v>
                </c:pt>
                <c:pt idx="54">
                  <c:v>305</c:v>
                </c:pt>
                <c:pt idx="55">
                  <c:v>310</c:v>
                </c:pt>
                <c:pt idx="56">
                  <c:v>315</c:v>
                </c:pt>
                <c:pt idx="57">
                  <c:v>320</c:v>
                </c:pt>
              </c:numCache>
            </c:numRef>
          </c:xVal>
          <c:yVal>
            <c:numRef>
              <c:f>'2ml NaOH'!$F$9:$F$66</c:f>
              <c:numCache>
                <c:formatCode>General</c:formatCode>
                <c:ptCount val="58"/>
                <c:pt idx="0">
                  <c:v>-0.66864580283916175</c:v>
                </c:pt>
                <c:pt idx="1">
                  <c:v>-0.69110895814721496</c:v>
                </c:pt>
                <c:pt idx="2">
                  <c:v>-0.72938072127864562</c:v>
                </c:pt>
                <c:pt idx="3">
                  <c:v>-0.75907037511542974</c:v>
                </c:pt>
                <c:pt idx="4">
                  <c:v>-0.79812491504338934</c:v>
                </c:pt>
                <c:pt idx="5">
                  <c:v>-0.82744493876756942</c:v>
                </c:pt>
                <c:pt idx="6">
                  <c:v>-0.85463530152343481</c:v>
                </c:pt>
                <c:pt idx="7">
                  <c:v>-0.90281001517314863</c:v>
                </c:pt>
                <c:pt idx="8">
                  <c:v>-0.92528485425289697</c:v>
                </c:pt>
                <c:pt idx="9">
                  <c:v>-0.97133419805813204</c:v>
                </c:pt>
                <c:pt idx="10">
                  <c:v>-1.0009645272287586</c:v>
                </c:pt>
                <c:pt idx="11">
                  <c:v>-1.0394038564690931</c:v>
                </c:pt>
                <c:pt idx="12">
                  <c:v>-1.0747869354530917</c:v>
                </c:pt>
                <c:pt idx="13">
                  <c:v>-1.1216687400630159</c:v>
                </c:pt>
                <c:pt idx="14">
                  <c:v>-1.1563456892518462</c:v>
                </c:pt>
                <c:pt idx="15">
                  <c:v>-1.1923311240828323</c:v>
                </c:pt>
                <c:pt idx="16">
                  <c:v>-1.2302898036433574</c:v>
                </c:pt>
                <c:pt idx="17">
                  <c:v>-1.2626717247252728</c:v>
                </c:pt>
                <c:pt idx="18">
                  <c:v>-1.301071335110384</c:v>
                </c:pt>
                <c:pt idx="19">
                  <c:v>-1.3320669276316459</c:v>
                </c:pt>
                <c:pt idx="20">
                  <c:v>-1.3665931017063593</c:v>
                </c:pt>
                <c:pt idx="21">
                  <c:v>-1.4214677826585582</c:v>
                </c:pt>
                <c:pt idx="22">
                  <c:v>-1.4480013173239294</c:v>
                </c:pt>
                <c:pt idx="23">
                  <c:v>-1.4806345509166672</c:v>
                </c:pt>
                <c:pt idx="24">
                  <c:v>-1.5283684958527357</c:v>
                </c:pt>
                <c:pt idx="25">
                  <c:v>-1.5687718092642704</c:v>
                </c:pt>
                <c:pt idx="26">
                  <c:v>-1.602276474355349</c:v>
                </c:pt>
                <c:pt idx="27">
                  <c:v>-1.6307397465293956</c:v>
                </c:pt>
                <c:pt idx="28">
                  <c:v>-1.6856019757414451</c:v>
                </c:pt>
                <c:pt idx="29">
                  <c:v>-1.7139187456815346</c:v>
                </c:pt>
                <c:pt idx="30">
                  <c:v>-1.7502816293413965</c:v>
                </c:pt>
                <c:pt idx="31">
                  <c:v>-1.7897217996874522</c:v>
                </c:pt>
                <c:pt idx="32">
                  <c:v>-1.8189150109649197</c:v>
                </c:pt>
                <c:pt idx="33">
                  <c:v>-1.8714678750366871</c:v>
                </c:pt>
                <c:pt idx="34">
                  <c:v>-1.905529206824321</c:v>
                </c:pt>
                <c:pt idx="35">
                  <c:v>-1.9601320165903922</c:v>
                </c:pt>
                <c:pt idx="36">
                  <c:v>-1.9814702403477678</c:v>
                </c:pt>
                <c:pt idx="37">
                  <c:v>-2.009931982898757</c:v>
                </c:pt>
                <c:pt idx="38">
                  <c:v>-2.063668744822853</c:v>
                </c:pt>
                <c:pt idx="39">
                  <c:v>-2.1003171161380116</c:v>
                </c:pt>
                <c:pt idx="40">
                  <c:v>-2.1468529942690711</c:v>
                </c:pt>
                <c:pt idx="41">
                  <c:v>-2.1794980639680239</c:v>
                </c:pt>
                <c:pt idx="42">
                  <c:v>-2.223425318067858</c:v>
                </c:pt>
                <c:pt idx="43">
                  <c:v>-2.2677242017983752</c:v>
                </c:pt>
                <c:pt idx="44">
                  <c:v>-2.3064828644452366</c:v>
                </c:pt>
                <c:pt idx="45">
                  <c:v>-2.3227660607519525</c:v>
                </c:pt>
                <c:pt idx="46">
                  <c:v>-2.382517770471126</c:v>
                </c:pt>
                <c:pt idx="47">
                  <c:v>-2.4338753930293104</c:v>
                </c:pt>
                <c:pt idx="48">
                  <c:v>-2.4517267050079607</c:v>
                </c:pt>
                <c:pt idx="49">
                  <c:v>-2.4779026412213452</c:v>
                </c:pt>
                <c:pt idx="50">
                  <c:v>-2.5428630471085643</c:v>
                </c:pt>
                <c:pt idx="51">
                  <c:v>-2.5845943993849438</c:v>
                </c:pt>
                <c:pt idx="52">
                  <c:v>-2.6087517781050247</c:v>
                </c:pt>
                <c:pt idx="53">
                  <c:v>-2.6644870382191632</c:v>
                </c:pt>
                <c:pt idx="54">
                  <c:v>-2.678359672100123</c:v>
                </c:pt>
                <c:pt idx="55">
                  <c:v>-2.7336373299654966</c:v>
                </c:pt>
                <c:pt idx="56">
                  <c:v>-2.7848029572311663</c:v>
                </c:pt>
                <c:pt idx="57">
                  <c:v>-2.8019188601470066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59424"/>
        <c:axId val="153560960"/>
      </c:scatterChart>
      <c:valAx>
        <c:axId val="15355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560960"/>
        <c:crosses val="autoZero"/>
        <c:crossBetween val="midCat"/>
      </c:valAx>
      <c:valAx>
        <c:axId val="15356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559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'2ml NaOH'!$G$1</c:f>
              <c:strCache>
                <c:ptCount val="1"/>
                <c:pt idx="0">
                  <c:v>ln(Ainf-A), 410</c:v>
                </c:pt>
              </c:strCache>
            </c:strRef>
          </c:tx>
          <c:spPr>
            <a:ln w="28575">
              <a:noFill/>
            </a:ln>
          </c:spPr>
          <c:xVal>
            <c:numRef>
              <c:f>'2ml NaOH'!$A$9:$A$38</c:f>
              <c:numCache>
                <c:formatCode>General</c:formatCode>
                <c:ptCount val="30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135</c:v>
                </c:pt>
                <c:pt idx="21">
                  <c:v>140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180</c:v>
                </c:pt>
              </c:numCache>
            </c:numRef>
          </c:xVal>
          <c:yVal>
            <c:numRef>
              <c:f>'2ml NaOH'!$G$9:$G$38</c:f>
              <c:numCache>
                <c:formatCode>General</c:formatCode>
                <c:ptCount val="30"/>
                <c:pt idx="0">
                  <c:v>-0.19305269537135117</c:v>
                </c:pt>
                <c:pt idx="1">
                  <c:v>-0.22497817458177286</c:v>
                </c:pt>
                <c:pt idx="2">
                  <c:v>-0.25280434321027201</c:v>
                </c:pt>
                <c:pt idx="3">
                  <c:v>-0.28708675382241849</c:v>
                </c:pt>
                <c:pt idx="4">
                  <c:v>-0.31424479053655696</c:v>
                </c:pt>
                <c:pt idx="5">
                  <c:v>-0.34782747433743105</c:v>
                </c:pt>
                <c:pt idx="6">
                  <c:v>-0.38641536577640279</c:v>
                </c:pt>
                <c:pt idx="7">
                  <c:v>-0.41687302126498937</c:v>
                </c:pt>
                <c:pt idx="8">
                  <c:v>-0.44661166951330267</c:v>
                </c:pt>
                <c:pt idx="9">
                  <c:v>-0.47791076537317562</c:v>
                </c:pt>
                <c:pt idx="10">
                  <c:v>-0.51310642966072828</c:v>
                </c:pt>
                <c:pt idx="11">
                  <c:v>-0.54458937648810801</c:v>
                </c:pt>
                <c:pt idx="12">
                  <c:v>-0.5836820780360551</c:v>
                </c:pt>
                <c:pt idx="13">
                  <c:v>-0.6100235654824484</c:v>
                </c:pt>
                <c:pt idx="14">
                  <c:v>-0.65151410085023043</c:v>
                </c:pt>
                <c:pt idx="15">
                  <c:v>-0.700409427153043</c:v>
                </c:pt>
                <c:pt idx="16">
                  <c:v>-0.73040739679180888</c:v>
                </c:pt>
                <c:pt idx="17">
                  <c:v>-0.75922768161772747</c:v>
                </c:pt>
                <c:pt idx="18">
                  <c:v>-0.79381527862741119</c:v>
                </c:pt>
                <c:pt idx="19">
                  <c:v>-0.83798617722144175</c:v>
                </c:pt>
                <c:pt idx="20">
                  <c:v>-0.87587494008305866</c:v>
                </c:pt>
                <c:pt idx="21">
                  <c:v>-0.89839566816420835</c:v>
                </c:pt>
                <c:pt idx="22">
                  <c:v>-0.9427769172737932</c:v>
                </c:pt>
                <c:pt idx="23">
                  <c:v>-0.97726539005554547</c:v>
                </c:pt>
                <c:pt idx="24">
                  <c:v>-0.99629271064795755</c:v>
                </c:pt>
                <c:pt idx="25">
                  <c:v>-1.0488992393453598</c:v>
                </c:pt>
                <c:pt idx="26">
                  <c:v>-1.0793820607494362</c:v>
                </c:pt>
                <c:pt idx="27">
                  <c:v>-1.1132700408666487</c:v>
                </c:pt>
                <c:pt idx="28">
                  <c:v>-1.1426619085591507</c:v>
                </c:pt>
                <c:pt idx="29">
                  <c:v>-1.1699644825614941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2704"/>
        <c:axId val="154264704"/>
      </c:scatterChart>
      <c:valAx>
        <c:axId val="15423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264704"/>
        <c:crosses val="autoZero"/>
        <c:crossBetween val="midCat"/>
      </c:valAx>
      <c:valAx>
        <c:axId val="154264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232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'2ml NaOH'!$B$1</c:f>
              <c:strCache>
                <c:ptCount val="1"/>
                <c:pt idx="0">
                  <c:v>324.00 nm</c:v>
                </c:pt>
              </c:strCache>
            </c:strRef>
          </c:tx>
          <c:spPr>
            <a:ln w="28575">
              <a:noFill/>
            </a:ln>
          </c:spPr>
          <c:xVal>
            <c:numRef>
              <c:f>'2ml NaOH'!$A$9:$A$151</c:f>
              <c:numCache>
                <c:formatCode>General</c:formatCode>
                <c:ptCount val="14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135</c:v>
                </c:pt>
                <c:pt idx="21">
                  <c:v>140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180</c:v>
                </c:pt>
                <c:pt idx="30">
                  <c:v>185</c:v>
                </c:pt>
                <c:pt idx="31">
                  <c:v>190</c:v>
                </c:pt>
                <c:pt idx="32">
                  <c:v>195</c:v>
                </c:pt>
                <c:pt idx="33">
                  <c:v>200</c:v>
                </c:pt>
                <c:pt idx="34">
                  <c:v>205</c:v>
                </c:pt>
                <c:pt idx="35">
                  <c:v>210</c:v>
                </c:pt>
                <c:pt idx="36">
                  <c:v>215</c:v>
                </c:pt>
                <c:pt idx="37">
                  <c:v>220</c:v>
                </c:pt>
                <c:pt idx="38">
                  <c:v>225</c:v>
                </c:pt>
                <c:pt idx="39">
                  <c:v>230</c:v>
                </c:pt>
                <c:pt idx="40">
                  <c:v>235</c:v>
                </c:pt>
                <c:pt idx="41">
                  <c:v>240</c:v>
                </c:pt>
                <c:pt idx="42">
                  <c:v>245</c:v>
                </c:pt>
                <c:pt idx="43">
                  <c:v>250</c:v>
                </c:pt>
                <c:pt idx="44">
                  <c:v>255</c:v>
                </c:pt>
                <c:pt idx="45">
                  <c:v>260</c:v>
                </c:pt>
                <c:pt idx="46">
                  <c:v>265</c:v>
                </c:pt>
                <c:pt idx="47">
                  <c:v>270</c:v>
                </c:pt>
                <c:pt idx="48">
                  <c:v>275</c:v>
                </c:pt>
                <c:pt idx="49">
                  <c:v>280</c:v>
                </c:pt>
                <c:pt idx="50">
                  <c:v>285</c:v>
                </c:pt>
                <c:pt idx="51">
                  <c:v>290</c:v>
                </c:pt>
                <c:pt idx="52">
                  <c:v>295</c:v>
                </c:pt>
                <c:pt idx="53">
                  <c:v>300</c:v>
                </c:pt>
                <c:pt idx="54">
                  <c:v>305</c:v>
                </c:pt>
                <c:pt idx="55">
                  <c:v>310</c:v>
                </c:pt>
                <c:pt idx="56">
                  <c:v>315</c:v>
                </c:pt>
                <c:pt idx="57">
                  <c:v>320</c:v>
                </c:pt>
                <c:pt idx="58">
                  <c:v>325</c:v>
                </c:pt>
                <c:pt idx="59">
                  <c:v>330</c:v>
                </c:pt>
                <c:pt idx="60">
                  <c:v>335</c:v>
                </c:pt>
                <c:pt idx="61">
                  <c:v>340</c:v>
                </c:pt>
                <c:pt idx="62">
                  <c:v>345</c:v>
                </c:pt>
                <c:pt idx="63">
                  <c:v>350</c:v>
                </c:pt>
                <c:pt idx="64">
                  <c:v>355</c:v>
                </c:pt>
                <c:pt idx="65">
                  <c:v>360</c:v>
                </c:pt>
                <c:pt idx="66">
                  <c:v>365</c:v>
                </c:pt>
                <c:pt idx="67">
                  <c:v>370</c:v>
                </c:pt>
                <c:pt idx="68">
                  <c:v>375</c:v>
                </c:pt>
                <c:pt idx="69">
                  <c:v>380</c:v>
                </c:pt>
                <c:pt idx="70">
                  <c:v>385</c:v>
                </c:pt>
                <c:pt idx="71">
                  <c:v>390</c:v>
                </c:pt>
                <c:pt idx="72">
                  <c:v>395</c:v>
                </c:pt>
                <c:pt idx="73">
                  <c:v>400</c:v>
                </c:pt>
                <c:pt idx="74">
                  <c:v>405</c:v>
                </c:pt>
                <c:pt idx="75">
                  <c:v>410</c:v>
                </c:pt>
                <c:pt idx="76">
                  <c:v>415</c:v>
                </c:pt>
                <c:pt idx="77">
                  <c:v>420</c:v>
                </c:pt>
                <c:pt idx="78">
                  <c:v>425</c:v>
                </c:pt>
                <c:pt idx="79">
                  <c:v>430</c:v>
                </c:pt>
                <c:pt idx="80">
                  <c:v>435</c:v>
                </c:pt>
                <c:pt idx="81">
                  <c:v>440</c:v>
                </c:pt>
                <c:pt idx="82">
                  <c:v>445</c:v>
                </c:pt>
                <c:pt idx="83">
                  <c:v>450</c:v>
                </c:pt>
                <c:pt idx="84">
                  <c:v>455</c:v>
                </c:pt>
                <c:pt idx="85">
                  <c:v>460</c:v>
                </c:pt>
                <c:pt idx="86">
                  <c:v>465</c:v>
                </c:pt>
                <c:pt idx="87">
                  <c:v>470</c:v>
                </c:pt>
                <c:pt idx="88">
                  <c:v>475</c:v>
                </c:pt>
                <c:pt idx="89">
                  <c:v>480</c:v>
                </c:pt>
                <c:pt idx="90">
                  <c:v>485</c:v>
                </c:pt>
                <c:pt idx="91">
                  <c:v>490</c:v>
                </c:pt>
                <c:pt idx="92">
                  <c:v>495</c:v>
                </c:pt>
                <c:pt idx="93">
                  <c:v>500</c:v>
                </c:pt>
                <c:pt idx="94">
                  <c:v>505</c:v>
                </c:pt>
                <c:pt idx="95">
                  <c:v>510</c:v>
                </c:pt>
                <c:pt idx="96">
                  <c:v>515</c:v>
                </c:pt>
                <c:pt idx="97">
                  <c:v>520</c:v>
                </c:pt>
                <c:pt idx="98">
                  <c:v>525</c:v>
                </c:pt>
                <c:pt idx="99">
                  <c:v>530</c:v>
                </c:pt>
                <c:pt idx="100">
                  <c:v>535</c:v>
                </c:pt>
                <c:pt idx="101">
                  <c:v>540</c:v>
                </c:pt>
                <c:pt idx="102">
                  <c:v>545</c:v>
                </c:pt>
                <c:pt idx="103">
                  <c:v>550</c:v>
                </c:pt>
                <c:pt idx="104">
                  <c:v>555</c:v>
                </c:pt>
                <c:pt idx="105">
                  <c:v>560</c:v>
                </c:pt>
                <c:pt idx="106">
                  <c:v>565</c:v>
                </c:pt>
                <c:pt idx="107">
                  <c:v>570</c:v>
                </c:pt>
                <c:pt idx="108">
                  <c:v>575</c:v>
                </c:pt>
                <c:pt idx="109">
                  <c:v>580</c:v>
                </c:pt>
                <c:pt idx="110">
                  <c:v>585</c:v>
                </c:pt>
                <c:pt idx="111">
                  <c:v>590</c:v>
                </c:pt>
                <c:pt idx="112">
                  <c:v>595</c:v>
                </c:pt>
                <c:pt idx="113">
                  <c:v>600</c:v>
                </c:pt>
                <c:pt idx="114">
                  <c:v>605</c:v>
                </c:pt>
                <c:pt idx="115">
                  <c:v>610</c:v>
                </c:pt>
                <c:pt idx="116">
                  <c:v>615</c:v>
                </c:pt>
                <c:pt idx="117">
                  <c:v>620</c:v>
                </c:pt>
                <c:pt idx="118">
                  <c:v>625</c:v>
                </c:pt>
                <c:pt idx="119">
                  <c:v>630</c:v>
                </c:pt>
                <c:pt idx="120">
                  <c:v>635</c:v>
                </c:pt>
                <c:pt idx="121">
                  <c:v>640</c:v>
                </c:pt>
                <c:pt idx="122">
                  <c:v>645</c:v>
                </c:pt>
                <c:pt idx="123">
                  <c:v>650</c:v>
                </c:pt>
                <c:pt idx="124">
                  <c:v>655</c:v>
                </c:pt>
                <c:pt idx="125">
                  <c:v>660</c:v>
                </c:pt>
                <c:pt idx="126">
                  <c:v>665</c:v>
                </c:pt>
                <c:pt idx="127">
                  <c:v>670</c:v>
                </c:pt>
                <c:pt idx="128">
                  <c:v>675</c:v>
                </c:pt>
                <c:pt idx="129">
                  <c:v>680</c:v>
                </c:pt>
                <c:pt idx="130">
                  <c:v>685</c:v>
                </c:pt>
                <c:pt idx="131">
                  <c:v>690</c:v>
                </c:pt>
                <c:pt idx="132">
                  <c:v>695</c:v>
                </c:pt>
                <c:pt idx="133">
                  <c:v>700</c:v>
                </c:pt>
                <c:pt idx="134">
                  <c:v>705</c:v>
                </c:pt>
                <c:pt idx="135">
                  <c:v>710</c:v>
                </c:pt>
                <c:pt idx="136">
                  <c:v>715</c:v>
                </c:pt>
                <c:pt idx="137">
                  <c:v>720</c:v>
                </c:pt>
                <c:pt idx="138">
                  <c:v>725</c:v>
                </c:pt>
                <c:pt idx="139">
                  <c:v>730</c:v>
                </c:pt>
                <c:pt idx="140">
                  <c:v>735</c:v>
                </c:pt>
                <c:pt idx="141">
                  <c:v>740</c:v>
                </c:pt>
                <c:pt idx="142">
                  <c:v>745</c:v>
                </c:pt>
              </c:numCache>
            </c:numRef>
          </c:xVal>
          <c:yVal>
            <c:numRef>
              <c:f>'2ml NaOH'!$B$9:$B$151</c:f>
              <c:numCache>
                <c:formatCode>General</c:formatCode>
                <c:ptCount val="143"/>
                <c:pt idx="0">
                  <c:v>0.70903374100000005</c:v>
                </c:pt>
                <c:pt idx="1">
                  <c:v>0.69765189000000005</c:v>
                </c:pt>
                <c:pt idx="2">
                  <c:v>0.678839258</c:v>
                </c:pt>
                <c:pt idx="3">
                  <c:v>0.66473312299999998</c:v>
                </c:pt>
                <c:pt idx="4">
                  <c:v>0.64680402400000003</c:v>
                </c:pt>
                <c:pt idx="5">
                  <c:v>0.63379658299999997</c:v>
                </c:pt>
                <c:pt idx="6">
                  <c:v>0.62207005900000001</c:v>
                </c:pt>
                <c:pt idx="7">
                  <c:v>0.60206053599999998</c:v>
                </c:pt>
                <c:pt idx="8">
                  <c:v>0.59305022100000004</c:v>
                </c:pt>
                <c:pt idx="9">
                  <c:v>0.57520934300000004</c:v>
                </c:pt>
                <c:pt idx="10">
                  <c:v>0.56415652199999999</c:v>
                </c:pt>
                <c:pt idx="11">
                  <c:v>0.55029719399999999</c:v>
                </c:pt>
                <c:pt idx="12">
                  <c:v>0.53800222099999995</c:v>
                </c:pt>
                <c:pt idx="13">
                  <c:v>0.52236751199999998</c:v>
                </c:pt>
                <c:pt idx="14">
                  <c:v>0.51126559199999999</c:v>
                </c:pt>
                <c:pt idx="15">
                  <c:v>0.50014465200000002</c:v>
                </c:pt>
                <c:pt idx="16">
                  <c:v>0.48883962199999997</c:v>
                </c:pt>
                <c:pt idx="17">
                  <c:v>0.47952893200000002</c:v>
                </c:pt>
                <c:pt idx="18">
                  <c:v>0.46887171599999999</c:v>
                </c:pt>
                <c:pt idx="19">
                  <c:v>0.46056290999999999</c:v>
                </c:pt>
                <c:pt idx="20">
                  <c:v>0.45160589200000001</c:v>
                </c:pt>
                <c:pt idx="21">
                  <c:v>0.43799123299999998</c:v>
                </c:pt>
                <c:pt idx="22">
                  <c:v>0.43167132800000002</c:v>
                </c:pt>
                <c:pt idx="23">
                  <c:v>0.42412502600000002</c:v>
                </c:pt>
                <c:pt idx="24">
                  <c:v>0.41352097399999999</c:v>
                </c:pt>
                <c:pt idx="25">
                  <c:v>0.40493259799999998</c:v>
                </c:pt>
                <c:pt idx="26">
                  <c:v>0.39806916799999997</c:v>
                </c:pt>
                <c:pt idx="27">
                  <c:v>0.39241642900000001</c:v>
                </c:pt>
                <c:pt idx="28">
                  <c:v>0.381964572</c:v>
                </c:pt>
                <c:pt idx="29">
                  <c:v>0.37679015199999999</c:v>
                </c:pt>
                <c:pt idx="30">
                  <c:v>0.37035675000000001</c:v>
                </c:pt>
                <c:pt idx="31">
                  <c:v>0.36363836399999999</c:v>
                </c:pt>
                <c:pt idx="32">
                  <c:v>0.35883338199999998</c:v>
                </c:pt>
                <c:pt idx="33">
                  <c:v>0.350529333</c:v>
                </c:pt>
                <c:pt idx="34">
                  <c:v>0.34537564500000001</c:v>
                </c:pt>
                <c:pt idx="35">
                  <c:v>0.337471566</c:v>
                </c:pt>
                <c:pt idx="36">
                  <c:v>0.33449813099999998</c:v>
                </c:pt>
                <c:pt idx="37">
                  <c:v>0.33062952800000001</c:v>
                </c:pt>
                <c:pt idx="38">
                  <c:v>0.32361897000000001</c:v>
                </c:pt>
                <c:pt idx="39">
                  <c:v>0.31904934099999999</c:v>
                </c:pt>
                <c:pt idx="40">
                  <c:v>0.31348305100000001</c:v>
                </c:pt>
                <c:pt idx="41">
                  <c:v>0.30973002399999999</c:v>
                </c:pt>
                <c:pt idx="42">
                  <c:v>0.30486946399999998</c:v>
                </c:pt>
                <c:pt idx="43">
                  <c:v>0.30017930500000001</c:v>
                </c:pt>
                <c:pt idx="44">
                  <c:v>0.29624272099999999</c:v>
                </c:pt>
                <c:pt idx="45">
                  <c:v>0.29463387000000002</c:v>
                </c:pt>
                <c:pt idx="46">
                  <c:v>0.28894958900000001</c:v>
                </c:pt>
                <c:pt idx="47">
                  <c:v>0.28432805500000002</c:v>
                </c:pt>
                <c:pt idx="48">
                  <c:v>0.28277645099999998</c:v>
                </c:pt>
                <c:pt idx="49">
                  <c:v>0.28055078900000002</c:v>
                </c:pt>
                <c:pt idx="50">
                  <c:v>0.275272664</c:v>
                </c:pt>
                <c:pt idx="51">
                  <c:v>0.27205840599999997</c:v>
                </c:pt>
                <c:pt idx="52">
                  <c:v>0.27025812799999999</c:v>
                </c:pt>
                <c:pt idx="53">
                  <c:v>0.26626680400000002</c:v>
                </c:pt>
                <c:pt idx="54">
                  <c:v>0.265307452</c:v>
                </c:pt>
                <c:pt idx="55">
                  <c:v>0.261614236</c:v>
                </c:pt>
                <c:pt idx="56">
                  <c:v>0.258372993</c:v>
                </c:pt>
                <c:pt idx="57">
                  <c:v>0.25732522800000002</c:v>
                </c:pt>
                <c:pt idx="58">
                  <c:v>0.25421546499999997</c:v>
                </c:pt>
                <c:pt idx="59">
                  <c:v>0.25162003799999999</c:v>
                </c:pt>
                <c:pt idx="60">
                  <c:v>0.24853604400000001</c:v>
                </c:pt>
                <c:pt idx="61">
                  <c:v>0.24727276000000001</c:v>
                </c:pt>
                <c:pt idx="62">
                  <c:v>0.246785752</c:v>
                </c:pt>
                <c:pt idx="63">
                  <c:v>0.24471901099999999</c:v>
                </c:pt>
                <c:pt idx="64">
                  <c:v>0.240789688</c:v>
                </c:pt>
                <c:pt idx="65">
                  <c:v>0.23896400300000001</c:v>
                </c:pt>
                <c:pt idx="66">
                  <c:v>0.23824595300000001</c:v>
                </c:pt>
                <c:pt idx="67">
                  <c:v>0.235349107</c:v>
                </c:pt>
                <c:pt idx="68">
                  <c:v>0.233222753</c:v>
                </c:pt>
                <c:pt idx="69">
                  <c:v>0.231975607</c:v>
                </c:pt>
                <c:pt idx="70">
                  <c:v>0.23036552900000001</c:v>
                </c:pt>
                <c:pt idx="71">
                  <c:v>0.230812462</c:v>
                </c:pt>
                <c:pt idx="72">
                  <c:v>0.228805548</c:v>
                </c:pt>
                <c:pt idx="73">
                  <c:v>0.226376894</c:v>
                </c:pt>
                <c:pt idx="74">
                  <c:v>0.22522740899999999</c:v>
                </c:pt>
                <c:pt idx="75">
                  <c:v>0.225065876</c:v>
                </c:pt>
                <c:pt idx="76">
                  <c:v>0.223427651</c:v>
                </c:pt>
                <c:pt idx="77">
                  <c:v>0.220937302</c:v>
                </c:pt>
                <c:pt idx="78">
                  <c:v>0.220180658</c:v>
                </c:pt>
                <c:pt idx="79">
                  <c:v>0.21980656300000001</c:v>
                </c:pt>
                <c:pt idx="80">
                  <c:v>0.218679662</c:v>
                </c:pt>
                <c:pt idx="81">
                  <c:v>0.216659558</c:v>
                </c:pt>
                <c:pt idx="82">
                  <c:v>0.21644379599999999</c:v>
                </c:pt>
                <c:pt idx="83">
                  <c:v>0.215941366</c:v>
                </c:pt>
                <c:pt idx="84">
                  <c:v>0.21385419</c:v>
                </c:pt>
                <c:pt idx="85">
                  <c:v>0.215165358</c:v>
                </c:pt>
                <c:pt idx="86">
                  <c:v>0.21144079099999999</c:v>
                </c:pt>
                <c:pt idx="87">
                  <c:v>0.212867314</c:v>
                </c:pt>
                <c:pt idx="88">
                  <c:v>0.21134662000000001</c:v>
                </c:pt>
                <c:pt idx="89">
                  <c:v>0.209334625</c:v>
                </c:pt>
                <c:pt idx="90">
                  <c:v>0.20996293699999999</c:v>
                </c:pt>
                <c:pt idx="91">
                  <c:v>0.208282457</c:v>
                </c:pt>
                <c:pt idx="92">
                  <c:v>0.209334037</c:v>
                </c:pt>
                <c:pt idx="93">
                  <c:v>0.20902762699999999</c:v>
                </c:pt>
                <c:pt idx="94">
                  <c:v>0.206232263</c:v>
                </c:pt>
                <c:pt idx="95">
                  <c:v>0.206569368</c:v>
                </c:pt>
                <c:pt idx="96">
                  <c:v>0.20621288199999999</c:v>
                </c:pt>
                <c:pt idx="97">
                  <c:v>0.20581107700000001</c:v>
                </c:pt>
                <c:pt idx="98">
                  <c:v>0.20394754800000001</c:v>
                </c:pt>
                <c:pt idx="99">
                  <c:v>0.20675163599999999</c:v>
                </c:pt>
                <c:pt idx="100">
                  <c:v>0.20474837600000001</c:v>
                </c:pt>
                <c:pt idx="101">
                  <c:v>0.205047181</c:v>
                </c:pt>
                <c:pt idx="102">
                  <c:v>0.20658759600000001</c:v>
                </c:pt>
                <c:pt idx="103">
                  <c:v>0.205088403</c:v>
                </c:pt>
                <c:pt idx="104">
                  <c:v>0.202772383</c:v>
                </c:pt>
                <c:pt idx="105">
                  <c:v>0.204172413</c:v>
                </c:pt>
                <c:pt idx="106">
                  <c:v>0.20295937999999999</c:v>
                </c:pt>
                <c:pt idx="107">
                  <c:v>0.20185900400000001</c:v>
                </c:pt>
                <c:pt idx="108">
                  <c:v>0.20139573</c:v>
                </c:pt>
                <c:pt idx="109">
                  <c:v>0.20105431100000001</c:v>
                </c:pt>
                <c:pt idx="110">
                  <c:v>0.20065039000000001</c:v>
                </c:pt>
                <c:pt idx="111">
                  <c:v>0.20052914299999999</c:v>
                </c:pt>
                <c:pt idx="112">
                  <c:v>0.19998607900000001</c:v>
                </c:pt>
                <c:pt idx="113">
                  <c:v>0.200235731</c:v>
                </c:pt>
                <c:pt idx="114">
                  <c:v>0.19983371999999999</c:v>
                </c:pt>
                <c:pt idx="115">
                  <c:v>0.19869377399999999</c:v>
                </c:pt>
                <c:pt idx="116">
                  <c:v>0.199153311</c:v>
                </c:pt>
                <c:pt idx="117">
                  <c:v>0.19885514400000001</c:v>
                </c:pt>
                <c:pt idx="118">
                  <c:v>0.198553743</c:v>
                </c:pt>
                <c:pt idx="119">
                  <c:v>0.198653154</c:v>
                </c:pt>
                <c:pt idx="120">
                  <c:v>0.20087101399999999</c:v>
                </c:pt>
                <c:pt idx="121">
                  <c:v>0.19708198099999999</c:v>
                </c:pt>
                <c:pt idx="122">
                  <c:v>0.196624629</c:v>
                </c:pt>
                <c:pt idx="123">
                  <c:v>0.19623130899999999</c:v>
                </c:pt>
                <c:pt idx="124">
                  <c:v>0.197208788</c:v>
                </c:pt>
                <c:pt idx="125">
                  <c:v>0.198572785</c:v>
                </c:pt>
                <c:pt idx="126">
                  <c:v>0.19762085099999999</c:v>
                </c:pt>
                <c:pt idx="127">
                  <c:v>0.196715376</c:v>
                </c:pt>
                <c:pt idx="128">
                  <c:v>0.19833004900000001</c:v>
                </c:pt>
                <c:pt idx="129">
                  <c:v>0.196653467</c:v>
                </c:pt>
                <c:pt idx="130">
                  <c:v>0.19813741100000001</c:v>
                </c:pt>
                <c:pt idx="131">
                  <c:v>0.19577456700000001</c:v>
                </c:pt>
                <c:pt idx="132">
                  <c:v>0.200761408</c:v>
                </c:pt>
                <c:pt idx="133">
                  <c:v>0.20703965699999999</c:v>
                </c:pt>
                <c:pt idx="134">
                  <c:v>0.196984357</c:v>
                </c:pt>
                <c:pt idx="135">
                  <c:v>0.19531209899999999</c:v>
                </c:pt>
                <c:pt idx="136">
                  <c:v>0.194611163</c:v>
                </c:pt>
                <c:pt idx="137">
                  <c:v>0.196150247</c:v>
                </c:pt>
                <c:pt idx="138">
                  <c:v>0.195062187</c:v>
                </c:pt>
                <c:pt idx="139">
                  <c:v>0.195294622</c:v>
                </c:pt>
                <c:pt idx="140">
                  <c:v>0.19542005400000001</c:v>
                </c:pt>
                <c:pt idx="141">
                  <c:v>0.19518613000000001</c:v>
                </c:pt>
                <c:pt idx="142">
                  <c:v>0.19525687899999999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63968"/>
        <c:axId val="150484480"/>
      </c:scatterChart>
      <c:valAx>
        <c:axId val="1225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484480"/>
        <c:crosses val="autoZero"/>
        <c:crossBetween val="midCat"/>
      </c:valAx>
      <c:valAx>
        <c:axId val="15048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563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'3ml NaOH'!$F$1</c:f>
              <c:strCache>
                <c:ptCount val="1"/>
                <c:pt idx="0">
                  <c:v>ln(A-Ainf), 324</c:v>
                </c:pt>
              </c:strCache>
            </c:strRef>
          </c:tx>
          <c:spPr>
            <a:ln w="28575">
              <a:noFill/>
            </a:ln>
          </c:spPr>
          <c:xVal>
            <c:numRef>
              <c:f>'3ml NaOH'!$A$9:$A$47</c:f>
              <c:numCache>
                <c:formatCode>General</c:formatCode>
                <c:ptCount val="39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135</c:v>
                </c:pt>
                <c:pt idx="21">
                  <c:v>140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180</c:v>
                </c:pt>
                <c:pt idx="30">
                  <c:v>185</c:v>
                </c:pt>
                <c:pt idx="31">
                  <c:v>190</c:v>
                </c:pt>
                <c:pt idx="32">
                  <c:v>195</c:v>
                </c:pt>
                <c:pt idx="33">
                  <c:v>200</c:v>
                </c:pt>
                <c:pt idx="34">
                  <c:v>205</c:v>
                </c:pt>
                <c:pt idx="35">
                  <c:v>210</c:v>
                </c:pt>
                <c:pt idx="36">
                  <c:v>215</c:v>
                </c:pt>
                <c:pt idx="37">
                  <c:v>220</c:v>
                </c:pt>
                <c:pt idx="38">
                  <c:v>225</c:v>
                </c:pt>
              </c:numCache>
            </c:numRef>
          </c:xVal>
          <c:yVal>
            <c:numRef>
              <c:f>'3ml NaOH'!$F$9:$F$47</c:f>
              <c:numCache>
                <c:formatCode>General</c:formatCode>
                <c:ptCount val="39"/>
                <c:pt idx="0">
                  <c:v>-0.81130133950912975</c:v>
                </c:pt>
                <c:pt idx="1">
                  <c:v>-0.86227107006558312</c:v>
                </c:pt>
                <c:pt idx="2">
                  <c:v>-0.91746179673886008</c:v>
                </c:pt>
                <c:pt idx="3">
                  <c:v>-0.97047113405081176</c:v>
                </c:pt>
                <c:pt idx="4">
                  <c:v>-1.0397021004217999</c:v>
                </c:pt>
                <c:pt idx="5">
                  <c:v>-1.0882121591415668</c:v>
                </c:pt>
                <c:pt idx="6">
                  <c:v>-1.1477766895780781</c:v>
                </c:pt>
                <c:pt idx="7">
                  <c:v>-1.2148573605634065</c:v>
                </c:pt>
                <c:pt idx="8">
                  <c:v>-1.2687581466230895</c:v>
                </c:pt>
                <c:pt idx="9">
                  <c:v>-1.3365291196467803</c:v>
                </c:pt>
                <c:pt idx="10">
                  <c:v>-1.3868668530088557</c:v>
                </c:pt>
                <c:pt idx="11">
                  <c:v>-1.4481007361978833</c:v>
                </c:pt>
                <c:pt idx="12">
                  <c:v>-1.511324944529485</c:v>
                </c:pt>
                <c:pt idx="13">
                  <c:v>-1.5787702908688963</c:v>
                </c:pt>
                <c:pt idx="14">
                  <c:v>-1.6388141580392186</c:v>
                </c:pt>
                <c:pt idx="15">
                  <c:v>-1.6961144920712887</c:v>
                </c:pt>
                <c:pt idx="16">
                  <c:v>-1.7623584491229729</c:v>
                </c:pt>
                <c:pt idx="17">
                  <c:v>-1.8217804363199908</c:v>
                </c:pt>
                <c:pt idx="18">
                  <c:v>-1.904229713193464</c:v>
                </c:pt>
                <c:pt idx="19">
                  <c:v>-1.9561824971992621</c:v>
                </c:pt>
                <c:pt idx="20">
                  <c:v>-2.0182322203103236</c:v>
                </c:pt>
                <c:pt idx="21">
                  <c:v>-2.0868701941085352</c:v>
                </c:pt>
                <c:pt idx="22">
                  <c:v>-2.1468710344251636</c:v>
                </c:pt>
                <c:pt idx="23">
                  <c:v>-2.203197276504874</c:v>
                </c:pt>
                <c:pt idx="24">
                  <c:v>-2.2604140559878432</c:v>
                </c:pt>
                <c:pt idx="25">
                  <c:v>-2.3065267109461618</c:v>
                </c:pt>
                <c:pt idx="26">
                  <c:v>-2.3751517297547533</c:v>
                </c:pt>
                <c:pt idx="27">
                  <c:v>-2.451865797067065</c:v>
                </c:pt>
                <c:pt idx="28">
                  <c:v>-2.5043224579144514</c:v>
                </c:pt>
                <c:pt idx="29">
                  <c:v>-2.5359193349579168</c:v>
                </c:pt>
                <c:pt idx="30">
                  <c:v>-2.6168645500389638</c:v>
                </c:pt>
                <c:pt idx="31">
                  <c:v>-2.6902569495670328</c:v>
                </c:pt>
                <c:pt idx="32">
                  <c:v>-2.7624263675697125</c:v>
                </c:pt>
                <c:pt idx="33">
                  <c:v>-2.7743438117695094</c:v>
                </c:pt>
                <c:pt idx="34">
                  <c:v>-2.869940299695299</c:v>
                </c:pt>
                <c:pt idx="35">
                  <c:v>-2.9515143557651276</c:v>
                </c:pt>
                <c:pt idx="36">
                  <c:v>-2.9812695448544941</c:v>
                </c:pt>
                <c:pt idx="37">
                  <c:v>-3.0577872609951045</c:v>
                </c:pt>
                <c:pt idx="38">
                  <c:v>-3.141307637482174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73120"/>
        <c:axId val="153974656"/>
      </c:scatterChart>
      <c:valAx>
        <c:axId val="15397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974656"/>
        <c:crosses val="autoZero"/>
        <c:crossBetween val="midCat"/>
      </c:valAx>
      <c:valAx>
        <c:axId val="15397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973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'3ml NaOH'!$G$1</c:f>
              <c:strCache>
                <c:ptCount val="1"/>
                <c:pt idx="0">
                  <c:v>ln(Ainf-A), 410</c:v>
                </c:pt>
              </c:strCache>
            </c:strRef>
          </c:tx>
          <c:spPr>
            <a:ln w="28575">
              <a:noFill/>
            </a:ln>
          </c:spPr>
          <c:xVal>
            <c:numRef>
              <c:f>'3ml NaOH'!$A$9:$A$25</c:f>
              <c:numCache>
                <c:formatCode>General</c:formatCode>
                <c:ptCount val="17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</c:numCache>
            </c:numRef>
          </c:xVal>
          <c:yVal>
            <c:numRef>
              <c:f>'3ml NaOH'!$G$9:$G$25</c:f>
              <c:numCache>
                <c:formatCode>General</c:formatCode>
                <c:ptCount val="17"/>
                <c:pt idx="0">
                  <c:v>-0.3188811723639266</c:v>
                </c:pt>
                <c:pt idx="1">
                  <c:v>-0.36977736215138324</c:v>
                </c:pt>
                <c:pt idx="2">
                  <c:v>-0.42500838267391416</c:v>
                </c:pt>
                <c:pt idx="3">
                  <c:v>-0.4714231789397037</c:v>
                </c:pt>
                <c:pt idx="4">
                  <c:v>-0.52917996038893833</c:v>
                </c:pt>
                <c:pt idx="5">
                  <c:v>-0.57836682017165197</c:v>
                </c:pt>
                <c:pt idx="6">
                  <c:v>-0.63686388915811742</c:v>
                </c:pt>
                <c:pt idx="7">
                  <c:v>-0.68820908945571679</c:v>
                </c:pt>
                <c:pt idx="8">
                  <c:v>-0.75732145846879295</c:v>
                </c:pt>
                <c:pt idx="9">
                  <c:v>-0.82019252632576511</c:v>
                </c:pt>
                <c:pt idx="10">
                  <c:v>-0.85004471133482618</c:v>
                </c:pt>
                <c:pt idx="11">
                  <c:v>-0.90985904650429705</c:v>
                </c:pt>
                <c:pt idx="12">
                  <c:v>-0.96752480035631594</c:v>
                </c:pt>
                <c:pt idx="13">
                  <c:v>-1.0222059894678039</c:v>
                </c:pt>
                <c:pt idx="14">
                  <c:v>-1.0829610097608529</c:v>
                </c:pt>
                <c:pt idx="15">
                  <c:v>-1.1297816146919559</c:v>
                </c:pt>
                <c:pt idx="16">
                  <c:v>-1.2100667369566656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18016"/>
        <c:axId val="154119552"/>
      </c:scatterChart>
      <c:valAx>
        <c:axId val="154118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119552"/>
        <c:crosses val="autoZero"/>
        <c:crossBetween val="midCat"/>
      </c:valAx>
      <c:valAx>
        <c:axId val="15411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118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'3ml NaOH'!$B$1</c:f>
              <c:strCache>
                <c:ptCount val="1"/>
                <c:pt idx="0">
                  <c:v>324.00 nm</c:v>
                </c:pt>
              </c:strCache>
            </c:strRef>
          </c:tx>
          <c:spPr>
            <a:ln w="28575">
              <a:noFill/>
            </a:ln>
          </c:spPr>
          <c:xVal>
            <c:numRef>
              <c:f>'3ml NaOH'!$A$9:$A$151</c:f>
              <c:numCache>
                <c:formatCode>General</c:formatCode>
                <c:ptCount val="14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135</c:v>
                </c:pt>
                <c:pt idx="21">
                  <c:v>140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180</c:v>
                </c:pt>
                <c:pt idx="30">
                  <c:v>185</c:v>
                </c:pt>
                <c:pt idx="31">
                  <c:v>190</c:v>
                </c:pt>
                <c:pt idx="32">
                  <c:v>195</c:v>
                </c:pt>
                <c:pt idx="33">
                  <c:v>200</c:v>
                </c:pt>
                <c:pt idx="34">
                  <c:v>205</c:v>
                </c:pt>
                <c:pt idx="35">
                  <c:v>210</c:v>
                </c:pt>
                <c:pt idx="36">
                  <c:v>215</c:v>
                </c:pt>
                <c:pt idx="37">
                  <c:v>220</c:v>
                </c:pt>
                <c:pt idx="38">
                  <c:v>225</c:v>
                </c:pt>
                <c:pt idx="39">
                  <c:v>230</c:v>
                </c:pt>
                <c:pt idx="40">
                  <c:v>235</c:v>
                </c:pt>
                <c:pt idx="41">
                  <c:v>240</c:v>
                </c:pt>
                <c:pt idx="42">
                  <c:v>245</c:v>
                </c:pt>
                <c:pt idx="43">
                  <c:v>250</c:v>
                </c:pt>
                <c:pt idx="44">
                  <c:v>255</c:v>
                </c:pt>
                <c:pt idx="45">
                  <c:v>260</c:v>
                </c:pt>
                <c:pt idx="46">
                  <c:v>265</c:v>
                </c:pt>
                <c:pt idx="47">
                  <c:v>270</c:v>
                </c:pt>
                <c:pt idx="48">
                  <c:v>275</c:v>
                </c:pt>
                <c:pt idx="49">
                  <c:v>280</c:v>
                </c:pt>
                <c:pt idx="50">
                  <c:v>285</c:v>
                </c:pt>
                <c:pt idx="51">
                  <c:v>290</c:v>
                </c:pt>
                <c:pt idx="52">
                  <c:v>295</c:v>
                </c:pt>
                <c:pt idx="53">
                  <c:v>300</c:v>
                </c:pt>
                <c:pt idx="54">
                  <c:v>305</c:v>
                </c:pt>
                <c:pt idx="55">
                  <c:v>310</c:v>
                </c:pt>
                <c:pt idx="56">
                  <c:v>315</c:v>
                </c:pt>
                <c:pt idx="57">
                  <c:v>320</c:v>
                </c:pt>
                <c:pt idx="58">
                  <c:v>325</c:v>
                </c:pt>
                <c:pt idx="59">
                  <c:v>330</c:v>
                </c:pt>
                <c:pt idx="60">
                  <c:v>335</c:v>
                </c:pt>
                <c:pt idx="61">
                  <c:v>340</c:v>
                </c:pt>
                <c:pt idx="62">
                  <c:v>345</c:v>
                </c:pt>
                <c:pt idx="63">
                  <c:v>350</c:v>
                </c:pt>
                <c:pt idx="64">
                  <c:v>355</c:v>
                </c:pt>
                <c:pt idx="65">
                  <c:v>360</c:v>
                </c:pt>
                <c:pt idx="66">
                  <c:v>365</c:v>
                </c:pt>
                <c:pt idx="67">
                  <c:v>370</c:v>
                </c:pt>
                <c:pt idx="68">
                  <c:v>375</c:v>
                </c:pt>
                <c:pt idx="69">
                  <c:v>380</c:v>
                </c:pt>
                <c:pt idx="70">
                  <c:v>385</c:v>
                </c:pt>
                <c:pt idx="71">
                  <c:v>390</c:v>
                </c:pt>
                <c:pt idx="72">
                  <c:v>395</c:v>
                </c:pt>
                <c:pt idx="73">
                  <c:v>400</c:v>
                </c:pt>
                <c:pt idx="74">
                  <c:v>405</c:v>
                </c:pt>
                <c:pt idx="75">
                  <c:v>410</c:v>
                </c:pt>
                <c:pt idx="76">
                  <c:v>415</c:v>
                </c:pt>
                <c:pt idx="77">
                  <c:v>420</c:v>
                </c:pt>
                <c:pt idx="78">
                  <c:v>425</c:v>
                </c:pt>
                <c:pt idx="79">
                  <c:v>430</c:v>
                </c:pt>
                <c:pt idx="80">
                  <c:v>435</c:v>
                </c:pt>
                <c:pt idx="81">
                  <c:v>440</c:v>
                </c:pt>
                <c:pt idx="82">
                  <c:v>445</c:v>
                </c:pt>
                <c:pt idx="83">
                  <c:v>450</c:v>
                </c:pt>
                <c:pt idx="84">
                  <c:v>455</c:v>
                </c:pt>
                <c:pt idx="85">
                  <c:v>460</c:v>
                </c:pt>
                <c:pt idx="86">
                  <c:v>465</c:v>
                </c:pt>
                <c:pt idx="87">
                  <c:v>470</c:v>
                </c:pt>
                <c:pt idx="88">
                  <c:v>475</c:v>
                </c:pt>
                <c:pt idx="89">
                  <c:v>480</c:v>
                </c:pt>
                <c:pt idx="90">
                  <c:v>485</c:v>
                </c:pt>
                <c:pt idx="91">
                  <c:v>490</c:v>
                </c:pt>
                <c:pt idx="92">
                  <c:v>495</c:v>
                </c:pt>
                <c:pt idx="93">
                  <c:v>500</c:v>
                </c:pt>
                <c:pt idx="94">
                  <c:v>505</c:v>
                </c:pt>
                <c:pt idx="95">
                  <c:v>510</c:v>
                </c:pt>
                <c:pt idx="96">
                  <c:v>515</c:v>
                </c:pt>
                <c:pt idx="97">
                  <c:v>520</c:v>
                </c:pt>
                <c:pt idx="98">
                  <c:v>525</c:v>
                </c:pt>
                <c:pt idx="99">
                  <c:v>530</c:v>
                </c:pt>
                <c:pt idx="100">
                  <c:v>535</c:v>
                </c:pt>
                <c:pt idx="101">
                  <c:v>540</c:v>
                </c:pt>
                <c:pt idx="102">
                  <c:v>545</c:v>
                </c:pt>
                <c:pt idx="103">
                  <c:v>550</c:v>
                </c:pt>
                <c:pt idx="104">
                  <c:v>555</c:v>
                </c:pt>
                <c:pt idx="105">
                  <c:v>560</c:v>
                </c:pt>
                <c:pt idx="106">
                  <c:v>565</c:v>
                </c:pt>
                <c:pt idx="107">
                  <c:v>570</c:v>
                </c:pt>
                <c:pt idx="108">
                  <c:v>575</c:v>
                </c:pt>
                <c:pt idx="109">
                  <c:v>580</c:v>
                </c:pt>
                <c:pt idx="110">
                  <c:v>585</c:v>
                </c:pt>
                <c:pt idx="111">
                  <c:v>590</c:v>
                </c:pt>
                <c:pt idx="112">
                  <c:v>595</c:v>
                </c:pt>
                <c:pt idx="113">
                  <c:v>600</c:v>
                </c:pt>
                <c:pt idx="114">
                  <c:v>605</c:v>
                </c:pt>
                <c:pt idx="115">
                  <c:v>610</c:v>
                </c:pt>
                <c:pt idx="116">
                  <c:v>615</c:v>
                </c:pt>
                <c:pt idx="117">
                  <c:v>620</c:v>
                </c:pt>
                <c:pt idx="118">
                  <c:v>625</c:v>
                </c:pt>
                <c:pt idx="119">
                  <c:v>630</c:v>
                </c:pt>
                <c:pt idx="120">
                  <c:v>635</c:v>
                </c:pt>
                <c:pt idx="121">
                  <c:v>640</c:v>
                </c:pt>
                <c:pt idx="122">
                  <c:v>645</c:v>
                </c:pt>
                <c:pt idx="123">
                  <c:v>650</c:v>
                </c:pt>
                <c:pt idx="124">
                  <c:v>655</c:v>
                </c:pt>
                <c:pt idx="125">
                  <c:v>660</c:v>
                </c:pt>
                <c:pt idx="126">
                  <c:v>665</c:v>
                </c:pt>
                <c:pt idx="127">
                  <c:v>670</c:v>
                </c:pt>
                <c:pt idx="128">
                  <c:v>675</c:v>
                </c:pt>
                <c:pt idx="129">
                  <c:v>680</c:v>
                </c:pt>
                <c:pt idx="130">
                  <c:v>685</c:v>
                </c:pt>
                <c:pt idx="131">
                  <c:v>690</c:v>
                </c:pt>
                <c:pt idx="132">
                  <c:v>695</c:v>
                </c:pt>
                <c:pt idx="133">
                  <c:v>700</c:v>
                </c:pt>
                <c:pt idx="134">
                  <c:v>705</c:v>
                </c:pt>
                <c:pt idx="135">
                  <c:v>710</c:v>
                </c:pt>
                <c:pt idx="136">
                  <c:v>715</c:v>
                </c:pt>
                <c:pt idx="137">
                  <c:v>720</c:v>
                </c:pt>
                <c:pt idx="138">
                  <c:v>725</c:v>
                </c:pt>
                <c:pt idx="139">
                  <c:v>730</c:v>
                </c:pt>
                <c:pt idx="140">
                  <c:v>735</c:v>
                </c:pt>
                <c:pt idx="141">
                  <c:v>740</c:v>
                </c:pt>
                <c:pt idx="142">
                  <c:v>745</c:v>
                </c:pt>
              </c:numCache>
            </c:numRef>
          </c:xVal>
          <c:yVal>
            <c:numRef>
              <c:f>'2ml NaOH'!$B$9:$B$151</c:f>
              <c:numCache>
                <c:formatCode>General</c:formatCode>
                <c:ptCount val="143"/>
                <c:pt idx="0">
                  <c:v>0.70903374100000005</c:v>
                </c:pt>
                <c:pt idx="1">
                  <c:v>0.69765189000000005</c:v>
                </c:pt>
                <c:pt idx="2">
                  <c:v>0.678839258</c:v>
                </c:pt>
                <c:pt idx="3">
                  <c:v>0.66473312299999998</c:v>
                </c:pt>
                <c:pt idx="4">
                  <c:v>0.64680402400000003</c:v>
                </c:pt>
                <c:pt idx="5">
                  <c:v>0.63379658299999997</c:v>
                </c:pt>
                <c:pt idx="6">
                  <c:v>0.62207005900000001</c:v>
                </c:pt>
                <c:pt idx="7">
                  <c:v>0.60206053599999998</c:v>
                </c:pt>
                <c:pt idx="8">
                  <c:v>0.59305022100000004</c:v>
                </c:pt>
                <c:pt idx="9">
                  <c:v>0.57520934300000004</c:v>
                </c:pt>
                <c:pt idx="10">
                  <c:v>0.56415652199999999</c:v>
                </c:pt>
                <c:pt idx="11">
                  <c:v>0.55029719399999999</c:v>
                </c:pt>
                <c:pt idx="12">
                  <c:v>0.53800222099999995</c:v>
                </c:pt>
                <c:pt idx="13">
                  <c:v>0.52236751199999998</c:v>
                </c:pt>
                <c:pt idx="14">
                  <c:v>0.51126559199999999</c:v>
                </c:pt>
                <c:pt idx="15">
                  <c:v>0.50014465200000002</c:v>
                </c:pt>
                <c:pt idx="16">
                  <c:v>0.48883962199999997</c:v>
                </c:pt>
                <c:pt idx="17">
                  <c:v>0.47952893200000002</c:v>
                </c:pt>
                <c:pt idx="18">
                  <c:v>0.46887171599999999</c:v>
                </c:pt>
                <c:pt idx="19">
                  <c:v>0.46056290999999999</c:v>
                </c:pt>
                <c:pt idx="20">
                  <c:v>0.45160589200000001</c:v>
                </c:pt>
                <c:pt idx="21">
                  <c:v>0.43799123299999998</c:v>
                </c:pt>
                <c:pt idx="22">
                  <c:v>0.43167132800000002</c:v>
                </c:pt>
                <c:pt idx="23">
                  <c:v>0.42412502600000002</c:v>
                </c:pt>
                <c:pt idx="24">
                  <c:v>0.41352097399999999</c:v>
                </c:pt>
                <c:pt idx="25">
                  <c:v>0.40493259799999998</c:v>
                </c:pt>
                <c:pt idx="26">
                  <c:v>0.39806916799999997</c:v>
                </c:pt>
                <c:pt idx="27">
                  <c:v>0.39241642900000001</c:v>
                </c:pt>
                <c:pt idx="28">
                  <c:v>0.381964572</c:v>
                </c:pt>
                <c:pt idx="29">
                  <c:v>0.37679015199999999</c:v>
                </c:pt>
                <c:pt idx="30">
                  <c:v>0.37035675000000001</c:v>
                </c:pt>
                <c:pt idx="31">
                  <c:v>0.36363836399999999</c:v>
                </c:pt>
                <c:pt idx="32">
                  <c:v>0.35883338199999998</c:v>
                </c:pt>
                <c:pt idx="33">
                  <c:v>0.350529333</c:v>
                </c:pt>
                <c:pt idx="34">
                  <c:v>0.34537564500000001</c:v>
                </c:pt>
                <c:pt idx="35">
                  <c:v>0.337471566</c:v>
                </c:pt>
                <c:pt idx="36">
                  <c:v>0.33449813099999998</c:v>
                </c:pt>
                <c:pt idx="37">
                  <c:v>0.33062952800000001</c:v>
                </c:pt>
                <c:pt idx="38">
                  <c:v>0.32361897000000001</c:v>
                </c:pt>
                <c:pt idx="39">
                  <c:v>0.31904934099999999</c:v>
                </c:pt>
                <c:pt idx="40">
                  <c:v>0.31348305100000001</c:v>
                </c:pt>
                <c:pt idx="41">
                  <c:v>0.30973002399999999</c:v>
                </c:pt>
                <c:pt idx="42">
                  <c:v>0.30486946399999998</c:v>
                </c:pt>
                <c:pt idx="43">
                  <c:v>0.30017930500000001</c:v>
                </c:pt>
                <c:pt idx="44">
                  <c:v>0.29624272099999999</c:v>
                </c:pt>
                <c:pt idx="45">
                  <c:v>0.29463387000000002</c:v>
                </c:pt>
                <c:pt idx="46">
                  <c:v>0.28894958900000001</c:v>
                </c:pt>
                <c:pt idx="47">
                  <c:v>0.28432805500000002</c:v>
                </c:pt>
                <c:pt idx="48">
                  <c:v>0.28277645099999998</c:v>
                </c:pt>
                <c:pt idx="49">
                  <c:v>0.28055078900000002</c:v>
                </c:pt>
                <c:pt idx="50">
                  <c:v>0.275272664</c:v>
                </c:pt>
                <c:pt idx="51">
                  <c:v>0.27205840599999997</c:v>
                </c:pt>
                <c:pt idx="52">
                  <c:v>0.27025812799999999</c:v>
                </c:pt>
                <c:pt idx="53">
                  <c:v>0.26626680400000002</c:v>
                </c:pt>
                <c:pt idx="54">
                  <c:v>0.265307452</c:v>
                </c:pt>
                <c:pt idx="55">
                  <c:v>0.261614236</c:v>
                </c:pt>
                <c:pt idx="56">
                  <c:v>0.258372993</c:v>
                </c:pt>
                <c:pt idx="57">
                  <c:v>0.25732522800000002</c:v>
                </c:pt>
                <c:pt idx="58">
                  <c:v>0.25421546499999997</c:v>
                </c:pt>
                <c:pt idx="59">
                  <c:v>0.25162003799999999</c:v>
                </c:pt>
                <c:pt idx="60">
                  <c:v>0.24853604400000001</c:v>
                </c:pt>
                <c:pt idx="61">
                  <c:v>0.24727276000000001</c:v>
                </c:pt>
                <c:pt idx="62">
                  <c:v>0.246785752</c:v>
                </c:pt>
                <c:pt idx="63">
                  <c:v>0.24471901099999999</c:v>
                </c:pt>
                <c:pt idx="64">
                  <c:v>0.240789688</c:v>
                </c:pt>
                <c:pt idx="65">
                  <c:v>0.23896400300000001</c:v>
                </c:pt>
                <c:pt idx="66">
                  <c:v>0.23824595300000001</c:v>
                </c:pt>
                <c:pt idx="67">
                  <c:v>0.235349107</c:v>
                </c:pt>
                <c:pt idx="68">
                  <c:v>0.233222753</c:v>
                </c:pt>
                <c:pt idx="69">
                  <c:v>0.231975607</c:v>
                </c:pt>
                <c:pt idx="70">
                  <c:v>0.23036552900000001</c:v>
                </c:pt>
                <c:pt idx="71">
                  <c:v>0.230812462</c:v>
                </c:pt>
                <c:pt idx="72">
                  <c:v>0.228805548</c:v>
                </c:pt>
                <c:pt idx="73">
                  <c:v>0.226376894</c:v>
                </c:pt>
                <c:pt idx="74">
                  <c:v>0.22522740899999999</c:v>
                </c:pt>
                <c:pt idx="75">
                  <c:v>0.225065876</c:v>
                </c:pt>
                <c:pt idx="76">
                  <c:v>0.223427651</c:v>
                </c:pt>
                <c:pt idx="77">
                  <c:v>0.220937302</c:v>
                </c:pt>
                <c:pt idx="78">
                  <c:v>0.220180658</c:v>
                </c:pt>
                <c:pt idx="79">
                  <c:v>0.21980656300000001</c:v>
                </c:pt>
                <c:pt idx="80">
                  <c:v>0.218679662</c:v>
                </c:pt>
                <c:pt idx="81">
                  <c:v>0.216659558</c:v>
                </c:pt>
                <c:pt idx="82">
                  <c:v>0.21644379599999999</c:v>
                </c:pt>
                <c:pt idx="83">
                  <c:v>0.215941366</c:v>
                </c:pt>
                <c:pt idx="84">
                  <c:v>0.21385419</c:v>
                </c:pt>
                <c:pt idx="85">
                  <c:v>0.215165358</c:v>
                </c:pt>
                <c:pt idx="86">
                  <c:v>0.21144079099999999</c:v>
                </c:pt>
                <c:pt idx="87">
                  <c:v>0.212867314</c:v>
                </c:pt>
                <c:pt idx="88">
                  <c:v>0.21134662000000001</c:v>
                </c:pt>
                <c:pt idx="89">
                  <c:v>0.209334625</c:v>
                </c:pt>
                <c:pt idx="90">
                  <c:v>0.20996293699999999</c:v>
                </c:pt>
                <c:pt idx="91">
                  <c:v>0.208282457</c:v>
                </c:pt>
                <c:pt idx="92">
                  <c:v>0.209334037</c:v>
                </c:pt>
                <c:pt idx="93">
                  <c:v>0.20902762699999999</c:v>
                </c:pt>
                <c:pt idx="94">
                  <c:v>0.206232263</c:v>
                </c:pt>
                <c:pt idx="95">
                  <c:v>0.206569368</c:v>
                </c:pt>
                <c:pt idx="96">
                  <c:v>0.20621288199999999</c:v>
                </c:pt>
                <c:pt idx="97">
                  <c:v>0.20581107700000001</c:v>
                </c:pt>
                <c:pt idx="98">
                  <c:v>0.20394754800000001</c:v>
                </c:pt>
                <c:pt idx="99">
                  <c:v>0.20675163599999999</c:v>
                </c:pt>
                <c:pt idx="100">
                  <c:v>0.20474837600000001</c:v>
                </c:pt>
                <c:pt idx="101">
                  <c:v>0.205047181</c:v>
                </c:pt>
                <c:pt idx="102">
                  <c:v>0.20658759600000001</c:v>
                </c:pt>
                <c:pt idx="103">
                  <c:v>0.205088403</c:v>
                </c:pt>
                <c:pt idx="104">
                  <c:v>0.202772383</c:v>
                </c:pt>
                <c:pt idx="105">
                  <c:v>0.204172413</c:v>
                </c:pt>
                <c:pt idx="106">
                  <c:v>0.20295937999999999</c:v>
                </c:pt>
                <c:pt idx="107">
                  <c:v>0.20185900400000001</c:v>
                </c:pt>
                <c:pt idx="108">
                  <c:v>0.20139573</c:v>
                </c:pt>
                <c:pt idx="109">
                  <c:v>0.20105431100000001</c:v>
                </c:pt>
                <c:pt idx="110">
                  <c:v>0.20065039000000001</c:v>
                </c:pt>
                <c:pt idx="111">
                  <c:v>0.20052914299999999</c:v>
                </c:pt>
                <c:pt idx="112">
                  <c:v>0.19998607900000001</c:v>
                </c:pt>
                <c:pt idx="113">
                  <c:v>0.200235731</c:v>
                </c:pt>
                <c:pt idx="114">
                  <c:v>0.19983371999999999</c:v>
                </c:pt>
                <c:pt idx="115">
                  <c:v>0.19869377399999999</c:v>
                </c:pt>
                <c:pt idx="116">
                  <c:v>0.199153311</c:v>
                </c:pt>
                <c:pt idx="117">
                  <c:v>0.19885514400000001</c:v>
                </c:pt>
                <c:pt idx="118">
                  <c:v>0.198553743</c:v>
                </c:pt>
                <c:pt idx="119">
                  <c:v>0.198653154</c:v>
                </c:pt>
                <c:pt idx="120">
                  <c:v>0.20087101399999999</c:v>
                </c:pt>
                <c:pt idx="121">
                  <c:v>0.19708198099999999</c:v>
                </c:pt>
                <c:pt idx="122">
                  <c:v>0.196624629</c:v>
                </c:pt>
                <c:pt idx="123">
                  <c:v>0.19623130899999999</c:v>
                </c:pt>
                <c:pt idx="124">
                  <c:v>0.197208788</c:v>
                </c:pt>
                <c:pt idx="125">
                  <c:v>0.198572785</c:v>
                </c:pt>
                <c:pt idx="126">
                  <c:v>0.19762085099999999</c:v>
                </c:pt>
                <c:pt idx="127">
                  <c:v>0.196715376</c:v>
                </c:pt>
                <c:pt idx="128">
                  <c:v>0.19833004900000001</c:v>
                </c:pt>
                <c:pt idx="129">
                  <c:v>0.196653467</c:v>
                </c:pt>
                <c:pt idx="130">
                  <c:v>0.19813741100000001</c:v>
                </c:pt>
                <c:pt idx="131">
                  <c:v>0.19577456700000001</c:v>
                </c:pt>
                <c:pt idx="132">
                  <c:v>0.200761408</c:v>
                </c:pt>
                <c:pt idx="133">
                  <c:v>0.20703965699999999</c:v>
                </c:pt>
                <c:pt idx="134">
                  <c:v>0.196984357</c:v>
                </c:pt>
                <c:pt idx="135">
                  <c:v>0.19531209899999999</c:v>
                </c:pt>
                <c:pt idx="136">
                  <c:v>0.194611163</c:v>
                </c:pt>
                <c:pt idx="137">
                  <c:v>0.196150247</c:v>
                </c:pt>
                <c:pt idx="138">
                  <c:v>0.195062187</c:v>
                </c:pt>
                <c:pt idx="139">
                  <c:v>0.195294622</c:v>
                </c:pt>
                <c:pt idx="140">
                  <c:v>0.19542005400000001</c:v>
                </c:pt>
                <c:pt idx="141">
                  <c:v>0.19518613000000001</c:v>
                </c:pt>
                <c:pt idx="142">
                  <c:v>0.19525687899999999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33184"/>
        <c:axId val="139318400"/>
      </c:scatterChart>
      <c:valAx>
        <c:axId val="12153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318400"/>
        <c:crosses val="autoZero"/>
        <c:crossBetween val="midCat"/>
      </c:valAx>
      <c:valAx>
        <c:axId val="13931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533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ctab!$D$1</c:f>
              <c:strCache>
                <c:ptCount val="1"/>
                <c:pt idx="0">
                  <c:v>ln(A-Ainf), 324</c:v>
                </c:pt>
              </c:strCache>
            </c:strRef>
          </c:tx>
          <c:spPr>
            <a:ln w="28575">
              <a:noFill/>
            </a:ln>
          </c:spPr>
          <c:xVal>
            <c:numRef>
              <c:f>ctab!$A$9:$A$42</c:f>
              <c:numCache>
                <c:formatCode>General</c:formatCode>
                <c:ptCount val="34"/>
                <c:pt idx="0">
                  <c:v>2.1</c:v>
                </c:pt>
                <c:pt idx="1">
                  <c:v>2.4</c:v>
                </c:pt>
                <c:pt idx="2">
                  <c:v>2.7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3.9</c:v>
                </c:pt>
                <c:pt idx="7">
                  <c:v>4.2</c:v>
                </c:pt>
                <c:pt idx="8">
                  <c:v>4.5</c:v>
                </c:pt>
                <c:pt idx="9">
                  <c:v>4.8</c:v>
                </c:pt>
                <c:pt idx="10">
                  <c:v>5.0999999999999996</c:v>
                </c:pt>
                <c:pt idx="11">
                  <c:v>5.4</c:v>
                </c:pt>
                <c:pt idx="12">
                  <c:v>5.7</c:v>
                </c:pt>
                <c:pt idx="13">
                  <c:v>6</c:v>
                </c:pt>
                <c:pt idx="14">
                  <c:v>6.3</c:v>
                </c:pt>
                <c:pt idx="15">
                  <c:v>6.6</c:v>
                </c:pt>
                <c:pt idx="16">
                  <c:v>6.9</c:v>
                </c:pt>
                <c:pt idx="17">
                  <c:v>7.2</c:v>
                </c:pt>
                <c:pt idx="18">
                  <c:v>7.5</c:v>
                </c:pt>
                <c:pt idx="19">
                  <c:v>7.8</c:v>
                </c:pt>
                <c:pt idx="20">
                  <c:v>8.1</c:v>
                </c:pt>
                <c:pt idx="21">
                  <c:v>8.4</c:v>
                </c:pt>
                <c:pt idx="22">
                  <c:v>8.6999999999999993</c:v>
                </c:pt>
                <c:pt idx="23">
                  <c:v>9</c:v>
                </c:pt>
                <c:pt idx="24">
                  <c:v>9.3000000000000007</c:v>
                </c:pt>
                <c:pt idx="25">
                  <c:v>9.6</c:v>
                </c:pt>
                <c:pt idx="26">
                  <c:v>9.9</c:v>
                </c:pt>
                <c:pt idx="27">
                  <c:v>10.199999999999999</c:v>
                </c:pt>
                <c:pt idx="28">
                  <c:v>10.5</c:v>
                </c:pt>
                <c:pt idx="29">
                  <c:v>10.8</c:v>
                </c:pt>
                <c:pt idx="30">
                  <c:v>11.1</c:v>
                </c:pt>
                <c:pt idx="31">
                  <c:v>11.4</c:v>
                </c:pt>
                <c:pt idx="32">
                  <c:v>11.7</c:v>
                </c:pt>
                <c:pt idx="33">
                  <c:v>12</c:v>
                </c:pt>
              </c:numCache>
            </c:numRef>
          </c:xVal>
          <c:yVal>
            <c:numRef>
              <c:f>ctab!$D$9:$D$42</c:f>
              <c:numCache>
                <c:formatCode>General</c:formatCode>
                <c:ptCount val="34"/>
                <c:pt idx="0">
                  <c:v>-0.78182555348829141</c:v>
                </c:pt>
                <c:pt idx="1">
                  <c:v>-0.78144786398439059</c:v>
                </c:pt>
                <c:pt idx="2">
                  <c:v>-0.84338071376665225</c:v>
                </c:pt>
                <c:pt idx="3">
                  <c:v>-0.86078520913972412</c:v>
                </c:pt>
                <c:pt idx="4">
                  <c:v>-0.88178120955008799</c:v>
                </c:pt>
                <c:pt idx="5">
                  <c:v>-0.9066715003827871</c:v>
                </c:pt>
                <c:pt idx="6">
                  <c:v>-0.96495209546373772</c:v>
                </c:pt>
                <c:pt idx="7">
                  <c:v>-0.9409170482246707</c:v>
                </c:pt>
                <c:pt idx="8">
                  <c:v>-0.97560023352782832</c:v>
                </c:pt>
                <c:pt idx="9">
                  <c:v>-1.0447758128596258</c:v>
                </c:pt>
                <c:pt idx="10">
                  <c:v>-1.1113901377760784</c:v>
                </c:pt>
                <c:pt idx="11">
                  <c:v>-1.139531303519685</c:v>
                </c:pt>
                <c:pt idx="12">
                  <c:v>-1.1680157990985498</c:v>
                </c:pt>
                <c:pt idx="13">
                  <c:v>-1.1419894072393422</c:v>
                </c:pt>
                <c:pt idx="14">
                  <c:v>-1.1530547121512666</c:v>
                </c:pt>
                <c:pt idx="15">
                  <c:v>-1.2105145281528702</c:v>
                </c:pt>
                <c:pt idx="16">
                  <c:v>-1.1937020726613758</c:v>
                </c:pt>
                <c:pt idx="17">
                  <c:v>-1.2590210484937079</c:v>
                </c:pt>
                <c:pt idx="18">
                  <c:v>-1.3017551367162445</c:v>
                </c:pt>
                <c:pt idx="19">
                  <c:v>-1.3335930212937457</c:v>
                </c:pt>
                <c:pt idx="20">
                  <c:v>-1.336878712606582</c:v>
                </c:pt>
                <c:pt idx="21">
                  <c:v>-1.3536908704943751</c:v>
                </c:pt>
                <c:pt idx="22">
                  <c:v>-1.4045469670401154</c:v>
                </c:pt>
                <c:pt idx="23">
                  <c:v>-1.4054465184175575</c:v>
                </c:pt>
                <c:pt idx="24">
                  <c:v>-1.4395697954917166</c:v>
                </c:pt>
                <c:pt idx="25">
                  <c:v>-1.4677786667299229</c:v>
                </c:pt>
                <c:pt idx="26">
                  <c:v>-1.571494014062</c:v>
                </c:pt>
                <c:pt idx="27">
                  <c:v>-1.5523750048213929</c:v>
                </c:pt>
                <c:pt idx="28">
                  <c:v>-1.6075352835808416</c:v>
                </c:pt>
                <c:pt idx="29">
                  <c:v>-1.6072577257691383</c:v>
                </c:pt>
                <c:pt idx="30">
                  <c:v>-1.6152577951449894</c:v>
                </c:pt>
                <c:pt idx="31">
                  <c:v>-1.6605764293266212</c:v>
                </c:pt>
                <c:pt idx="32">
                  <c:v>-1.6849590988587162</c:v>
                </c:pt>
                <c:pt idx="33">
                  <c:v>-1.7247302019506099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91936"/>
        <c:axId val="155218304"/>
      </c:scatterChart>
      <c:valAx>
        <c:axId val="15519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5218304"/>
        <c:crosses val="autoZero"/>
        <c:crossBetween val="midCat"/>
      </c:valAx>
      <c:valAx>
        <c:axId val="15521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191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ctab!$E$1</c:f>
              <c:strCache>
                <c:ptCount val="1"/>
                <c:pt idx="0">
                  <c:v>ln(Ainf-A), 410</c:v>
                </c:pt>
              </c:strCache>
            </c:strRef>
          </c:tx>
          <c:spPr>
            <a:ln w="28575">
              <a:noFill/>
            </a:ln>
          </c:spPr>
          <c:xVal>
            <c:numRef>
              <c:f>ctab!$A$9:$A$24</c:f>
              <c:numCache>
                <c:formatCode>General</c:formatCode>
                <c:ptCount val="16"/>
                <c:pt idx="0">
                  <c:v>2.1</c:v>
                </c:pt>
                <c:pt idx="1">
                  <c:v>2.4</c:v>
                </c:pt>
                <c:pt idx="2">
                  <c:v>2.7</c:v>
                </c:pt>
                <c:pt idx="3">
                  <c:v>3</c:v>
                </c:pt>
                <c:pt idx="4">
                  <c:v>3.3</c:v>
                </c:pt>
                <c:pt idx="5">
                  <c:v>3.6</c:v>
                </c:pt>
                <c:pt idx="6">
                  <c:v>3.9</c:v>
                </c:pt>
                <c:pt idx="7">
                  <c:v>4.2</c:v>
                </c:pt>
                <c:pt idx="8">
                  <c:v>4.5</c:v>
                </c:pt>
                <c:pt idx="9">
                  <c:v>4.8</c:v>
                </c:pt>
                <c:pt idx="10">
                  <c:v>5.0999999999999996</c:v>
                </c:pt>
                <c:pt idx="11">
                  <c:v>5.4</c:v>
                </c:pt>
                <c:pt idx="12">
                  <c:v>5.7</c:v>
                </c:pt>
                <c:pt idx="13">
                  <c:v>6</c:v>
                </c:pt>
                <c:pt idx="14">
                  <c:v>6.3</c:v>
                </c:pt>
                <c:pt idx="15">
                  <c:v>6.6</c:v>
                </c:pt>
              </c:numCache>
            </c:numRef>
          </c:xVal>
          <c:yVal>
            <c:numRef>
              <c:f>ctab!$E$9:$E$24</c:f>
              <c:numCache>
                <c:formatCode>General</c:formatCode>
                <c:ptCount val="16"/>
                <c:pt idx="0">
                  <c:v>-0.48049854552663313</c:v>
                </c:pt>
                <c:pt idx="1">
                  <c:v>-0.51910518661299743</c:v>
                </c:pt>
                <c:pt idx="2">
                  <c:v>-0.58364664542151046</c:v>
                </c:pt>
                <c:pt idx="3">
                  <c:v>-0.67549010429351641</c:v>
                </c:pt>
                <c:pt idx="4">
                  <c:v>-0.69402993807573665</c:v>
                </c:pt>
                <c:pt idx="5">
                  <c:v>-0.79309525217689014</c:v>
                </c:pt>
                <c:pt idx="6">
                  <c:v>-0.84765074731113732</c:v>
                </c:pt>
                <c:pt idx="7">
                  <c:v>-0.86206942168671252</c:v>
                </c:pt>
                <c:pt idx="8">
                  <c:v>-0.94103947360223716</c:v>
                </c:pt>
                <c:pt idx="9">
                  <c:v>-1.069145839234644</c:v>
                </c:pt>
                <c:pt idx="10">
                  <c:v>-1.0655445625283391</c:v>
                </c:pt>
                <c:pt idx="11">
                  <c:v>-1.1126409822481316</c:v>
                </c:pt>
                <c:pt idx="12">
                  <c:v>-1.1919066309388637</c:v>
                </c:pt>
                <c:pt idx="13">
                  <c:v>-1.4171572913267645</c:v>
                </c:pt>
                <c:pt idx="14">
                  <c:v>-1.3998212057605071</c:v>
                </c:pt>
                <c:pt idx="15">
                  <c:v>-1.4588223451893392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07328"/>
        <c:axId val="164308864"/>
      </c:scatterChart>
      <c:valAx>
        <c:axId val="16430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308864"/>
        <c:crosses val="autoZero"/>
        <c:crossBetween val="midCat"/>
      </c:valAx>
      <c:valAx>
        <c:axId val="16430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307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 sz="1600"/>
            </a:pPr>
            <a:r>
              <a:rPr lang="en-US"/>
              <a:t>Chart title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spectrum!$B$1</c:f>
              <c:strCache>
                <c:ptCount val="1"/>
                <c:pt idx="0">
                  <c:v>A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spectrum!$A$2:$A$452</c:f>
              <c:numCache>
                <c:formatCode>General</c:formatCode>
                <c:ptCount val="451"/>
                <c:pt idx="0">
                  <c:v>199.94427469999999</c:v>
                </c:pt>
                <c:pt idx="1">
                  <c:v>201.05633399999999</c:v>
                </c:pt>
                <c:pt idx="2">
                  <c:v>202.16839340000001</c:v>
                </c:pt>
                <c:pt idx="3">
                  <c:v>203.28045270000001</c:v>
                </c:pt>
                <c:pt idx="4">
                  <c:v>204.3925121</c:v>
                </c:pt>
                <c:pt idx="5">
                  <c:v>205.5045714</c:v>
                </c:pt>
                <c:pt idx="6">
                  <c:v>206.6166308</c:v>
                </c:pt>
                <c:pt idx="7">
                  <c:v>207.72869009999999</c:v>
                </c:pt>
                <c:pt idx="8">
                  <c:v>208.84074949999999</c:v>
                </c:pt>
                <c:pt idx="9">
                  <c:v>209.95280890000001</c:v>
                </c:pt>
                <c:pt idx="10">
                  <c:v>211.06486820000001</c:v>
                </c:pt>
                <c:pt idx="11">
                  <c:v>212.1769276</c:v>
                </c:pt>
                <c:pt idx="12">
                  <c:v>213.2889869</c:v>
                </c:pt>
                <c:pt idx="13">
                  <c:v>214.40104629999999</c:v>
                </c:pt>
                <c:pt idx="14">
                  <c:v>215.51310559999999</c:v>
                </c:pt>
                <c:pt idx="15">
                  <c:v>216.62516500000001</c:v>
                </c:pt>
                <c:pt idx="16">
                  <c:v>217.73722430000001</c:v>
                </c:pt>
                <c:pt idx="17">
                  <c:v>218.8492837</c:v>
                </c:pt>
                <c:pt idx="18">
                  <c:v>219.96134309999999</c:v>
                </c:pt>
                <c:pt idx="19">
                  <c:v>221.07340239999999</c:v>
                </c:pt>
                <c:pt idx="20">
                  <c:v>222.18546180000001</c:v>
                </c:pt>
                <c:pt idx="21">
                  <c:v>223.29752110000001</c:v>
                </c:pt>
                <c:pt idx="22">
                  <c:v>224.4095805</c:v>
                </c:pt>
                <c:pt idx="23">
                  <c:v>225.5216398</c:v>
                </c:pt>
                <c:pt idx="24">
                  <c:v>226.6336992</c:v>
                </c:pt>
                <c:pt idx="25">
                  <c:v>227.74575849999999</c:v>
                </c:pt>
                <c:pt idx="26">
                  <c:v>228.85781789999999</c:v>
                </c:pt>
                <c:pt idx="27">
                  <c:v>229.96987720000001</c:v>
                </c:pt>
                <c:pt idx="28">
                  <c:v>231.08193660000001</c:v>
                </c:pt>
                <c:pt idx="29">
                  <c:v>232.193996</c:v>
                </c:pt>
                <c:pt idx="30">
                  <c:v>233.3060553</c:v>
                </c:pt>
                <c:pt idx="31">
                  <c:v>234.41811469999999</c:v>
                </c:pt>
                <c:pt idx="32">
                  <c:v>235.53017399999999</c:v>
                </c:pt>
                <c:pt idx="33">
                  <c:v>236.64223340000001</c:v>
                </c:pt>
                <c:pt idx="34">
                  <c:v>237.75429270000001</c:v>
                </c:pt>
                <c:pt idx="35">
                  <c:v>238.8663521</c:v>
                </c:pt>
                <c:pt idx="36">
                  <c:v>239.9784114</c:v>
                </c:pt>
                <c:pt idx="37">
                  <c:v>241.09047079999999</c:v>
                </c:pt>
                <c:pt idx="38">
                  <c:v>242.20253009999999</c:v>
                </c:pt>
                <c:pt idx="39">
                  <c:v>243.31458950000001</c:v>
                </c:pt>
                <c:pt idx="40">
                  <c:v>244.4266489</c:v>
                </c:pt>
                <c:pt idx="41">
                  <c:v>245.5387082</c:v>
                </c:pt>
                <c:pt idx="42">
                  <c:v>246.65076759999999</c:v>
                </c:pt>
                <c:pt idx="43">
                  <c:v>247.76282689999999</c:v>
                </c:pt>
                <c:pt idx="44">
                  <c:v>248.87488629999999</c:v>
                </c:pt>
                <c:pt idx="45">
                  <c:v>249.98694560000001</c:v>
                </c:pt>
                <c:pt idx="46">
                  <c:v>251.09900500000001</c:v>
                </c:pt>
                <c:pt idx="47">
                  <c:v>252.2110643</c:v>
                </c:pt>
                <c:pt idx="48">
                  <c:v>253.3231237</c:v>
                </c:pt>
                <c:pt idx="49">
                  <c:v>254.43518299999999</c:v>
                </c:pt>
                <c:pt idx="50">
                  <c:v>255.54724239999999</c:v>
                </c:pt>
                <c:pt idx="51">
                  <c:v>256.65930179999998</c:v>
                </c:pt>
                <c:pt idx="52">
                  <c:v>257.77136109999998</c:v>
                </c:pt>
                <c:pt idx="53">
                  <c:v>258.8834205</c:v>
                </c:pt>
                <c:pt idx="54">
                  <c:v>259.9954798</c:v>
                </c:pt>
                <c:pt idx="55">
                  <c:v>261.10753920000002</c:v>
                </c:pt>
                <c:pt idx="56">
                  <c:v>262.21959850000002</c:v>
                </c:pt>
                <c:pt idx="57">
                  <c:v>263.33165789999998</c:v>
                </c:pt>
                <c:pt idx="58">
                  <c:v>264.44371719999998</c:v>
                </c:pt>
                <c:pt idx="59">
                  <c:v>265.5557766</c:v>
                </c:pt>
                <c:pt idx="60">
                  <c:v>266.66783600000002</c:v>
                </c:pt>
                <c:pt idx="61">
                  <c:v>267.77989530000002</c:v>
                </c:pt>
                <c:pt idx="62">
                  <c:v>268.89195469999999</c:v>
                </c:pt>
                <c:pt idx="63">
                  <c:v>270.00401399999998</c:v>
                </c:pt>
                <c:pt idx="64">
                  <c:v>271.1160734</c:v>
                </c:pt>
                <c:pt idx="65">
                  <c:v>272.2281327</c:v>
                </c:pt>
                <c:pt idx="66">
                  <c:v>273.34019210000002</c:v>
                </c:pt>
                <c:pt idx="67">
                  <c:v>274.45225140000002</c:v>
                </c:pt>
                <c:pt idx="68">
                  <c:v>275.56431079999999</c:v>
                </c:pt>
                <c:pt idx="69">
                  <c:v>276.67637009999999</c:v>
                </c:pt>
                <c:pt idx="70">
                  <c:v>277.78842950000001</c:v>
                </c:pt>
                <c:pt idx="71">
                  <c:v>278.90048890000003</c:v>
                </c:pt>
                <c:pt idx="72">
                  <c:v>280.01254820000003</c:v>
                </c:pt>
                <c:pt idx="73">
                  <c:v>281.12460759999999</c:v>
                </c:pt>
                <c:pt idx="74">
                  <c:v>282.23666689999999</c:v>
                </c:pt>
                <c:pt idx="75">
                  <c:v>283.34872630000001</c:v>
                </c:pt>
                <c:pt idx="76">
                  <c:v>284.46078560000001</c:v>
                </c:pt>
                <c:pt idx="77">
                  <c:v>285.57284499999997</c:v>
                </c:pt>
                <c:pt idx="78">
                  <c:v>286.68490430000003</c:v>
                </c:pt>
                <c:pt idx="79">
                  <c:v>287.79696369999999</c:v>
                </c:pt>
                <c:pt idx="80">
                  <c:v>288.90902299999999</c:v>
                </c:pt>
                <c:pt idx="81">
                  <c:v>290.02108240000001</c:v>
                </c:pt>
                <c:pt idx="82">
                  <c:v>291.13314179999998</c:v>
                </c:pt>
                <c:pt idx="83">
                  <c:v>292.24520109999997</c:v>
                </c:pt>
                <c:pt idx="84">
                  <c:v>293.3572605</c:v>
                </c:pt>
                <c:pt idx="85">
                  <c:v>294.46931979999999</c:v>
                </c:pt>
                <c:pt idx="86">
                  <c:v>295.58137920000001</c:v>
                </c:pt>
                <c:pt idx="87">
                  <c:v>296.69343850000001</c:v>
                </c:pt>
                <c:pt idx="88">
                  <c:v>297.80549789999998</c:v>
                </c:pt>
                <c:pt idx="89">
                  <c:v>298.91755719999998</c:v>
                </c:pt>
                <c:pt idx="90">
                  <c:v>300.0296166</c:v>
                </c:pt>
                <c:pt idx="91">
                  <c:v>301.1416759</c:v>
                </c:pt>
                <c:pt idx="92">
                  <c:v>302.25373530000002</c:v>
                </c:pt>
                <c:pt idx="93">
                  <c:v>303.36579469999998</c:v>
                </c:pt>
                <c:pt idx="94">
                  <c:v>304.47785399999998</c:v>
                </c:pt>
                <c:pt idx="95">
                  <c:v>305.5899134</c:v>
                </c:pt>
                <c:pt idx="96">
                  <c:v>306.7019727</c:v>
                </c:pt>
                <c:pt idx="97">
                  <c:v>307.81403210000002</c:v>
                </c:pt>
                <c:pt idx="98">
                  <c:v>308.92609140000002</c:v>
                </c:pt>
                <c:pt idx="99">
                  <c:v>310.03815079999998</c:v>
                </c:pt>
                <c:pt idx="100">
                  <c:v>311.15021009999998</c:v>
                </c:pt>
                <c:pt idx="101">
                  <c:v>312.2622695</c:v>
                </c:pt>
                <c:pt idx="102">
                  <c:v>313.37432890000002</c:v>
                </c:pt>
                <c:pt idx="103">
                  <c:v>314.48638820000002</c:v>
                </c:pt>
                <c:pt idx="104">
                  <c:v>315.59844759999999</c:v>
                </c:pt>
                <c:pt idx="105">
                  <c:v>316.71050689999998</c:v>
                </c:pt>
                <c:pt idx="106">
                  <c:v>317.82256630000001</c:v>
                </c:pt>
                <c:pt idx="107">
                  <c:v>318.9346256</c:v>
                </c:pt>
                <c:pt idx="108">
                  <c:v>320.04668500000002</c:v>
                </c:pt>
                <c:pt idx="109">
                  <c:v>321.15874430000002</c:v>
                </c:pt>
                <c:pt idx="110">
                  <c:v>322.27080369999999</c:v>
                </c:pt>
                <c:pt idx="111">
                  <c:v>323.38286299999999</c:v>
                </c:pt>
                <c:pt idx="112">
                  <c:v>324.49492240000001</c:v>
                </c:pt>
                <c:pt idx="113">
                  <c:v>325.60698180000003</c:v>
                </c:pt>
                <c:pt idx="114">
                  <c:v>326.71904110000003</c:v>
                </c:pt>
                <c:pt idx="115">
                  <c:v>327.83110049999999</c:v>
                </c:pt>
                <c:pt idx="116">
                  <c:v>328.94315979999999</c:v>
                </c:pt>
                <c:pt idx="117">
                  <c:v>330.05521920000001</c:v>
                </c:pt>
                <c:pt idx="118">
                  <c:v>331.16727850000001</c:v>
                </c:pt>
                <c:pt idx="119">
                  <c:v>332.27933789999997</c:v>
                </c:pt>
                <c:pt idx="120">
                  <c:v>333.39139719999997</c:v>
                </c:pt>
                <c:pt idx="121">
                  <c:v>334.50345659999999</c:v>
                </c:pt>
                <c:pt idx="122">
                  <c:v>335.61551589999999</c:v>
                </c:pt>
                <c:pt idx="123">
                  <c:v>336.72757530000001</c:v>
                </c:pt>
                <c:pt idx="124">
                  <c:v>337.83963469999998</c:v>
                </c:pt>
                <c:pt idx="125">
                  <c:v>338.95169399999997</c:v>
                </c:pt>
                <c:pt idx="126">
                  <c:v>340.0637534</c:v>
                </c:pt>
                <c:pt idx="127">
                  <c:v>341.17581269999999</c:v>
                </c:pt>
                <c:pt idx="128">
                  <c:v>342.28787210000002</c:v>
                </c:pt>
                <c:pt idx="129">
                  <c:v>343.39993140000001</c:v>
                </c:pt>
                <c:pt idx="130">
                  <c:v>344.51199079999998</c:v>
                </c:pt>
                <c:pt idx="131">
                  <c:v>345.62405009999998</c:v>
                </c:pt>
                <c:pt idx="132">
                  <c:v>346.7361095</c:v>
                </c:pt>
                <c:pt idx="133">
                  <c:v>347.8481688</c:v>
                </c:pt>
                <c:pt idx="134">
                  <c:v>348.96022820000002</c:v>
                </c:pt>
                <c:pt idx="135">
                  <c:v>350.07228759999998</c:v>
                </c:pt>
                <c:pt idx="136">
                  <c:v>351.18434689999998</c:v>
                </c:pt>
                <c:pt idx="137">
                  <c:v>352.2964063</c:v>
                </c:pt>
                <c:pt idx="138">
                  <c:v>353.4084656</c:v>
                </c:pt>
                <c:pt idx="139">
                  <c:v>354.52052500000002</c:v>
                </c:pt>
                <c:pt idx="140">
                  <c:v>355.63258430000002</c:v>
                </c:pt>
                <c:pt idx="141">
                  <c:v>356.74464369999998</c:v>
                </c:pt>
                <c:pt idx="142">
                  <c:v>357.85670299999998</c:v>
                </c:pt>
                <c:pt idx="143">
                  <c:v>358.9687624</c:v>
                </c:pt>
                <c:pt idx="144">
                  <c:v>360.08082180000002</c:v>
                </c:pt>
                <c:pt idx="145">
                  <c:v>361.19288110000002</c:v>
                </c:pt>
                <c:pt idx="146">
                  <c:v>362.30494049999999</c:v>
                </c:pt>
                <c:pt idx="147">
                  <c:v>363.41699979999999</c:v>
                </c:pt>
                <c:pt idx="148">
                  <c:v>364.52905920000001</c:v>
                </c:pt>
                <c:pt idx="149">
                  <c:v>365.6411185</c:v>
                </c:pt>
                <c:pt idx="150">
                  <c:v>366.75317790000003</c:v>
                </c:pt>
                <c:pt idx="151">
                  <c:v>367.86523720000002</c:v>
                </c:pt>
                <c:pt idx="152">
                  <c:v>368.97729659999999</c:v>
                </c:pt>
                <c:pt idx="153">
                  <c:v>370.08935589999999</c:v>
                </c:pt>
                <c:pt idx="154">
                  <c:v>371.20141530000001</c:v>
                </c:pt>
                <c:pt idx="155">
                  <c:v>372.31347469999997</c:v>
                </c:pt>
                <c:pt idx="156">
                  <c:v>373.42553400000003</c:v>
                </c:pt>
                <c:pt idx="157">
                  <c:v>374.53759339999999</c:v>
                </c:pt>
                <c:pt idx="158">
                  <c:v>375.64965269999999</c:v>
                </c:pt>
                <c:pt idx="159">
                  <c:v>376.76171210000001</c:v>
                </c:pt>
                <c:pt idx="160">
                  <c:v>377.87377140000001</c:v>
                </c:pt>
                <c:pt idx="161">
                  <c:v>378.98583079999997</c:v>
                </c:pt>
                <c:pt idx="162">
                  <c:v>380.09789009999997</c:v>
                </c:pt>
                <c:pt idx="163">
                  <c:v>381.20994949999999</c:v>
                </c:pt>
                <c:pt idx="164">
                  <c:v>382.32200879999999</c:v>
                </c:pt>
                <c:pt idx="165">
                  <c:v>383.43406820000001</c:v>
                </c:pt>
                <c:pt idx="166">
                  <c:v>384.54612759999998</c:v>
                </c:pt>
                <c:pt idx="167">
                  <c:v>385.65818689999998</c:v>
                </c:pt>
                <c:pt idx="168">
                  <c:v>386.7702463</c:v>
                </c:pt>
                <c:pt idx="169">
                  <c:v>387.8823056</c:v>
                </c:pt>
                <c:pt idx="170">
                  <c:v>388.99436500000002</c:v>
                </c:pt>
                <c:pt idx="171">
                  <c:v>390.10642430000001</c:v>
                </c:pt>
                <c:pt idx="172">
                  <c:v>391.21848369999998</c:v>
                </c:pt>
                <c:pt idx="173">
                  <c:v>392.33054299999998</c:v>
                </c:pt>
                <c:pt idx="174">
                  <c:v>393.4426024</c:v>
                </c:pt>
                <c:pt idx="175">
                  <c:v>394.55466180000002</c:v>
                </c:pt>
                <c:pt idx="176">
                  <c:v>395.66672110000002</c:v>
                </c:pt>
                <c:pt idx="177">
                  <c:v>396.77878049999998</c:v>
                </c:pt>
                <c:pt idx="178">
                  <c:v>397.89083979999998</c:v>
                </c:pt>
                <c:pt idx="179">
                  <c:v>399.0028992</c:v>
                </c:pt>
                <c:pt idx="180">
                  <c:v>400.1149585</c:v>
                </c:pt>
                <c:pt idx="181">
                  <c:v>401.22701790000002</c:v>
                </c:pt>
                <c:pt idx="182">
                  <c:v>402.33907720000002</c:v>
                </c:pt>
                <c:pt idx="183">
                  <c:v>403.45113659999998</c:v>
                </c:pt>
                <c:pt idx="184">
                  <c:v>404.56319589999998</c:v>
                </c:pt>
                <c:pt idx="185">
                  <c:v>405.6752553</c:v>
                </c:pt>
                <c:pt idx="186">
                  <c:v>406.78731470000002</c:v>
                </c:pt>
                <c:pt idx="187">
                  <c:v>407.89937400000002</c:v>
                </c:pt>
                <c:pt idx="188">
                  <c:v>409.01143339999999</c:v>
                </c:pt>
                <c:pt idx="189">
                  <c:v>410.12349269999999</c:v>
                </c:pt>
                <c:pt idx="190">
                  <c:v>411.23555210000001</c:v>
                </c:pt>
                <c:pt idx="191">
                  <c:v>412.34761140000001</c:v>
                </c:pt>
                <c:pt idx="192">
                  <c:v>413.45967080000003</c:v>
                </c:pt>
                <c:pt idx="193">
                  <c:v>414.57173010000002</c:v>
                </c:pt>
                <c:pt idx="194">
                  <c:v>415.68378949999999</c:v>
                </c:pt>
                <c:pt idx="195">
                  <c:v>416.79584879999999</c:v>
                </c:pt>
                <c:pt idx="196">
                  <c:v>417.90790820000001</c:v>
                </c:pt>
                <c:pt idx="197">
                  <c:v>419.01996759999997</c:v>
                </c:pt>
                <c:pt idx="198">
                  <c:v>420.13202690000003</c:v>
                </c:pt>
                <c:pt idx="199">
                  <c:v>421.24408629999999</c:v>
                </c:pt>
                <c:pt idx="200">
                  <c:v>422.35614559999999</c:v>
                </c:pt>
                <c:pt idx="201">
                  <c:v>423.46820500000001</c:v>
                </c:pt>
                <c:pt idx="202">
                  <c:v>424.58026430000001</c:v>
                </c:pt>
                <c:pt idx="203">
                  <c:v>425.69232369999997</c:v>
                </c:pt>
                <c:pt idx="204">
                  <c:v>426.80438299999997</c:v>
                </c:pt>
                <c:pt idx="205">
                  <c:v>427.91644239999999</c:v>
                </c:pt>
                <c:pt idx="206">
                  <c:v>429.02850169999999</c:v>
                </c:pt>
                <c:pt idx="207">
                  <c:v>430.14056110000001</c:v>
                </c:pt>
                <c:pt idx="208">
                  <c:v>431.25262049999998</c:v>
                </c:pt>
                <c:pt idx="209">
                  <c:v>432.36467979999998</c:v>
                </c:pt>
                <c:pt idx="210">
                  <c:v>433.4767392</c:v>
                </c:pt>
                <c:pt idx="211">
                  <c:v>434.5887985</c:v>
                </c:pt>
                <c:pt idx="212">
                  <c:v>435.70085790000002</c:v>
                </c:pt>
                <c:pt idx="213">
                  <c:v>436.81291720000002</c:v>
                </c:pt>
                <c:pt idx="214">
                  <c:v>437.92497659999998</c:v>
                </c:pt>
                <c:pt idx="215">
                  <c:v>439.03703589999998</c:v>
                </c:pt>
                <c:pt idx="216">
                  <c:v>440.1490953</c:v>
                </c:pt>
                <c:pt idx="217">
                  <c:v>441.26115470000002</c:v>
                </c:pt>
                <c:pt idx="218">
                  <c:v>442.37321400000002</c:v>
                </c:pt>
                <c:pt idx="219">
                  <c:v>443.48527339999998</c:v>
                </c:pt>
                <c:pt idx="220">
                  <c:v>444.59733269999998</c:v>
                </c:pt>
                <c:pt idx="221">
                  <c:v>445.7093921</c:v>
                </c:pt>
                <c:pt idx="222">
                  <c:v>446.8214514</c:v>
                </c:pt>
                <c:pt idx="223">
                  <c:v>447.93351080000002</c:v>
                </c:pt>
                <c:pt idx="224">
                  <c:v>449.04557010000002</c:v>
                </c:pt>
                <c:pt idx="225">
                  <c:v>450.15762949999998</c:v>
                </c:pt>
                <c:pt idx="226">
                  <c:v>451.26968879999998</c:v>
                </c:pt>
                <c:pt idx="227">
                  <c:v>452.3817482</c:v>
                </c:pt>
                <c:pt idx="228">
                  <c:v>453.49380760000003</c:v>
                </c:pt>
                <c:pt idx="229">
                  <c:v>454.60586690000002</c:v>
                </c:pt>
                <c:pt idx="230">
                  <c:v>455.71792629999999</c:v>
                </c:pt>
                <c:pt idx="231">
                  <c:v>456.82998559999999</c:v>
                </c:pt>
                <c:pt idx="232">
                  <c:v>457.94204500000001</c:v>
                </c:pt>
                <c:pt idx="233">
                  <c:v>459.05410430000001</c:v>
                </c:pt>
                <c:pt idx="234">
                  <c:v>460.16616370000003</c:v>
                </c:pt>
                <c:pt idx="235">
                  <c:v>461.27822300000003</c:v>
                </c:pt>
                <c:pt idx="236">
                  <c:v>462.39028239999999</c:v>
                </c:pt>
                <c:pt idx="237">
                  <c:v>463.50234169999999</c:v>
                </c:pt>
                <c:pt idx="238">
                  <c:v>464.61440110000001</c:v>
                </c:pt>
                <c:pt idx="239">
                  <c:v>465.72646049999997</c:v>
                </c:pt>
                <c:pt idx="240">
                  <c:v>466.83851979999997</c:v>
                </c:pt>
                <c:pt idx="241">
                  <c:v>467.95057919999999</c:v>
                </c:pt>
                <c:pt idx="242">
                  <c:v>469.06263849999999</c:v>
                </c:pt>
                <c:pt idx="243">
                  <c:v>470.17469790000001</c:v>
                </c:pt>
                <c:pt idx="244">
                  <c:v>471.28675720000001</c:v>
                </c:pt>
                <c:pt idx="245">
                  <c:v>472.39881659999998</c:v>
                </c:pt>
                <c:pt idx="246">
                  <c:v>473.51087589999997</c:v>
                </c:pt>
                <c:pt idx="247">
                  <c:v>474.62293529999999</c:v>
                </c:pt>
                <c:pt idx="248">
                  <c:v>475.73499459999999</c:v>
                </c:pt>
                <c:pt idx="249">
                  <c:v>476.84705400000001</c:v>
                </c:pt>
                <c:pt idx="250">
                  <c:v>477.95911339999998</c:v>
                </c:pt>
                <c:pt idx="251">
                  <c:v>479.07117269999998</c:v>
                </c:pt>
                <c:pt idx="252">
                  <c:v>480.1832321</c:v>
                </c:pt>
                <c:pt idx="253">
                  <c:v>481.2952914</c:v>
                </c:pt>
                <c:pt idx="254">
                  <c:v>482.40735080000002</c:v>
                </c:pt>
                <c:pt idx="255">
                  <c:v>483.51941010000002</c:v>
                </c:pt>
                <c:pt idx="256">
                  <c:v>484.63146949999998</c:v>
                </c:pt>
                <c:pt idx="257">
                  <c:v>485.74352879999998</c:v>
                </c:pt>
                <c:pt idx="258">
                  <c:v>486.8555882</c:v>
                </c:pt>
                <c:pt idx="259">
                  <c:v>487.96764760000002</c:v>
                </c:pt>
                <c:pt idx="260">
                  <c:v>489.07970690000002</c:v>
                </c:pt>
                <c:pt idx="261">
                  <c:v>490.19176629999998</c:v>
                </c:pt>
                <c:pt idx="262">
                  <c:v>491.30382559999998</c:v>
                </c:pt>
                <c:pt idx="263">
                  <c:v>492.415885</c:v>
                </c:pt>
                <c:pt idx="264">
                  <c:v>493.5279443</c:v>
                </c:pt>
                <c:pt idx="265">
                  <c:v>494.64000370000002</c:v>
                </c:pt>
                <c:pt idx="266">
                  <c:v>495.75206300000002</c:v>
                </c:pt>
                <c:pt idx="267">
                  <c:v>496.86412239999999</c:v>
                </c:pt>
                <c:pt idx="268">
                  <c:v>497.97618169999998</c:v>
                </c:pt>
                <c:pt idx="269">
                  <c:v>499.0882411</c:v>
                </c:pt>
                <c:pt idx="270">
                  <c:v>500.20030050000003</c:v>
                </c:pt>
                <c:pt idx="271">
                  <c:v>501.31235980000002</c:v>
                </c:pt>
                <c:pt idx="272">
                  <c:v>502.42441919999999</c:v>
                </c:pt>
                <c:pt idx="273">
                  <c:v>503.53647849999999</c:v>
                </c:pt>
                <c:pt idx="274">
                  <c:v>504.64853790000001</c:v>
                </c:pt>
                <c:pt idx="275">
                  <c:v>505.76059720000001</c:v>
                </c:pt>
                <c:pt idx="276">
                  <c:v>506.87265660000003</c:v>
                </c:pt>
                <c:pt idx="277">
                  <c:v>507.98471590000003</c:v>
                </c:pt>
                <c:pt idx="278">
                  <c:v>509.09677529999999</c:v>
                </c:pt>
                <c:pt idx="279">
                  <c:v>510.20883459999999</c:v>
                </c:pt>
                <c:pt idx="280">
                  <c:v>511.32089400000001</c:v>
                </c:pt>
                <c:pt idx="281">
                  <c:v>512.43295339999997</c:v>
                </c:pt>
                <c:pt idx="282">
                  <c:v>513.54501270000003</c:v>
                </c:pt>
                <c:pt idx="283">
                  <c:v>514.65707210000005</c:v>
                </c:pt>
                <c:pt idx="284">
                  <c:v>515.76913139999999</c:v>
                </c:pt>
                <c:pt idx="285">
                  <c:v>516.88119080000001</c:v>
                </c:pt>
                <c:pt idx="286">
                  <c:v>517.99325009999995</c:v>
                </c:pt>
                <c:pt idx="287">
                  <c:v>519.10530949999998</c:v>
                </c:pt>
                <c:pt idx="288">
                  <c:v>520.21736880000003</c:v>
                </c:pt>
                <c:pt idx="289">
                  <c:v>521.32942820000005</c:v>
                </c:pt>
                <c:pt idx="290">
                  <c:v>522.44148759999996</c:v>
                </c:pt>
                <c:pt idx="291">
                  <c:v>523.55354690000001</c:v>
                </c:pt>
                <c:pt idx="292">
                  <c:v>524.66560630000004</c:v>
                </c:pt>
                <c:pt idx="293">
                  <c:v>525.77766559999998</c:v>
                </c:pt>
                <c:pt idx="294">
                  <c:v>526.889725</c:v>
                </c:pt>
                <c:pt idx="295">
                  <c:v>528.00178430000005</c:v>
                </c:pt>
                <c:pt idx="296">
                  <c:v>529.11384369999996</c:v>
                </c:pt>
                <c:pt idx="297">
                  <c:v>530.22590300000002</c:v>
                </c:pt>
                <c:pt idx="298">
                  <c:v>531.33796240000004</c:v>
                </c:pt>
                <c:pt idx="299">
                  <c:v>532.45002169999998</c:v>
                </c:pt>
                <c:pt idx="300">
                  <c:v>533.5620811</c:v>
                </c:pt>
                <c:pt idx="301">
                  <c:v>534.67414050000002</c:v>
                </c:pt>
                <c:pt idx="302">
                  <c:v>535.78619979999996</c:v>
                </c:pt>
                <c:pt idx="303">
                  <c:v>536.89825919999998</c:v>
                </c:pt>
                <c:pt idx="304">
                  <c:v>538.01031850000004</c:v>
                </c:pt>
                <c:pt idx="305">
                  <c:v>539.12237789999995</c:v>
                </c:pt>
                <c:pt idx="306">
                  <c:v>540.2344372</c:v>
                </c:pt>
                <c:pt idx="307">
                  <c:v>541.34649660000002</c:v>
                </c:pt>
                <c:pt idx="308">
                  <c:v>542.45855589999996</c:v>
                </c:pt>
                <c:pt idx="309">
                  <c:v>543.57061529999999</c:v>
                </c:pt>
                <c:pt idx="310">
                  <c:v>544.68267460000004</c:v>
                </c:pt>
                <c:pt idx="311">
                  <c:v>545.79473399999995</c:v>
                </c:pt>
                <c:pt idx="312">
                  <c:v>546.90679339999997</c:v>
                </c:pt>
                <c:pt idx="313">
                  <c:v>548.01885270000002</c:v>
                </c:pt>
                <c:pt idx="314">
                  <c:v>549.13091210000005</c:v>
                </c:pt>
                <c:pt idx="315">
                  <c:v>550.24297139999999</c:v>
                </c:pt>
                <c:pt idx="316">
                  <c:v>551.35503080000001</c:v>
                </c:pt>
                <c:pt idx="317">
                  <c:v>552.46709009999995</c:v>
                </c:pt>
                <c:pt idx="318">
                  <c:v>553.57914949999997</c:v>
                </c:pt>
                <c:pt idx="319">
                  <c:v>554.69120880000003</c:v>
                </c:pt>
                <c:pt idx="320">
                  <c:v>555.80326820000005</c:v>
                </c:pt>
                <c:pt idx="321">
                  <c:v>556.91532749999999</c:v>
                </c:pt>
                <c:pt idx="322">
                  <c:v>558.02738690000001</c:v>
                </c:pt>
                <c:pt idx="323">
                  <c:v>559.13944630000003</c:v>
                </c:pt>
                <c:pt idx="324">
                  <c:v>560.25150559999997</c:v>
                </c:pt>
                <c:pt idx="325">
                  <c:v>561.36356499999999</c:v>
                </c:pt>
                <c:pt idx="326">
                  <c:v>562.47562430000005</c:v>
                </c:pt>
                <c:pt idx="327">
                  <c:v>563.58768369999996</c:v>
                </c:pt>
                <c:pt idx="328">
                  <c:v>564.69974300000001</c:v>
                </c:pt>
                <c:pt idx="329">
                  <c:v>565.81180240000003</c:v>
                </c:pt>
                <c:pt idx="330">
                  <c:v>566.92386169999997</c:v>
                </c:pt>
                <c:pt idx="331">
                  <c:v>568.0359211</c:v>
                </c:pt>
                <c:pt idx="332">
                  <c:v>569.14798050000002</c:v>
                </c:pt>
                <c:pt idx="333">
                  <c:v>570.26003979999996</c:v>
                </c:pt>
                <c:pt idx="334">
                  <c:v>571.37209919999998</c:v>
                </c:pt>
                <c:pt idx="335">
                  <c:v>572.48415850000004</c:v>
                </c:pt>
                <c:pt idx="336">
                  <c:v>573.59621790000006</c:v>
                </c:pt>
                <c:pt idx="337">
                  <c:v>574.7082772</c:v>
                </c:pt>
                <c:pt idx="338">
                  <c:v>575.82033660000002</c:v>
                </c:pt>
                <c:pt idx="339">
                  <c:v>576.93239589999996</c:v>
                </c:pt>
                <c:pt idx="340">
                  <c:v>578.04445529999998</c:v>
                </c:pt>
                <c:pt idx="341">
                  <c:v>579.15651460000004</c:v>
                </c:pt>
                <c:pt idx="342">
                  <c:v>580.26857399999994</c:v>
                </c:pt>
                <c:pt idx="343">
                  <c:v>581.38063339999997</c:v>
                </c:pt>
                <c:pt idx="344">
                  <c:v>582.49269270000002</c:v>
                </c:pt>
                <c:pt idx="345">
                  <c:v>583.60475210000004</c:v>
                </c:pt>
                <c:pt idx="346">
                  <c:v>584.71681139999998</c:v>
                </c:pt>
                <c:pt idx="347">
                  <c:v>585.8288708</c:v>
                </c:pt>
                <c:pt idx="348">
                  <c:v>586.94093009999995</c:v>
                </c:pt>
                <c:pt idx="349">
                  <c:v>588.05298949999997</c:v>
                </c:pt>
                <c:pt idx="350">
                  <c:v>589.16504880000002</c:v>
                </c:pt>
                <c:pt idx="351">
                  <c:v>590.27710820000004</c:v>
                </c:pt>
                <c:pt idx="352">
                  <c:v>591.38916749999999</c:v>
                </c:pt>
                <c:pt idx="353">
                  <c:v>592.50122690000001</c:v>
                </c:pt>
                <c:pt idx="354">
                  <c:v>593.61328630000003</c:v>
                </c:pt>
                <c:pt idx="355">
                  <c:v>594.72534559999997</c:v>
                </c:pt>
                <c:pt idx="356">
                  <c:v>595.83740499999999</c:v>
                </c:pt>
                <c:pt idx="357">
                  <c:v>596.94946430000005</c:v>
                </c:pt>
                <c:pt idx="358">
                  <c:v>598.06152369999995</c:v>
                </c:pt>
                <c:pt idx="359">
                  <c:v>599.17358300000001</c:v>
                </c:pt>
                <c:pt idx="360">
                  <c:v>600.28564240000003</c:v>
                </c:pt>
                <c:pt idx="361">
                  <c:v>601.39770169999997</c:v>
                </c:pt>
                <c:pt idx="362">
                  <c:v>602.50976109999999</c:v>
                </c:pt>
                <c:pt idx="363">
                  <c:v>603.62182040000005</c:v>
                </c:pt>
                <c:pt idx="364">
                  <c:v>604.73387979999995</c:v>
                </c:pt>
                <c:pt idx="365">
                  <c:v>605.84593919999998</c:v>
                </c:pt>
                <c:pt idx="366">
                  <c:v>606.95799850000003</c:v>
                </c:pt>
                <c:pt idx="367">
                  <c:v>608.07005790000005</c:v>
                </c:pt>
                <c:pt idx="368">
                  <c:v>609.18211719999999</c:v>
                </c:pt>
                <c:pt idx="369">
                  <c:v>610.29417660000001</c:v>
                </c:pt>
                <c:pt idx="370">
                  <c:v>611.40623589999996</c:v>
                </c:pt>
                <c:pt idx="371">
                  <c:v>612.51829529999998</c:v>
                </c:pt>
                <c:pt idx="372">
                  <c:v>613.63035460000003</c:v>
                </c:pt>
                <c:pt idx="373">
                  <c:v>614.74241400000005</c:v>
                </c:pt>
                <c:pt idx="374">
                  <c:v>615.85447339999996</c:v>
                </c:pt>
                <c:pt idx="375">
                  <c:v>616.96653270000002</c:v>
                </c:pt>
                <c:pt idx="376">
                  <c:v>618.07859210000004</c:v>
                </c:pt>
                <c:pt idx="377">
                  <c:v>619.19065139999998</c:v>
                </c:pt>
                <c:pt idx="378">
                  <c:v>620.3027108</c:v>
                </c:pt>
                <c:pt idx="379">
                  <c:v>621.41477010000006</c:v>
                </c:pt>
                <c:pt idx="380">
                  <c:v>622.52682949999996</c:v>
                </c:pt>
                <c:pt idx="381">
                  <c:v>623.63888880000002</c:v>
                </c:pt>
                <c:pt idx="382">
                  <c:v>624.75094820000004</c:v>
                </c:pt>
                <c:pt idx="383">
                  <c:v>625.86300749999998</c:v>
                </c:pt>
                <c:pt idx="384">
                  <c:v>626.9750669</c:v>
                </c:pt>
                <c:pt idx="385">
                  <c:v>628.08712630000002</c:v>
                </c:pt>
                <c:pt idx="386">
                  <c:v>629.19918559999996</c:v>
                </c:pt>
                <c:pt idx="387">
                  <c:v>630.31124499999999</c:v>
                </c:pt>
                <c:pt idx="388">
                  <c:v>631.42330430000004</c:v>
                </c:pt>
                <c:pt idx="389">
                  <c:v>632.53536369999995</c:v>
                </c:pt>
                <c:pt idx="390">
                  <c:v>633.647423</c:v>
                </c:pt>
                <c:pt idx="391">
                  <c:v>634.75948240000002</c:v>
                </c:pt>
                <c:pt idx="392">
                  <c:v>635.87154169999997</c:v>
                </c:pt>
                <c:pt idx="393">
                  <c:v>636.98360109999999</c:v>
                </c:pt>
                <c:pt idx="394">
                  <c:v>638.09566040000004</c:v>
                </c:pt>
                <c:pt idx="395">
                  <c:v>639.20771979999995</c:v>
                </c:pt>
                <c:pt idx="396">
                  <c:v>640.31977919999997</c:v>
                </c:pt>
                <c:pt idx="397">
                  <c:v>641.43183850000003</c:v>
                </c:pt>
                <c:pt idx="398">
                  <c:v>642.54389790000005</c:v>
                </c:pt>
                <c:pt idx="399">
                  <c:v>643.65595719999999</c:v>
                </c:pt>
                <c:pt idx="400">
                  <c:v>644.76801660000001</c:v>
                </c:pt>
                <c:pt idx="401">
                  <c:v>645.88007589999995</c:v>
                </c:pt>
                <c:pt idx="402">
                  <c:v>646.99213529999997</c:v>
                </c:pt>
                <c:pt idx="403">
                  <c:v>648.10419460000003</c:v>
                </c:pt>
                <c:pt idx="404">
                  <c:v>649.21625400000005</c:v>
                </c:pt>
                <c:pt idx="405">
                  <c:v>650.32831339999996</c:v>
                </c:pt>
                <c:pt idx="406">
                  <c:v>651.44037270000001</c:v>
                </c:pt>
                <c:pt idx="407">
                  <c:v>652.55243210000003</c:v>
                </c:pt>
                <c:pt idx="408">
                  <c:v>653.66449139999997</c:v>
                </c:pt>
                <c:pt idx="409">
                  <c:v>654.7765508</c:v>
                </c:pt>
                <c:pt idx="410">
                  <c:v>655.88861010000005</c:v>
                </c:pt>
                <c:pt idx="411">
                  <c:v>657.00066949999996</c:v>
                </c:pt>
                <c:pt idx="412">
                  <c:v>658.11272880000001</c:v>
                </c:pt>
                <c:pt idx="413">
                  <c:v>659.22478820000003</c:v>
                </c:pt>
                <c:pt idx="414">
                  <c:v>660.33684749999998</c:v>
                </c:pt>
                <c:pt idx="415">
                  <c:v>661.4489069</c:v>
                </c:pt>
                <c:pt idx="416">
                  <c:v>662.56096630000002</c:v>
                </c:pt>
                <c:pt idx="417">
                  <c:v>663.67302559999996</c:v>
                </c:pt>
                <c:pt idx="418">
                  <c:v>664.78508499999998</c:v>
                </c:pt>
                <c:pt idx="419">
                  <c:v>665.89714430000004</c:v>
                </c:pt>
                <c:pt idx="420">
                  <c:v>667.00920369999994</c:v>
                </c:pt>
                <c:pt idx="421">
                  <c:v>668.121263</c:v>
                </c:pt>
                <c:pt idx="422">
                  <c:v>669.23332240000002</c:v>
                </c:pt>
                <c:pt idx="423">
                  <c:v>670.34538169999996</c:v>
                </c:pt>
                <c:pt idx="424">
                  <c:v>671.45744109999998</c:v>
                </c:pt>
                <c:pt idx="425">
                  <c:v>672.56950040000004</c:v>
                </c:pt>
                <c:pt idx="426">
                  <c:v>673.68155979999995</c:v>
                </c:pt>
                <c:pt idx="427">
                  <c:v>674.79361919999997</c:v>
                </c:pt>
                <c:pt idx="428">
                  <c:v>675.90567850000002</c:v>
                </c:pt>
                <c:pt idx="429">
                  <c:v>677.01773790000004</c:v>
                </c:pt>
                <c:pt idx="430">
                  <c:v>678.12979719999998</c:v>
                </c:pt>
                <c:pt idx="431">
                  <c:v>679.24185660000001</c:v>
                </c:pt>
                <c:pt idx="432">
                  <c:v>680.35391589999995</c:v>
                </c:pt>
                <c:pt idx="433">
                  <c:v>681.46597529999997</c:v>
                </c:pt>
                <c:pt idx="434">
                  <c:v>682.57803460000002</c:v>
                </c:pt>
                <c:pt idx="435">
                  <c:v>683.69009400000004</c:v>
                </c:pt>
                <c:pt idx="436">
                  <c:v>684.80215329999999</c:v>
                </c:pt>
                <c:pt idx="437">
                  <c:v>685.91421270000001</c:v>
                </c:pt>
                <c:pt idx="438">
                  <c:v>687.02627210000003</c:v>
                </c:pt>
                <c:pt idx="439">
                  <c:v>688.13833139999997</c:v>
                </c:pt>
                <c:pt idx="440">
                  <c:v>689.25039079999999</c:v>
                </c:pt>
                <c:pt idx="441">
                  <c:v>690.36245010000005</c:v>
                </c:pt>
                <c:pt idx="442">
                  <c:v>691.47450949999995</c:v>
                </c:pt>
                <c:pt idx="443">
                  <c:v>692.58656880000001</c:v>
                </c:pt>
                <c:pt idx="444">
                  <c:v>693.69862820000003</c:v>
                </c:pt>
                <c:pt idx="445">
                  <c:v>694.81068749999997</c:v>
                </c:pt>
                <c:pt idx="446">
                  <c:v>695.92274689999999</c:v>
                </c:pt>
                <c:pt idx="447">
                  <c:v>697.03480630000001</c:v>
                </c:pt>
                <c:pt idx="448">
                  <c:v>698.14686559999996</c:v>
                </c:pt>
                <c:pt idx="449">
                  <c:v>699.25892499999998</c:v>
                </c:pt>
                <c:pt idx="450">
                  <c:v>700.37098430000003</c:v>
                </c:pt>
              </c:numCache>
            </c:numRef>
          </c:xVal>
          <c:yVal>
            <c:numRef>
              <c:f>spectrum!$B$2:$B$452</c:f>
              <c:numCache>
                <c:formatCode>General</c:formatCode>
                <c:ptCount val="451"/>
                <c:pt idx="0">
                  <c:v>0.96848294899999998</c:v>
                </c:pt>
                <c:pt idx="1">
                  <c:v>0.83295686999999996</c:v>
                </c:pt>
                <c:pt idx="2">
                  <c:v>1.3117538609999999</c:v>
                </c:pt>
                <c:pt idx="3">
                  <c:v>1.51287208</c:v>
                </c:pt>
                <c:pt idx="4">
                  <c:v>1.3613931770000001</c:v>
                </c:pt>
                <c:pt idx="5">
                  <c:v>1.360599984</c:v>
                </c:pt>
                <c:pt idx="6">
                  <c:v>1.3607190819999999</c:v>
                </c:pt>
                <c:pt idx="7">
                  <c:v>1.337295009</c:v>
                </c:pt>
                <c:pt idx="8">
                  <c:v>1.33525472</c:v>
                </c:pt>
                <c:pt idx="9">
                  <c:v>1.32448122</c:v>
                </c:pt>
                <c:pt idx="10">
                  <c:v>1.3103339890000001</c:v>
                </c:pt>
                <c:pt idx="11">
                  <c:v>1.275747255</c:v>
                </c:pt>
                <c:pt idx="12">
                  <c:v>1.2568244420000001</c:v>
                </c:pt>
                <c:pt idx="13">
                  <c:v>1.2235603719999999</c:v>
                </c:pt>
                <c:pt idx="14">
                  <c:v>1.1808011970000001</c:v>
                </c:pt>
                <c:pt idx="15">
                  <c:v>1.149857712</c:v>
                </c:pt>
                <c:pt idx="16">
                  <c:v>1.103608991</c:v>
                </c:pt>
                <c:pt idx="17">
                  <c:v>1.0569685799999999</c:v>
                </c:pt>
                <c:pt idx="18">
                  <c:v>1.0063122659999999</c:v>
                </c:pt>
                <c:pt idx="19">
                  <c:v>0.96084440000000004</c:v>
                </c:pt>
                <c:pt idx="20">
                  <c:v>0.91756068599999996</c:v>
                </c:pt>
                <c:pt idx="21">
                  <c:v>0.86611307699999995</c:v>
                </c:pt>
                <c:pt idx="22">
                  <c:v>0.82053541100000005</c:v>
                </c:pt>
                <c:pt idx="23">
                  <c:v>0.77932868799999999</c:v>
                </c:pt>
                <c:pt idx="24">
                  <c:v>0.73813420399999996</c:v>
                </c:pt>
                <c:pt idx="25">
                  <c:v>0.69987343700000004</c:v>
                </c:pt>
                <c:pt idx="26">
                  <c:v>0.66351166500000003</c:v>
                </c:pt>
                <c:pt idx="27">
                  <c:v>0.63028509499999996</c:v>
                </c:pt>
                <c:pt idx="28">
                  <c:v>0.59997179700000003</c:v>
                </c:pt>
                <c:pt idx="29">
                  <c:v>0.57069652999999998</c:v>
                </c:pt>
                <c:pt idx="30">
                  <c:v>0.54606555300000004</c:v>
                </c:pt>
                <c:pt idx="31">
                  <c:v>0.52391003899999999</c:v>
                </c:pt>
                <c:pt idx="32">
                  <c:v>0.50400493499999999</c:v>
                </c:pt>
                <c:pt idx="33">
                  <c:v>0.48673479800000002</c:v>
                </c:pt>
                <c:pt idx="34">
                  <c:v>0.47266374999999999</c:v>
                </c:pt>
                <c:pt idx="35">
                  <c:v>0.46029677099999999</c:v>
                </c:pt>
                <c:pt idx="36">
                  <c:v>0.44887749700000001</c:v>
                </c:pt>
                <c:pt idx="37">
                  <c:v>0.44028931500000001</c:v>
                </c:pt>
                <c:pt idx="38">
                  <c:v>0.43262269399999997</c:v>
                </c:pt>
                <c:pt idx="39">
                  <c:v>0.42520167199999997</c:v>
                </c:pt>
                <c:pt idx="40">
                  <c:v>0.41908427999999998</c:v>
                </c:pt>
                <c:pt idx="41">
                  <c:v>0.41411497800000002</c:v>
                </c:pt>
                <c:pt idx="42">
                  <c:v>0.40778840100000002</c:v>
                </c:pt>
                <c:pt idx="43">
                  <c:v>0.40095362600000001</c:v>
                </c:pt>
                <c:pt idx="44">
                  <c:v>0.396096699</c:v>
                </c:pt>
                <c:pt idx="45">
                  <c:v>0.38920540199999998</c:v>
                </c:pt>
                <c:pt idx="46">
                  <c:v>0.38283472299999999</c:v>
                </c:pt>
                <c:pt idx="47">
                  <c:v>0.37478439299999999</c:v>
                </c:pt>
                <c:pt idx="48">
                  <c:v>0.36853479300000003</c:v>
                </c:pt>
                <c:pt idx="49">
                  <c:v>0.36107025100000001</c:v>
                </c:pt>
                <c:pt idx="50">
                  <c:v>0.353611128</c:v>
                </c:pt>
                <c:pt idx="51">
                  <c:v>0.34496475300000001</c:v>
                </c:pt>
                <c:pt idx="52">
                  <c:v>0.33781673800000001</c:v>
                </c:pt>
                <c:pt idx="53">
                  <c:v>0.33093456100000002</c:v>
                </c:pt>
                <c:pt idx="54">
                  <c:v>0.32415861600000001</c:v>
                </c:pt>
                <c:pt idx="55">
                  <c:v>0.31745626700000001</c:v>
                </c:pt>
                <c:pt idx="56">
                  <c:v>0.312220267</c:v>
                </c:pt>
                <c:pt idx="57">
                  <c:v>0.30728380700000002</c:v>
                </c:pt>
                <c:pt idx="58">
                  <c:v>0.30390803500000002</c:v>
                </c:pt>
                <c:pt idx="59">
                  <c:v>0.30264668099999997</c:v>
                </c:pt>
                <c:pt idx="60">
                  <c:v>0.30203999399999998</c:v>
                </c:pt>
                <c:pt idx="61">
                  <c:v>0.30169783999999999</c:v>
                </c:pt>
                <c:pt idx="62">
                  <c:v>0.30429910300000002</c:v>
                </c:pt>
                <c:pt idx="63">
                  <c:v>0.30763263200000002</c:v>
                </c:pt>
                <c:pt idx="64">
                  <c:v>0.31162472899999999</c:v>
                </c:pt>
                <c:pt idx="65">
                  <c:v>0.31877097900000001</c:v>
                </c:pt>
                <c:pt idx="66">
                  <c:v>0.32380587</c:v>
                </c:pt>
                <c:pt idx="67">
                  <c:v>0.33045049399999998</c:v>
                </c:pt>
                <c:pt idx="68">
                  <c:v>0.33860780699999998</c:v>
                </c:pt>
                <c:pt idx="69">
                  <c:v>0.349014875</c:v>
                </c:pt>
                <c:pt idx="70">
                  <c:v>0.35874083899999998</c:v>
                </c:pt>
                <c:pt idx="71">
                  <c:v>0.36907472200000002</c:v>
                </c:pt>
                <c:pt idx="72">
                  <c:v>0.37964082799999999</c:v>
                </c:pt>
                <c:pt idx="73">
                  <c:v>0.39050615300000002</c:v>
                </c:pt>
                <c:pt idx="74">
                  <c:v>0.40220143600000002</c:v>
                </c:pt>
                <c:pt idx="75">
                  <c:v>0.41481663800000002</c:v>
                </c:pt>
                <c:pt idx="76">
                  <c:v>0.42750369999999999</c:v>
                </c:pt>
                <c:pt idx="77">
                  <c:v>0.44053962000000002</c:v>
                </c:pt>
                <c:pt idx="78">
                  <c:v>0.45199151500000001</c:v>
                </c:pt>
                <c:pt idx="79">
                  <c:v>0.46385388700000002</c:v>
                </c:pt>
                <c:pt idx="80">
                  <c:v>0.47866345300000002</c:v>
                </c:pt>
                <c:pt idx="81">
                  <c:v>0.49360843199999999</c:v>
                </c:pt>
                <c:pt idx="82">
                  <c:v>0.506685477</c:v>
                </c:pt>
                <c:pt idx="83">
                  <c:v>0.52112440900000001</c:v>
                </c:pt>
                <c:pt idx="84">
                  <c:v>0.53400911100000004</c:v>
                </c:pt>
                <c:pt idx="85">
                  <c:v>0.54711392400000003</c:v>
                </c:pt>
                <c:pt idx="86">
                  <c:v>0.56198230800000004</c:v>
                </c:pt>
                <c:pt idx="87">
                  <c:v>0.57629873399999998</c:v>
                </c:pt>
                <c:pt idx="88">
                  <c:v>0.58996488599999997</c:v>
                </c:pt>
                <c:pt idx="89">
                  <c:v>0.60253412699999997</c:v>
                </c:pt>
                <c:pt idx="90">
                  <c:v>0.61572454899999995</c:v>
                </c:pt>
                <c:pt idx="91">
                  <c:v>0.62842161299999999</c:v>
                </c:pt>
                <c:pt idx="92">
                  <c:v>0.64117046499999997</c:v>
                </c:pt>
                <c:pt idx="93">
                  <c:v>0.65220417399999997</c:v>
                </c:pt>
                <c:pt idx="94">
                  <c:v>0.66564750399999995</c:v>
                </c:pt>
                <c:pt idx="95">
                  <c:v>0.67749284499999995</c:v>
                </c:pt>
                <c:pt idx="96">
                  <c:v>0.68844828400000002</c:v>
                </c:pt>
                <c:pt idx="97">
                  <c:v>0.69645570899999998</c:v>
                </c:pt>
                <c:pt idx="98">
                  <c:v>0.70612289500000003</c:v>
                </c:pt>
                <c:pt idx="99">
                  <c:v>0.71357689800000002</c:v>
                </c:pt>
                <c:pt idx="100">
                  <c:v>0.72283055799999996</c:v>
                </c:pt>
                <c:pt idx="101">
                  <c:v>0.72921865699999999</c:v>
                </c:pt>
                <c:pt idx="102">
                  <c:v>0.73680186700000005</c:v>
                </c:pt>
                <c:pt idx="103">
                  <c:v>0.74366821699999996</c:v>
                </c:pt>
                <c:pt idx="104">
                  <c:v>0.74830081400000004</c:v>
                </c:pt>
                <c:pt idx="105">
                  <c:v>0.75167045899999996</c:v>
                </c:pt>
                <c:pt idx="106">
                  <c:v>0.75424564999999999</c:v>
                </c:pt>
                <c:pt idx="107">
                  <c:v>0.75850625900000002</c:v>
                </c:pt>
                <c:pt idx="108">
                  <c:v>0.75958406999999994</c:v>
                </c:pt>
                <c:pt idx="109">
                  <c:v>0.76142122300000004</c:v>
                </c:pt>
                <c:pt idx="110">
                  <c:v>0.76094321499999995</c:v>
                </c:pt>
                <c:pt idx="111">
                  <c:v>0.76155603999999999</c:v>
                </c:pt>
                <c:pt idx="112">
                  <c:v>0.75954154200000001</c:v>
                </c:pt>
                <c:pt idx="113">
                  <c:v>0.75665368099999997</c:v>
                </c:pt>
                <c:pt idx="114">
                  <c:v>0.75559468600000002</c:v>
                </c:pt>
                <c:pt idx="115">
                  <c:v>0.753128727</c:v>
                </c:pt>
                <c:pt idx="116">
                  <c:v>0.75060147099999996</c:v>
                </c:pt>
                <c:pt idx="117">
                  <c:v>0.74553411999999997</c:v>
                </c:pt>
                <c:pt idx="118">
                  <c:v>0.73972263800000004</c:v>
                </c:pt>
                <c:pt idx="119">
                  <c:v>0.73239076199999997</c:v>
                </c:pt>
                <c:pt idx="120">
                  <c:v>0.72368994499999995</c:v>
                </c:pt>
                <c:pt idx="121">
                  <c:v>0.71856817500000003</c:v>
                </c:pt>
                <c:pt idx="122">
                  <c:v>0.710818214</c:v>
                </c:pt>
                <c:pt idx="123">
                  <c:v>0.70234495699999999</c:v>
                </c:pt>
                <c:pt idx="124">
                  <c:v>0.69300960199999995</c:v>
                </c:pt>
                <c:pt idx="125">
                  <c:v>0.68279520400000004</c:v>
                </c:pt>
                <c:pt idx="126">
                  <c:v>0.67399702699999997</c:v>
                </c:pt>
                <c:pt idx="127">
                  <c:v>0.66091843100000003</c:v>
                </c:pt>
                <c:pt idx="128">
                  <c:v>0.64769860400000001</c:v>
                </c:pt>
                <c:pt idx="129">
                  <c:v>0.63595869699999996</c:v>
                </c:pt>
                <c:pt idx="130">
                  <c:v>0.624877142</c:v>
                </c:pt>
                <c:pt idx="131">
                  <c:v>0.60912171699999995</c:v>
                </c:pt>
                <c:pt idx="132">
                  <c:v>0.59522266800000001</c:v>
                </c:pt>
                <c:pt idx="133">
                  <c:v>0.58247737499999996</c:v>
                </c:pt>
                <c:pt idx="134">
                  <c:v>0.56774844400000002</c:v>
                </c:pt>
                <c:pt idx="135">
                  <c:v>0.55065957799999998</c:v>
                </c:pt>
                <c:pt idx="136">
                  <c:v>0.53557057399999997</c:v>
                </c:pt>
                <c:pt idx="137">
                  <c:v>0.51683336700000004</c:v>
                </c:pt>
                <c:pt idx="138">
                  <c:v>0.50116106900000001</c:v>
                </c:pt>
                <c:pt idx="139">
                  <c:v>0.48563754799999997</c:v>
                </c:pt>
                <c:pt idx="140">
                  <c:v>0.46756841700000001</c:v>
                </c:pt>
                <c:pt idx="141">
                  <c:v>0.45197869099999999</c:v>
                </c:pt>
                <c:pt idx="142">
                  <c:v>0.43417683099999999</c:v>
                </c:pt>
                <c:pt idx="143">
                  <c:v>0.41686034599999999</c:v>
                </c:pt>
                <c:pt idx="144">
                  <c:v>0.39924643999999998</c:v>
                </c:pt>
                <c:pt idx="145">
                  <c:v>0.38285236099999997</c:v>
                </c:pt>
                <c:pt idx="146">
                  <c:v>0.36480815500000002</c:v>
                </c:pt>
                <c:pt idx="147">
                  <c:v>0.34688767999999998</c:v>
                </c:pt>
                <c:pt idx="148">
                  <c:v>0.331074329</c:v>
                </c:pt>
                <c:pt idx="149">
                  <c:v>0.31447850300000002</c:v>
                </c:pt>
                <c:pt idx="150">
                  <c:v>0.29879478900000001</c:v>
                </c:pt>
                <c:pt idx="151">
                  <c:v>0.28261746799999998</c:v>
                </c:pt>
                <c:pt idx="152">
                  <c:v>0.26420714699999998</c:v>
                </c:pt>
                <c:pt idx="153">
                  <c:v>0.25075802000000003</c:v>
                </c:pt>
                <c:pt idx="154">
                  <c:v>0.23660166699999999</c:v>
                </c:pt>
                <c:pt idx="155">
                  <c:v>0.22147815600000001</c:v>
                </c:pt>
                <c:pt idx="156">
                  <c:v>0.20889855299999999</c:v>
                </c:pt>
                <c:pt idx="157">
                  <c:v>0.19555271599999999</c:v>
                </c:pt>
                <c:pt idx="158">
                  <c:v>0.18242204300000001</c:v>
                </c:pt>
                <c:pt idx="159">
                  <c:v>0.170077963</c:v>
                </c:pt>
                <c:pt idx="160">
                  <c:v>0.15797178100000001</c:v>
                </c:pt>
                <c:pt idx="161">
                  <c:v>0.145930004</c:v>
                </c:pt>
                <c:pt idx="162">
                  <c:v>0.135347246</c:v>
                </c:pt>
                <c:pt idx="163">
                  <c:v>0.12481534800000001</c:v>
                </c:pt>
                <c:pt idx="164">
                  <c:v>0.11400054</c:v>
                </c:pt>
                <c:pt idx="165">
                  <c:v>0.105978801</c:v>
                </c:pt>
                <c:pt idx="166">
                  <c:v>9.7611042999999995E-2</c:v>
                </c:pt>
                <c:pt idx="167">
                  <c:v>8.9202126000000007E-2</c:v>
                </c:pt>
                <c:pt idx="168">
                  <c:v>8.1224833999999996E-2</c:v>
                </c:pt>
                <c:pt idx="169">
                  <c:v>7.4975306000000005E-2</c:v>
                </c:pt>
                <c:pt idx="170">
                  <c:v>6.6505268000000006E-2</c:v>
                </c:pt>
                <c:pt idx="171">
                  <c:v>6.1524048999999997E-2</c:v>
                </c:pt>
                <c:pt idx="172">
                  <c:v>5.4550803000000002E-2</c:v>
                </c:pt>
                <c:pt idx="173">
                  <c:v>4.9292862E-2</c:v>
                </c:pt>
                <c:pt idx="174">
                  <c:v>4.5196241999999998E-2</c:v>
                </c:pt>
                <c:pt idx="175">
                  <c:v>3.9031397000000002E-2</c:v>
                </c:pt>
                <c:pt idx="176">
                  <c:v>3.6017283999999997E-2</c:v>
                </c:pt>
                <c:pt idx="177">
                  <c:v>3.1578672000000002E-2</c:v>
                </c:pt>
                <c:pt idx="178">
                  <c:v>2.7356701000000001E-2</c:v>
                </c:pt>
                <c:pt idx="179">
                  <c:v>2.2784325000000001E-2</c:v>
                </c:pt>
                <c:pt idx="180">
                  <c:v>2.0942748000000001E-2</c:v>
                </c:pt>
                <c:pt idx="181">
                  <c:v>1.7510615E-2</c:v>
                </c:pt>
                <c:pt idx="182">
                  <c:v>1.4484153E-2</c:v>
                </c:pt>
                <c:pt idx="183">
                  <c:v>1.2140032E-2</c:v>
                </c:pt>
                <c:pt idx="184">
                  <c:v>1.1535182999999999E-2</c:v>
                </c:pt>
                <c:pt idx="185">
                  <c:v>9.296314E-3</c:v>
                </c:pt>
                <c:pt idx="186">
                  <c:v>7.112485E-3</c:v>
                </c:pt>
                <c:pt idx="187">
                  <c:v>5.5700599999999999E-3</c:v>
                </c:pt>
                <c:pt idx="188">
                  <c:v>5.349983E-3</c:v>
                </c:pt>
                <c:pt idx="189">
                  <c:v>5.0147860000000002E-3</c:v>
                </c:pt>
                <c:pt idx="190">
                  <c:v>3.583227E-3</c:v>
                </c:pt>
                <c:pt idx="191">
                  <c:v>3.2809580000000001E-3</c:v>
                </c:pt>
                <c:pt idx="192">
                  <c:v>1.776389E-3</c:v>
                </c:pt>
                <c:pt idx="193">
                  <c:v>2.8984940000000002E-3</c:v>
                </c:pt>
                <c:pt idx="194">
                  <c:v>1.7199800000000001E-3</c:v>
                </c:pt>
                <c:pt idx="195">
                  <c:v>3.2553999999999998E-4</c:v>
                </c:pt>
                <c:pt idx="196">
                  <c:v>4.1019599999999999E-4</c:v>
                </c:pt>
                <c:pt idx="197">
                  <c:v>-7.00689E-4</c:v>
                </c:pt>
                <c:pt idx="198">
                  <c:v>-1.7306600000000001E-4</c:v>
                </c:pt>
                <c:pt idx="199">
                  <c:v>-1.5079819999999999E-3</c:v>
                </c:pt>
                <c:pt idx="200">
                  <c:v>-1.3009409999999999E-3</c:v>
                </c:pt>
                <c:pt idx="201">
                  <c:v>-1.413355E-3</c:v>
                </c:pt>
                <c:pt idx="202">
                  <c:v>-2.0796909999999998E-3</c:v>
                </c:pt>
                <c:pt idx="203">
                  <c:v>-1.01157E-3</c:v>
                </c:pt>
                <c:pt idx="204">
                  <c:v>-2.5350580000000002E-3</c:v>
                </c:pt>
                <c:pt idx="205">
                  <c:v>-1.974876E-3</c:v>
                </c:pt>
                <c:pt idx="206">
                  <c:v>-2.8981789999999999E-3</c:v>
                </c:pt>
                <c:pt idx="207">
                  <c:v>-4.1773560000000001E-3</c:v>
                </c:pt>
                <c:pt idx="208">
                  <c:v>-8.6446099999999996E-4</c:v>
                </c:pt>
                <c:pt idx="209">
                  <c:v>-3.1297600000000001E-3</c:v>
                </c:pt>
                <c:pt idx="210">
                  <c:v>-3.0708340000000002E-3</c:v>
                </c:pt>
                <c:pt idx="211">
                  <c:v>-1.3655060000000001E-3</c:v>
                </c:pt>
                <c:pt idx="212">
                  <c:v>-3.675743E-3</c:v>
                </c:pt>
                <c:pt idx="213">
                  <c:v>-2.4140540000000001E-3</c:v>
                </c:pt>
                <c:pt idx="214">
                  <c:v>-2.6167170000000002E-3</c:v>
                </c:pt>
                <c:pt idx="215">
                  <c:v>-2.2824999999999998E-3</c:v>
                </c:pt>
                <c:pt idx="216">
                  <c:v>-2.6773259999999998E-3</c:v>
                </c:pt>
                <c:pt idx="217">
                  <c:v>-3.844596E-3</c:v>
                </c:pt>
                <c:pt idx="218">
                  <c:v>-1.9939839999999999E-3</c:v>
                </c:pt>
                <c:pt idx="219">
                  <c:v>-3.4610499999999998E-3</c:v>
                </c:pt>
                <c:pt idx="220">
                  <c:v>-3.3382070000000002E-3</c:v>
                </c:pt>
                <c:pt idx="221">
                  <c:v>-2.8415570000000002E-3</c:v>
                </c:pt>
                <c:pt idx="222">
                  <c:v>-2.4639129999999999E-3</c:v>
                </c:pt>
                <c:pt idx="223">
                  <c:v>-2.587284E-3</c:v>
                </c:pt>
                <c:pt idx="224">
                  <c:v>-3.3796609999999999E-3</c:v>
                </c:pt>
                <c:pt idx="225" formatCode="0.00E+00">
                  <c:v>5.5733899999999998E-5</c:v>
                </c:pt>
                <c:pt idx="226">
                  <c:v>-5.2828700000000001E-4</c:v>
                </c:pt>
                <c:pt idx="227">
                  <c:v>7.0582900000000005E-4</c:v>
                </c:pt>
                <c:pt idx="228">
                  <c:v>-3.6956700000000001E-4</c:v>
                </c:pt>
                <c:pt idx="229">
                  <c:v>-1.51034E-4</c:v>
                </c:pt>
                <c:pt idx="230">
                  <c:v>-6.1450199999999995E-4</c:v>
                </c:pt>
                <c:pt idx="231">
                  <c:v>3.0946000000000001E-4</c:v>
                </c:pt>
                <c:pt idx="232">
                  <c:v>-5.2942400000000002E-4</c:v>
                </c:pt>
                <c:pt idx="233">
                  <c:v>-3.6987899999999999E-4</c:v>
                </c:pt>
                <c:pt idx="234">
                  <c:v>-1.1785789999999999E-3</c:v>
                </c:pt>
                <c:pt idx="235">
                  <c:v>-2.8887100000000001E-4</c:v>
                </c:pt>
                <c:pt idx="236">
                  <c:v>-5.54956E-4</c:v>
                </c:pt>
                <c:pt idx="237" formatCode="0.00E+00">
                  <c:v>8.6301100000000006E-5</c:v>
                </c:pt>
                <c:pt idx="238">
                  <c:v>-2.7063400000000001E-4</c:v>
                </c:pt>
                <c:pt idx="239">
                  <c:v>-3.0988599999999999E-4</c:v>
                </c:pt>
                <c:pt idx="240" formatCode="0.00E+00">
                  <c:v>-6.4066799999999994E-5</c:v>
                </c:pt>
                <c:pt idx="241">
                  <c:v>-2.21924E-4</c:v>
                </c:pt>
                <c:pt idx="242">
                  <c:v>-4.9414100000000002E-4</c:v>
                </c:pt>
                <c:pt idx="243" formatCode="0.00E+00">
                  <c:v>-4.36513E-5</c:v>
                </c:pt>
                <c:pt idx="244">
                  <c:v>-9.2142700000000005E-4</c:v>
                </c:pt>
                <c:pt idx="245" formatCode="0.00E+00">
                  <c:v>-6.2256599999999996E-5</c:v>
                </c:pt>
                <c:pt idx="246">
                  <c:v>-9.68048E-4</c:v>
                </c:pt>
                <c:pt idx="247">
                  <c:v>-6.8460700000000005E-4</c:v>
                </c:pt>
                <c:pt idx="248">
                  <c:v>-6.7967799999999997E-4</c:v>
                </c:pt>
                <c:pt idx="249">
                  <c:v>-7.8678899999999998E-4</c:v>
                </c:pt>
                <c:pt idx="250">
                  <c:v>2.2690699999999999E-4</c:v>
                </c:pt>
                <c:pt idx="251">
                  <c:v>-5.5974799999999999E-4</c:v>
                </c:pt>
                <c:pt idx="252">
                  <c:v>-8.3925799999999995E-4</c:v>
                </c:pt>
                <c:pt idx="253">
                  <c:v>-4.4831E-4</c:v>
                </c:pt>
                <c:pt idx="254">
                  <c:v>1.0053899999999999E-4</c:v>
                </c:pt>
                <c:pt idx="255">
                  <c:v>-1.15808E-4</c:v>
                </c:pt>
                <c:pt idx="256">
                  <c:v>-4.2417799999999999E-4</c:v>
                </c:pt>
                <c:pt idx="257">
                  <c:v>-2.4448599999999998E-4</c:v>
                </c:pt>
                <c:pt idx="258">
                  <c:v>-3.1914399999999999E-4</c:v>
                </c:pt>
                <c:pt idx="259">
                  <c:v>-7.1986900000000004E-4</c:v>
                </c:pt>
                <c:pt idx="260">
                  <c:v>-3.6297100000000002E-4</c:v>
                </c:pt>
                <c:pt idx="261">
                  <c:v>1.20351E-4</c:v>
                </c:pt>
                <c:pt idx="262">
                  <c:v>-2.8113600000000003E-4</c:v>
                </c:pt>
                <c:pt idx="263">
                  <c:v>-2.1370300000000001E-4</c:v>
                </c:pt>
                <c:pt idx="264">
                  <c:v>-7.3408299999999996E-4</c:v>
                </c:pt>
                <c:pt idx="265">
                  <c:v>-3.8101999999999998E-4</c:v>
                </c:pt>
                <c:pt idx="266">
                  <c:v>-1.132245E-3</c:v>
                </c:pt>
                <c:pt idx="267">
                  <c:v>1.1823E-4</c:v>
                </c:pt>
                <c:pt idx="268">
                  <c:v>-4.06458E-4</c:v>
                </c:pt>
                <c:pt idx="269">
                  <c:v>-1.0055140000000001E-3</c:v>
                </c:pt>
                <c:pt idx="270">
                  <c:v>-9.0603000000000005E-4</c:v>
                </c:pt>
                <c:pt idx="271">
                  <c:v>-5.93627E-4</c:v>
                </c:pt>
                <c:pt idx="272">
                  <c:v>-4.1304800000000001E-4</c:v>
                </c:pt>
                <c:pt idx="273">
                  <c:v>-6.46201E-4</c:v>
                </c:pt>
                <c:pt idx="274">
                  <c:v>-7.9578500000000003E-4</c:v>
                </c:pt>
                <c:pt idx="275">
                  <c:v>-2.8523300000000003E-4</c:v>
                </c:pt>
                <c:pt idx="276">
                  <c:v>-1.158662E-3</c:v>
                </c:pt>
                <c:pt idx="277">
                  <c:v>-8.1886899999999996E-4</c:v>
                </c:pt>
                <c:pt idx="278">
                  <c:v>-5.0630300000000005E-4</c:v>
                </c:pt>
                <c:pt idx="279">
                  <c:v>-5.1627699999999999E-4</c:v>
                </c:pt>
                <c:pt idx="280">
                  <c:v>-9.8806299999999996E-4</c:v>
                </c:pt>
                <c:pt idx="281">
                  <c:v>-4.8397000000000002E-4</c:v>
                </c:pt>
                <c:pt idx="282">
                  <c:v>-7.0467399999999997E-4</c:v>
                </c:pt>
                <c:pt idx="283">
                  <c:v>-6.7457900000000002E-4</c:v>
                </c:pt>
                <c:pt idx="284" formatCode="0.00E+00">
                  <c:v>-9.1054100000000006E-5</c:v>
                </c:pt>
                <c:pt idx="285">
                  <c:v>-2.3626499999999999E-4</c:v>
                </c:pt>
                <c:pt idx="286">
                  <c:v>-6.8468700000000001E-4</c:v>
                </c:pt>
                <c:pt idx="287">
                  <c:v>-5.2619899999999998E-4</c:v>
                </c:pt>
                <c:pt idx="288">
                  <c:v>-3.88923E-4</c:v>
                </c:pt>
                <c:pt idx="289">
                  <c:v>-2.9814899999999999E-4</c:v>
                </c:pt>
                <c:pt idx="290">
                  <c:v>-1.68865E-4</c:v>
                </c:pt>
                <c:pt idx="291">
                  <c:v>-3.64939E-4</c:v>
                </c:pt>
                <c:pt idx="292" formatCode="0.00E+00">
                  <c:v>-8.0034600000000001E-5</c:v>
                </c:pt>
                <c:pt idx="293">
                  <c:v>-2.2009899999999999E-4</c:v>
                </c:pt>
                <c:pt idx="294">
                  <c:v>-1.397148E-3</c:v>
                </c:pt>
                <c:pt idx="295">
                  <c:v>3.0697299999999999E-4</c:v>
                </c:pt>
                <c:pt idx="296">
                  <c:v>-2.4584500000000002E-4</c:v>
                </c:pt>
                <c:pt idx="297">
                  <c:v>-3.57936E-4</c:v>
                </c:pt>
                <c:pt idx="298">
                  <c:v>-8.6007499999999997E-4</c:v>
                </c:pt>
                <c:pt idx="299">
                  <c:v>-9.1123199999999999E-4</c:v>
                </c:pt>
                <c:pt idx="300">
                  <c:v>-8.85775E-4</c:v>
                </c:pt>
                <c:pt idx="301">
                  <c:v>-1.3294069999999999E-3</c:v>
                </c:pt>
                <c:pt idx="302">
                  <c:v>-1.10508E-3</c:v>
                </c:pt>
                <c:pt idx="303">
                  <c:v>-5.6601100000000005E-4</c:v>
                </c:pt>
                <c:pt idx="304">
                  <c:v>-3.2707800000000001E-4</c:v>
                </c:pt>
                <c:pt idx="305">
                  <c:v>-7.0266000000000003E-4</c:v>
                </c:pt>
                <c:pt idx="306">
                  <c:v>-7.0625899999999999E-4</c:v>
                </c:pt>
                <c:pt idx="307">
                  <c:v>-7.3271299999999996E-4</c:v>
                </c:pt>
                <c:pt idx="308">
                  <c:v>-4.3352400000000002E-4</c:v>
                </c:pt>
                <c:pt idx="309">
                  <c:v>2.02165E-4</c:v>
                </c:pt>
                <c:pt idx="310">
                  <c:v>-1.326154E-3</c:v>
                </c:pt>
                <c:pt idx="311">
                  <c:v>-1.3670259999999999E-3</c:v>
                </c:pt>
                <c:pt idx="312">
                  <c:v>-8.2592199999999998E-4</c:v>
                </c:pt>
                <c:pt idx="313" formatCode="0.00E+00">
                  <c:v>-2.98978E-6</c:v>
                </c:pt>
                <c:pt idx="314">
                  <c:v>-5.3037899999999999E-4</c:v>
                </c:pt>
                <c:pt idx="315" formatCode="0.00E+00">
                  <c:v>9.0050300000000001E-5</c:v>
                </c:pt>
                <c:pt idx="316">
                  <c:v>-1.192137E-3</c:v>
                </c:pt>
                <c:pt idx="317">
                  <c:v>-1.6566599999999999E-3</c:v>
                </c:pt>
                <c:pt idx="318" formatCode="0.00E+00">
                  <c:v>7.8836400000000003E-5</c:v>
                </c:pt>
                <c:pt idx="319">
                  <c:v>-4.7483200000000001E-4</c:v>
                </c:pt>
                <c:pt idx="320">
                  <c:v>-4.2975400000000002E-4</c:v>
                </c:pt>
                <c:pt idx="321">
                  <c:v>-2.40292E-4</c:v>
                </c:pt>
                <c:pt idx="322">
                  <c:v>-7.7289000000000004E-4</c:v>
                </c:pt>
                <c:pt idx="323">
                  <c:v>-2.3350399999999999E-4</c:v>
                </c:pt>
                <c:pt idx="324">
                  <c:v>-1.096545E-3</c:v>
                </c:pt>
                <c:pt idx="325">
                  <c:v>-5.2443100000000001E-4</c:v>
                </c:pt>
                <c:pt idx="326">
                  <c:v>2.3918799999999999E-4</c:v>
                </c:pt>
                <c:pt idx="327" formatCode="0.00E+00">
                  <c:v>9.4734800000000003E-6</c:v>
                </c:pt>
                <c:pt idx="328">
                  <c:v>-1.2142889999999999E-3</c:v>
                </c:pt>
                <c:pt idx="329">
                  <c:v>-4.6481199999999999E-4</c:v>
                </c:pt>
                <c:pt idx="330">
                  <c:v>2.83751E-4</c:v>
                </c:pt>
                <c:pt idx="331">
                  <c:v>-1.4554999999999999E-4</c:v>
                </c:pt>
                <c:pt idx="332">
                  <c:v>-1.7099300000000001E-4</c:v>
                </c:pt>
                <c:pt idx="333">
                  <c:v>-1.6256899999999999E-3</c:v>
                </c:pt>
                <c:pt idx="334">
                  <c:v>-1.092422E-3</c:v>
                </c:pt>
                <c:pt idx="335">
                  <c:v>-9.9898400000000007E-4</c:v>
                </c:pt>
                <c:pt idx="336" formatCode="0.00E+00">
                  <c:v>-3.1711600000000003E-5</c:v>
                </c:pt>
                <c:pt idx="337" formatCode="0.00E+00">
                  <c:v>1.6676300000000002E-5</c:v>
                </c:pt>
                <c:pt idx="338">
                  <c:v>-4.9803100000000002E-4</c:v>
                </c:pt>
                <c:pt idx="339">
                  <c:v>-6.2326999999999999E-4</c:v>
                </c:pt>
                <c:pt idx="340">
                  <c:v>-9.7940200000000009E-4</c:v>
                </c:pt>
                <c:pt idx="341">
                  <c:v>-6.3716800000000002E-4</c:v>
                </c:pt>
                <c:pt idx="342">
                  <c:v>-6.1059899999999997E-4</c:v>
                </c:pt>
                <c:pt idx="343">
                  <c:v>-1.0615049999999999E-3</c:v>
                </c:pt>
                <c:pt idx="344">
                  <c:v>-7.0457600000000005E-4</c:v>
                </c:pt>
                <c:pt idx="345">
                  <c:v>-8.7578600000000003E-4</c:v>
                </c:pt>
                <c:pt idx="346">
                  <c:v>-5.7322799999999995E-4</c:v>
                </c:pt>
                <c:pt idx="347">
                  <c:v>-5.9814799999999995E-4</c:v>
                </c:pt>
                <c:pt idx="348">
                  <c:v>-1.5041259999999999E-3</c:v>
                </c:pt>
                <c:pt idx="349">
                  <c:v>-1.1679119999999999E-3</c:v>
                </c:pt>
                <c:pt idx="350" formatCode="0.00E+00">
                  <c:v>-3.1062999999999997E-5</c:v>
                </c:pt>
                <c:pt idx="351">
                  <c:v>-4.5003099999999999E-4</c:v>
                </c:pt>
                <c:pt idx="352">
                  <c:v>-1.5942560000000001E-3</c:v>
                </c:pt>
                <c:pt idx="353">
                  <c:v>-5.5150299999999995E-4</c:v>
                </c:pt>
                <c:pt idx="354">
                  <c:v>-2.9595799999999997E-4</c:v>
                </c:pt>
                <c:pt idx="355">
                  <c:v>-7.3114199999999995E-4</c:v>
                </c:pt>
                <c:pt idx="356">
                  <c:v>-6.0429899999999998E-4</c:v>
                </c:pt>
                <c:pt idx="357" formatCode="0.00E+00">
                  <c:v>4.0992099999999997E-5</c:v>
                </c:pt>
                <c:pt idx="358">
                  <c:v>-4.05022E-4</c:v>
                </c:pt>
                <c:pt idx="359">
                  <c:v>-1.0861029999999999E-3</c:v>
                </c:pt>
                <c:pt idx="360">
                  <c:v>-5.2979600000000002E-4</c:v>
                </c:pt>
                <c:pt idx="361">
                  <c:v>-8.5674899999999997E-4</c:v>
                </c:pt>
                <c:pt idx="362">
                  <c:v>-5.953E-4</c:v>
                </c:pt>
                <c:pt idx="363">
                  <c:v>-2.1517899999999999E-4</c:v>
                </c:pt>
                <c:pt idx="364">
                  <c:v>-1.2456209999999999E-3</c:v>
                </c:pt>
                <c:pt idx="365">
                  <c:v>-8.4028E-4</c:v>
                </c:pt>
                <c:pt idx="366">
                  <c:v>-7.1917900000000002E-4</c:v>
                </c:pt>
                <c:pt idx="367">
                  <c:v>-1.0679890000000001E-3</c:v>
                </c:pt>
                <c:pt idx="368">
                  <c:v>-7.4994500000000002E-4</c:v>
                </c:pt>
                <c:pt idx="369">
                  <c:v>-1.64937E-3</c:v>
                </c:pt>
                <c:pt idx="370">
                  <c:v>-9.0318600000000005E-4</c:v>
                </c:pt>
                <c:pt idx="371">
                  <c:v>-2.3860400000000001E-4</c:v>
                </c:pt>
                <c:pt idx="372">
                  <c:v>-7.1491700000000003E-4</c:v>
                </c:pt>
                <c:pt idx="373">
                  <c:v>-1.185186E-3</c:v>
                </c:pt>
                <c:pt idx="374">
                  <c:v>-3.9589300000000003E-4</c:v>
                </c:pt>
                <c:pt idx="375">
                  <c:v>-2.7387199999999998E-4</c:v>
                </c:pt>
                <c:pt idx="376">
                  <c:v>-3.08485E-4</c:v>
                </c:pt>
                <c:pt idx="377">
                  <c:v>-5.4002300000000004E-4</c:v>
                </c:pt>
                <c:pt idx="378">
                  <c:v>5.0773599999999995E-4</c:v>
                </c:pt>
                <c:pt idx="379">
                  <c:v>-1.1885559999999999E-3</c:v>
                </c:pt>
                <c:pt idx="380">
                  <c:v>-6.2888099999999997E-4</c:v>
                </c:pt>
                <c:pt idx="381">
                  <c:v>6.6325599999999998E-4</c:v>
                </c:pt>
                <c:pt idx="382">
                  <c:v>-5.4488099999999999E-4</c:v>
                </c:pt>
                <c:pt idx="383" formatCode="0.00E+00">
                  <c:v>4.4572700000000001E-5</c:v>
                </c:pt>
                <c:pt idx="384">
                  <c:v>-8.1040500000000004E-4</c:v>
                </c:pt>
                <c:pt idx="385">
                  <c:v>-2.5406300000000001E-4</c:v>
                </c:pt>
                <c:pt idx="386">
                  <c:v>-1.051338E-3</c:v>
                </c:pt>
                <c:pt idx="387">
                  <c:v>-4.8603300000000003E-4</c:v>
                </c:pt>
                <c:pt idx="388">
                  <c:v>-6.0356299999999999E-4</c:v>
                </c:pt>
                <c:pt idx="389">
                  <c:v>-4.5811199999999999E-4</c:v>
                </c:pt>
                <c:pt idx="390">
                  <c:v>-2.42811E-4</c:v>
                </c:pt>
                <c:pt idx="391">
                  <c:v>-5.31537E-4</c:v>
                </c:pt>
                <c:pt idx="392">
                  <c:v>-7.0932099999999995E-4</c:v>
                </c:pt>
                <c:pt idx="393">
                  <c:v>-5.1098300000000001E-4</c:v>
                </c:pt>
                <c:pt idx="394">
                  <c:v>-3.21875E-4</c:v>
                </c:pt>
                <c:pt idx="395">
                  <c:v>-1.90495E-4</c:v>
                </c:pt>
                <c:pt idx="396">
                  <c:v>-1.054106E-3</c:v>
                </c:pt>
                <c:pt idx="397">
                  <c:v>-5.1816399999999999E-4</c:v>
                </c:pt>
                <c:pt idx="398">
                  <c:v>-1.1370810000000001E-3</c:v>
                </c:pt>
                <c:pt idx="399">
                  <c:v>-7.5166600000000001E-4</c:v>
                </c:pt>
                <c:pt idx="400">
                  <c:v>-7.9666199999999996E-4</c:v>
                </c:pt>
                <c:pt idx="401">
                  <c:v>-9.0958599999999999E-4</c:v>
                </c:pt>
                <c:pt idx="402">
                  <c:v>-4.5188299999999998E-4</c:v>
                </c:pt>
                <c:pt idx="403">
                  <c:v>-1.6588639999999999E-3</c:v>
                </c:pt>
                <c:pt idx="404">
                  <c:v>-7.5400300000000005E-4</c:v>
                </c:pt>
                <c:pt idx="405">
                  <c:v>-1.9707219999999998E-3</c:v>
                </c:pt>
                <c:pt idx="406">
                  <c:v>-1.1217569999999999E-3</c:v>
                </c:pt>
                <c:pt idx="407">
                  <c:v>-8.8450699999999998E-4</c:v>
                </c:pt>
                <c:pt idx="408">
                  <c:v>-2.4604299999999999E-4</c:v>
                </c:pt>
                <c:pt idx="409">
                  <c:v>-5.2610999999999999E-4</c:v>
                </c:pt>
                <c:pt idx="410">
                  <c:v>-5.9125099999999999E-4</c:v>
                </c:pt>
                <c:pt idx="411">
                  <c:v>-4.7468599999999999E-4</c:v>
                </c:pt>
                <c:pt idx="412">
                  <c:v>-2.8349000000000001E-4</c:v>
                </c:pt>
                <c:pt idx="413">
                  <c:v>-1.029093E-3</c:v>
                </c:pt>
                <c:pt idx="414">
                  <c:v>-5.2306300000000004E-4</c:v>
                </c:pt>
                <c:pt idx="415">
                  <c:v>-9.5271199999999998E-4</c:v>
                </c:pt>
                <c:pt idx="416">
                  <c:v>-1.052692E-3</c:v>
                </c:pt>
                <c:pt idx="417">
                  <c:v>-1.3644499999999999E-3</c:v>
                </c:pt>
                <c:pt idx="418">
                  <c:v>-1.9738720000000002E-3</c:v>
                </c:pt>
                <c:pt idx="419">
                  <c:v>-1.017284E-3</c:v>
                </c:pt>
                <c:pt idx="420">
                  <c:v>-3.63927E-4</c:v>
                </c:pt>
                <c:pt idx="421">
                  <c:v>-1.4798319999999999E-3</c:v>
                </c:pt>
                <c:pt idx="422">
                  <c:v>-6.4127499999999996E-4</c:v>
                </c:pt>
                <c:pt idx="423">
                  <c:v>-8.6894200000000004E-4</c:v>
                </c:pt>
                <c:pt idx="424">
                  <c:v>-6.8247399999999997E-4</c:v>
                </c:pt>
                <c:pt idx="425">
                  <c:v>-4.1191399999999999E-4</c:v>
                </c:pt>
                <c:pt idx="426">
                  <c:v>-5.5985599999999996E-4</c:v>
                </c:pt>
                <c:pt idx="427">
                  <c:v>1.7039299999999999E-4</c:v>
                </c:pt>
                <c:pt idx="428">
                  <c:v>-1.4179419999999999E-3</c:v>
                </c:pt>
                <c:pt idx="429">
                  <c:v>-7.4865700000000001E-4</c:v>
                </c:pt>
                <c:pt idx="430">
                  <c:v>-5.1327600000000001E-4</c:v>
                </c:pt>
                <c:pt idx="431">
                  <c:v>-1.2978950000000001E-3</c:v>
                </c:pt>
                <c:pt idx="432">
                  <c:v>-1.16557E-4</c:v>
                </c:pt>
                <c:pt idx="433">
                  <c:v>-6.1525900000000005E-4</c:v>
                </c:pt>
                <c:pt idx="434">
                  <c:v>-4.5991400000000002E-4</c:v>
                </c:pt>
                <c:pt idx="435">
                  <c:v>-4.8932700000000001E-4</c:v>
                </c:pt>
                <c:pt idx="436">
                  <c:v>-2.01139E-4</c:v>
                </c:pt>
                <c:pt idx="437">
                  <c:v>3.3837E-4</c:v>
                </c:pt>
                <c:pt idx="438">
                  <c:v>-3.9435700000000002E-4</c:v>
                </c:pt>
                <c:pt idx="439">
                  <c:v>-8.4743199999999996E-4</c:v>
                </c:pt>
                <c:pt idx="440">
                  <c:v>-1.456424E-3</c:v>
                </c:pt>
                <c:pt idx="441" formatCode="0.00E+00">
                  <c:v>-3.5537300000000003E-5</c:v>
                </c:pt>
                <c:pt idx="442">
                  <c:v>-1.4606599999999999E-3</c:v>
                </c:pt>
                <c:pt idx="443">
                  <c:v>-7.8588400000000004E-4</c:v>
                </c:pt>
                <c:pt idx="444" formatCode="0.00E+00">
                  <c:v>4.7151799999999998E-5</c:v>
                </c:pt>
                <c:pt idx="445">
                  <c:v>-1.4308800000000001E-4</c:v>
                </c:pt>
                <c:pt idx="446">
                  <c:v>-1.48722E-4</c:v>
                </c:pt>
                <c:pt idx="447">
                  <c:v>2.9837100000000002E-4</c:v>
                </c:pt>
                <c:pt idx="448">
                  <c:v>8.9435600000000001E-4</c:v>
                </c:pt>
                <c:pt idx="449">
                  <c:v>-2.4368400000000001E-4</c:v>
                </c:pt>
                <c:pt idx="450">
                  <c:v>-5.7387099999999999E-4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87776"/>
        <c:axId val="122590336"/>
      </c:scatterChart>
      <c:valAx>
        <c:axId val="1225877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Horizontal axis title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22590336"/>
        <c:crosses val="autoZero"/>
        <c:crossBetween val="midCat"/>
      </c:valAx>
      <c:valAx>
        <c:axId val="122590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2258777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642937</xdr:colOff>
      <xdr:row>37</xdr:row>
      <xdr:rowOff>19050</xdr:rowOff>
    </xdr:from>
    <xdr:to>
      <xdr:col>12</xdr:col>
      <xdr:colOff>404812</xdr:colOff>
      <xdr:row>54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661987</xdr:colOff>
      <xdr:row>20</xdr:row>
      <xdr:rowOff>28575</xdr:rowOff>
    </xdr:from>
    <xdr:to>
      <xdr:col>12</xdr:col>
      <xdr:colOff>423862</xdr:colOff>
      <xdr:row>36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61</xdr:row>
      <xdr:rowOff>0</xdr:rowOff>
    </xdr:from>
    <xdr:to>
      <xdr:col>12</xdr:col>
      <xdr:colOff>723900</xdr:colOff>
      <xdr:row>77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671512</xdr:colOff>
      <xdr:row>37</xdr:row>
      <xdr:rowOff>104775</xdr:rowOff>
    </xdr:from>
    <xdr:to>
      <xdr:col>12</xdr:col>
      <xdr:colOff>433387</xdr:colOff>
      <xdr:row>54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661987</xdr:colOff>
      <xdr:row>20</xdr:row>
      <xdr:rowOff>28575</xdr:rowOff>
    </xdr:from>
    <xdr:to>
      <xdr:col>12</xdr:col>
      <xdr:colOff>423862</xdr:colOff>
      <xdr:row>36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12</xdr:col>
      <xdr:colOff>723900</xdr:colOff>
      <xdr:row>76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671512</xdr:colOff>
      <xdr:row>37</xdr:row>
      <xdr:rowOff>152400</xdr:rowOff>
    </xdr:from>
    <xdr:to>
      <xdr:col>12</xdr:col>
      <xdr:colOff>433387</xdr:colOff>
      <xdr:row>54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661987</xdr:colOff>
      <xdr:row>20</xdr:row>
      <xdr:rowOff>28575</xdr:rowOff>
    </xdr:from>
    <xdr:to>
      <xdr:col>12</xdr:col>
      <xdr:colOff>423862</xdr:colOff>
      <xdr:row>36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59</xdr:row>
      <xdr:rowOff>0</xdr:rowOff>
    </xdr:from>
    <xdr:to>
      <xdr:col>12</xdr:col>
      <xdr:colOff>723900</xdr:colOff>
      <xdr:row>75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623887</xdr:colOff>
      <xdr:row>37</xdr:row>
      <xdr:rowOff>47625</xdr:rowOff>
    </xdr:from>
    <xdr:to>
      <xdr:col>12</xdr:col>
      <xdr:colOff>385762</xdr:colOff>
      <xdr:row>54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661987</xdr:colOff>
      <xdr:row>20</xdr:row>
      <xdr:rowOff>28575</xdr:rowOff>
    </xdr:from>
    <xdr:to>
      <xdr:col>12</xdr:col>
      <xdr:colOff>423862</xdr:colOff>
      <xdr:row>36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542925</xdr:colOff>
      <xdr:row>55</xdr:row>
      <xdr:rowOff>142875</xdr:rowOff>
    </xdr:from>
    <xdr:to>
      <xdr:col>12</xdr:col>
      <xdr:colOff>304800</xdr:colOff>
      <xdr:row>72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642937</xdr:colOff>
      <xdr:row>2</xdr:row>
      <xdr:rowOff>28575</xdr:rowOff>
    </xdr:from>
    <xdr:to>
      <xdr:col>10</xdr:col>
      <xdr:colOff>404812</xdr:colOff>
      <xdr:row>15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661987</xdr:colOff>
      <xdr:row>20</xdr:row>
      <xdr:rowOff>28575</xdr:rowOff>
    </xdr:from>
    <xdr:to>
      <xdr:col>10</xdr:col>
      <xdr:colOff>423862</xdr:colOff>
      <xdr:row>36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3914775" y="628650"/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activeCell="F2" sqref="F2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3" t="s">
        <v>10</v>
      </c>
      <c r="C1" s="1" t="s">
        <v>2</v>
      </c>
      <c r="D1" s="8" t="s">
        <v>32</v>
      </c>
      <c r="E1" s="8" t="s">
        <v>33</v>
      </c>
      <c r="F1" s="3" t="s">
        <v>9</v>
      </c>
      <c r="G1" s="3" t="s">
        <v>11</v>
      </c>
      <c r="I1" s="4" t="s">
        <v>16</v>
      </c>
      <c r="J1" s="4"/>
      <c r="K1" s="4"/>
    </row>
    <row r="2" spans="1:11" ht="15.75" customHeight="1" x14ac:dyDescent="0.2">
      <c r="A2" s="1">
        <v>0</v>
      </c>
      <c r="B2" s="1">
        <v>0.290585547</v>
      </c>
      <c r="C2" s="1">
        <v>8.1111280000000004E-3</v>
      </c>
      <c r="D2" s="1">
        <f>AVERAGE(B142:B151)</f>
        <v>0.20701140160000003</v>
      </c>
      <c r="E2" s="1">
        <f>AVERAGE(C142:C151)</f>
        <v>1.0189640248</v>
      </c>
      <c r="F2">
        <f>LN(B2-$D$2)</f>
        <v>-2.4820210722741733</v>
      </c>
      <c r="G2">
        <f>LN($E$2-C2)</f>
        <v>1.0794426781170834E-2</v>
      </c>
      <c r="J2" s="3" t="s">
        <v>12</v>
      </c>
      <c r="K2" s="3" t="s">
        <v>13</v>
      </c>
    </row>
    <row r="3" spans="1:11" ht="15.75" customHeight="1" x14ac:dyDescent="0.2">
      <c r="A3" s="1">
        <v>10</v>
      </c>
      <c r="B3" s="1">
        <v>0.81532928500000001</v>
      </c>
      <c r="C3" s="1">
        <v>3.2536661000000001E-2</v>
      </c>
      <c r="D3" s="1"/>
      <c r="E3" s="1"/>
      <c r="F3">
        <f t="shared" ref="F3:F66" si="0">LN(B3-$D$2)</f>
        <v>-0.49705769910685282</v>
      </c>
      <c r="G3">
        <f t="shared" ref="G3:G66" si="1">LN($E$2-C3)</f>
        <v>-1.3665586438109138E-2</v>
      </c>
      <c r="I3" t="s">
        <v>14</v>
      </c>
      <c r="J3">
        <f t="array" ref="J3:K4">LINEST('1ml NaOH'!$F$9:$F$66,'1ml NaOH'!$A$9:$A$66,TRUE, TRUE)</f>
        <v>-3.4957661328203931E-3</v>
      </c>
      <c r="K3">
        <v>-0.38298712360563125</v>
      </c>
    </row>
    <row r="4" spans="1:11" ht="15.75" customHeight="1" x14ac:dyDescent="0.2">
      <c r="A4" s="1">
        <v>20</v>
      </c>
      <c r="B4" s="1">
        <v>0.80618295900000003</v>
      </c>
      <c r="C4" s="1">
        <v>5.1803889999999998E-2</v>
      </c>
      <c r="D4" s="1"/>
      <c r="E4" s="1"/>
      <c r="F4">
        <f t="shared" si="0"/>
        <v>-0.51220731552924847</v>
      </c>
      <c r="G4">
        <f t="shared" si="1"/>
        <v>-3.3391197652591048E-2</v>
      </c>
      <c r="I4" t="s">
        <v>15</v>
      </c>
      <c r="J4">
        <v>9.2985642508023688E-6</v>
      </c>
      <c r="K4">
        <v>3.6496124345341777E-3</v>
      </c>
    </row>
    <row r="5" spans="1:11" ht="15.75" customHeight="1" x14ac:dyDescent="0.2">
      <c r="A5" s="1">
        <v>30</v>
      </c>
      <c r="B5" s="1">
        <v>0.79042684299999999</v>
      </c>
      <c r="C5" s="1">
        <v>7.5075164E-2</v>
      </c>
      <c r="D5" s="1"/>
      <c r="E5" s="1"/>
      <c r="F5">
        <f t="shared" si="0"/>
        <v>-0.5388557539522657</v>
      </c>
      <c r="G5">
        <f t="shared" si="1"/>
        <v>-5.7746851971006048E-2</v>
      </c>
    </row>
    <row r="6" spans="1:11" ht="15.75" customHeight="1" x14ac:dyDescent="0.2">
      <c r="A6" s="1">
        <v>40</v>
      </c>
      <c r="B6" s="1">
        <v>0.77451578600000004</v>
      </c>
      <c r="C6" s="1">
        <v>9.5350582000000003E-2</v>
      </c>
      <c r="D6" s="1"/>
      <c r="E6" s="1"/>
      <c r="F6">
        <f t="shared" si="0"/>
        <v>-0.56650680384144514</v>
      </c>
      <c r="G6">
        <f t="shared" si="1"/>
        <v>-7.9461646822095125E-2</v>
      </c>
      <c r="I6" s="4" t="s">
        <v>17</v>
      </c>
      <c r="J6" s="4"/>
      <c r="K6" s="4"/>
    </row>
    <row r="7" spans="1:11" ht="15.75" customHeight="1" x14ac:dyDescent="0.2">
      <c r="A7" s="1">
        <v>50</v>
      </c>
      <c r="B7" s="1">
        <v>0.75719872499999996</v>
      </c>
      <c r="C7" s="1">
        <v>0.119107147</v>
      </c>
      <c r="D7" s="1"/>
      <c r="E7" s="1"/>
      <c r="F7">
        <f t="shared" si="0"/>
        <v>-0.59749647074254753</v>
      </c>
      <c r="G7">
        <f t="shared" si="1"/>
        <v>-0.10551955297025593</v>
      </c>
      <c r="J7" s="3" t="s">
        <v>12</v>
      </c>
      <c r="K7" s="3" t="s">
        <v>13</v>
      </c>
    </row>
    <row r="8" spans="1:11" ht="15.75" customHeight="1" x14ac:dyDescent="0.2">
      <c r="A8" s="1">
        <v>60</v>
      </c>
      <c r="B8" s="1">
        <v>0.74532849400000001</v>
      </c>
      <c r="C8" s="1">
        <v>0.143483949</v>
      </c>
      <c r="D8" s="1"/>
      <c r="E8" s="1"/>
      <c r="F8">
        <f t="shared" si="0"/>
        <v>-0.61930750136498935</v>
      </c>
      <c r="G8">
        <f t="shared" si="1"/>
        <v>-0.13298288502518077</v>
      </c>
      <c r="I8" t="s">
        <v>14</v>
      </c>
      <c r="J8">
        <f t="array" ref="J8:K9">LINEST('1ml NaOH'!$F$9:$F$42,'1ml NaOH'!$A$9:$A$42,TRUE, TRUE)</f>
        <v>-3.4027129883923922E-3</v>
      </c>
      <c r="K8">
        <v>-0.40315757700491905</v>
      </c>
    </row>
    <row r="9" spans="1:11" ht="15.75" customHeight="1" x14ac:dyDescent="0.2">
      <c r="A9" s="1">
        <v>70</v>
      </c>
      <c r="B9" s="1">
        <v>0.72660323100000002</v>
      </c>
      <c r="C9" s="1">
        <v>0.164424023</v>
      </c>
      <c r="D9" s="1"/>
      <c r="E9" s="1"/>
      <c r="F9">
        <f t="shared" si="0"/>
        <v>-0.65471171909762715</v>
      </c>
      <c r="G9">
        <f t="shared" si="1"/>
        <v>-0.1571919644151106</v>
      </c>
      <c r="I9" t="s">
        <v>15</v>
      </c>
      <c r="J9">
        <v>1.0924621865770112E-5</v>
      </c>
      <c r="K9">
        <v>2.7820274054576725E-3</v>
      </c>
    </row>
    <row r="10" spans="1:11" ht="15.75" customHeight="1" x14ac:dyDescent="0.2">
      <c r="A10" s="1">
        <v>80</v>
      </c>
      <c r="B10" s="1">
        <v>0.70983197200000003</v>
      </c>
      <c r="C10" s="1">
        <v>0.19025341700000001</v>
      </c>
      <c r="D10" s="1"/>
      <c r="E10" s="1"/>
      <c r="F10">
        <f t="shared" si="0"/>
        <v>-0.68752189140839459</v>
      </c>
      <c r="G10">
        <f t="shared" si="1"/>
        <v>-0.1878842706781142</v>
      </c>
    </row>
    <row r="11" spans="1:11" ht="15.75" customHeight="1" x14ac:dyDescent="0.2">
      <c r="A11" s="1">
        <v>90</v>
      </c>
      <c r="B11" s="1">
        <v>0.69779345999999998</v>
      </c>
      <c r="C11" s="1">
        <v>0.216390582</v>
      </c>
      <c r="D11" s="1"/>
      <c r="E11" s="1"/>
      <c r="F11">
        <f t="shared" si="0"/>
        <v>-0.71175512264078222</v>
      </c>
      <c r="G11">
        <f t="shared" si="1"/>
        <v>-0.21993191065764961</v>
      </c>
    </row>
    <row r="12" spans="1:11" ht="15.75" customHeight="1" x14ac:dyDescent="0.2">
      <c r="A12" s="1">
        <v>100</v>
      </c>
      <c r="B12" s="1">
        <v>0.68288066000000003</v>
      </c>
      <c r="C12" s="1">
        <v>0.231434535</v>
      </c>
      <c r="D12" s="1"/>
      <c r="E12" s="1"/>
      <c r="F12">
        <f t="shared" si="0"/>
        <v>-0.74261212970555912</v>
      </c>
      <c r="G12">
        <f t="shared" si="1"/>
        <v>-0.2388544616184046</v>
      </c>
    </row>
    <row r="13" spans="1:11" ht="15.75" customHeight="1" x14ac:dyDescent="0.2">
      <c r="A13" s="1">
        <v>110</v>
      </c>
      <c r="B13" s="1">
        <v>0.66604841199999998</v>
      </c>
      <c r="C13" s="1">
        <v>0.25770804899999999</v>
      </c>
      <c r="D13" s="1"/>
      <c r="E13" s="1"/>
      <c r="F13">
        <f t="shared" si="0"/>
        <v>-0.77862443949249327</v>
      </c>
      <c r="G13">
        <f t="shared" si="1"/>
        <v>-0.27278561000526153</v>
      </c>
    </row>
    <row r="14" spans="1:11" ht="15.75" customHeight="1" x14ac:dyDescent="0.2">
      <c r="A14" s="1">
        <v>120</v>
      </c>
      <c r="B14" s="1">
        <v>0.64962998500000002</v>
      </c>
      <c r="C14" s="1">
        <v>0.28120111199999998</v>
      </c>
      <c r="D14" s="1"/>
      <c r="E14" s="1"/>
      <c r="F14">
        <f t="shared" si="0"/>
        <v>-0.81504686535099602</v>
      </c>
      <c r="G14">
        <f t="shared" si="1"/>
        <v>-0.3041327623641098</v>
      </c>
    </row>
    <row r="15" spans="1:11" ht="15.75" customHeight="1" x14ac:dyDescent="0.2">
      <c r="A15" s="1">
        <v>130</v>
      </c>
      <c r="B15" s="1">
        <v>0.63533324800000002</v>
      </c>
      <c r="C15" s="1">
        <v>0.306037911</v>
      </c>
      <c r="D15" s="1"/>
      <c r="E15" s="1"/>
      <c r="F15">
        <f t="shared" si="0"/>
        <v>-0.84788038842371938</v>
      </c>
      <c r="G15">
        <f t="shared" si="1"/>
        <v>-0.33837749114648741</v>
      </c>
    </row>
    <row r="16" spans="1:11" ht="15.75" customHeight="1" x14ac:dyDescent="0.2">
      <c r="A16" s="1">
        <v>140</v>
      </c>
      <c r="B16" s="1">
        <v>0.61950486400000004</v>
      </c>
      <c r="C16" s="1">
        <v>0.32243012700000001</v>
      </c>
      <c r="D16" s="1"/>
      <c r="E16" s="1"/>
      <c r="F16">
        <f t="shared" si="0"/>
        <v>-0.88553492206026652</v>
      </c>
      <c r="G16">
        <f t="shared" si="1"/>
        <v>-0.36163881817412941</v>
      </c>
    </row>
    <row r="17" spans="1:7" ht="15.75" customHeight="1" x14ac:dyDescent="0.2">
      <c r="A17" s="1">
        <v>150</v>
      </c>
      <c r="B17" s="1">
        <v>0.61115377000000004</v>
      </c>
      <c r="C17" s="1">
        <v>0.34717566500000002</v>
      </c>
      <c r="D17" s="1"/>
      <c r="E17" s="1"/>
      <c r="F17">
        <f t="shared" si="0"/>
        <v>-0.90598806606853377</v>
      </c>
      <c r="G17">
        <f t="shared" si="1"/>
        <v>-0.39781192883705763</v>
      </c>
    </row>
    <row r="18" spans="1:7" ht="15.75" customHeight="1" x14ac:dyDescent="0.2">
      <c r="A18" s="1">
        <v>160</v>
      </c>
      <c r="B18" s="1">
        <v>0.59605590100000005</v>
      </c>
      <c r="C18" s="1">
        <v>0.36389756899999998</v>
      </c>
      <c r="D18" s="1"/>
      <c r="E18" s="1"/>
      <c r="F18">
        <f t="shared" si="0"/>
        <v>-0.94406154756175176</v>
      </c>
      <c r="G18">
        <f t="shared" si="1"/>
        <v>-0.42301858925688396</v>
      </c>
    </row>
    <row r="19" spans="1:7" ht="15.75" customHeight="1" x14ac:dyDescent="0.2">
      <c r="A19" s="1">
        <v>170</v>
      </c>
      <c r="B19" s="1">
        <v>0.58414303999999995</v>
      </c>
      <c r="C19" s="1">
        <v>0.38460244500000001</v>
      </c>
      <c r="D19" s="1"/>
      <c r="E19" s="1"/>
      <c r="F19">
        <f t="shared" si="0"/>
        <v>-0.97516097900619625</v>
      </c>
      <c r="G19">
        <f t="shared" si="1"/>
        <v>-0.4551361719708289</v>
      </c>
    </row>
    <row r="20" spans="1:7" ht="15.75" customHeight="1" x14ac:dyDescent="0.2">
      <c r="A20" s="1">
        <v>180</v>
      </c>
      <c r="B20" s="1">
        <v>0.569612389</v>
      </c>
      <c r="C20" s="1">
        <v>0.40318351000000002</v>
      </c>
      <c r="D20" s="1"/>
      <c r="E20" s="1"/>
      <c r="F20">
        <f t="shared" si="0"/>
        <v>-1.0144522575542281</v>
      </c>
      <c r="G20">
        <f t="shared" si="1"/>
        <v>-0.48486468608394684</v>
      </c>
    </row>
    <row r="21" spans="1:7" ht="15.75" customHeight="1" x14ac:dyDescent="0.2">
      <c r="A21" s="1">
        <v>190</v>
      </c>
      <c r="B21" s="1">
        <v>0.55800429699999998</v>
      </c>
      <c r="C21" s="1">
        <v>0.42569775199999998</v>
      </c>
      <c r="D21" s="1"/>
      <c r="E21" s="1"/>
      <c r="F21">
        <f t="shared" si="0"/>
        <v>-1.0469892967467647</v>
      </c>
      <c r="G21">
        <f t="shared" si="1"/>
        <v>-0.52211195412252487</v>
      </c>
    </row>
    <row r="22" spans="1:7" ht="15.75" customHeight="1" x14ac:dyDescent="0.2">
      <c r="A22" s="1">
        <v>200</v>
      </c>
      <c r="B22" s="1">
        <v>0.54718288999999998</v>
      </c>
      <c r="C22" s="1">
        <v>0.44150785999999997</v>
      </c>
      <c r="D22" s="1"/>
      <c r="E22" s="1"/>
      <c r="F22">
        <f t="shared" si="0"/>
        <v>-1.0783054108805223</v>
      </c>
      <c r="G22">
        <f t="shared" si="1"/>
        <v>-0.54912274457535193</v>
      </c>
    </row>
    <row r="23" spans="1:7" ht="12.75" x14ac:dyDescent="0.2">
      <c r="A23" s="1">
        <v>210</v>
      </c>
      <c r="B23" s="1">
        <v>0.535997893</v>
      </c>
      <c r="C23" s="1">
        <v>0.457891045</v>
      </c>
      <c r="D23" s="1"/>
      <c r="E23" s="1"/>
      <c r="F23">
        <f t="shared" si="0"/>
        <v>-1.1117385886342008</v>
      </c>
      <c r="G23">
        <f t="shared" si="1"/>
        <v>-0.57790429315019742</v>
      </c>
    </row>
    <row r="24" spans="1:7" ht="12.75" x14ac:dyDescent="0.2">
      <c r="A24" s="1">
        <v>220</v>
      </c>
      <c r="B24" s="1">
        <v>0.52544144500000001</v>
      </c>
      <c r="C24" s="1">
        <v>0.47648657</v>
      </c>
      <c r="D24" s="1"/>
      <c r="E24" s="1"/>
      <c r="F24">
        <f t="shared" si="0"/>
        <v>-1.1443524720512295</v>
      </c>
      <c r="G24">
        <f t="shared" si="1"/>
        <v>-0.61160875240342916</v>
      </c>
    </row>
    <row r="25" spans="1:7" ht="12.75" x14ac:dyDescent="0.2">
      <c r="A25" s="1">
        <v>230</v>
      </c>
      <c r="B25" s="1">
        <v>0.513989794</v>
      </c>
      <c r="C25" s="1">
        <v>0.49161198499999997</v>
      </c>
      <c r="D25" s="1"/>
      <c r="E25" s="1"/>
      <c r="F25">
        <f t="shared" si="0"/>
        <v>-1.1809779169338332</v>
      </c>
      <c r="G25">
        <f t="shared" si="1"/>
        <v>-0.63988694624765263</v>
      </c>
    </row>
    <row r="26" spans="1:7" ht="12.75" x14ac:dyDescent="0.2">
      <c r="A26" s="1">
        <v>240</v>
      </c>
      <c r="B26" s="1">
        <v>0.503735025</v>
      </c>
      <c r="C26" s="1">
        <v>0.50864555499999997</v>
      </c>
      <c r="D26" s="1"/>
      <c r="E26" s="1"/>
      <c r="F26">
        <f t="shared" si="0"/>
        <v>-1.2149541343628247</v>
      </c>
      <c r="G26">
        <f t="shared" si="1"/>
        <v>-0.67272029756367091</v>
      </c>
    </row>
    <row r="27" spans="1:7" ht="12.75" x14ac:dyDescent="0.2">
      <c r="A27" s="1">
        <v>250</v>
      </c>
      <c r="B27" s="1">
        <v>0.49472650200000001</v>
      </c>
      <c r="C27" s="1">
        <v>0.52407694900000001</v>
      </c>
      <c r="D27" s="1"/>
      <c r="E27" s="1"/>
      <c r="F27">
        <f t="shared" si="0"/>
        <v>-1.2457845231840043</v>
      </c>
      <c r="G27">
        <f t="shared" si="1"/>
        <v>-0.70342567213595397</v>
      </c>
    </row>
    <row r="28" spans="1:7" ht="12.75" x14ac:dyDescent="0.2">
      <c r="A28" s="1">
        <v>260</v>
      </c>
      <c r="B28" s="1">
        <v>0.48280902399999998</v>
      </c>
      <c r="C28" s="1">
        <v>0.54234407299999998</v>
      </c>
      <c r="D28" s="1"/>
      <c r="E28" s="1"/>
      <c r="F28">
        <f t="shared" si="0"/>
        <v>-1.2880879343997611</v>
      </c>
      <c r="G28">
        <f t="shared" si="1"/>
        <v>-0.74103585241570591</v>
      </c>
    </row>
    <row r="29" spans="1:7" ht="12.75" x14ac:dyDescent="0.2">
      <c r="A29" s="1">
        <v>270</v>
      </c>
      <c r="B29" s="1">
        <v>0.474468736</v>
      </c>
      <c r="C29" s="1">
        <v>0.55913675500000004</v>
      </c>
      <c r="D29" s="1"/>
      <c r="E29" s="1"/>
      <c r="F29">
        <f t="shared" si="0"/>
        <v>-1.3187952229372595</v>
      </c>
      <c r="G29">
        <f t="shared" si="1"/>
        <v>-0.77690436045172084</v>
      </c>
    </row>
    <row r="30" spans="1:7" ht="12.75" x14ac:dyDescent="0.2">
      <c r="A30" s="1">
        <v>280</v>
      </c>
      <c r="B30" s="1">
        <v>0.46591866900000001</v>
      </c>
      <c r="C30" s="1">
        <v>0.57571134899999998</v>
      </c>
      <c r="D30" s="1"/>
      <c r="E30" s="1"/>
      <c r="F30">
        <f t="shared" si="0"/>
        <v>-1.3512853223211965</v>
      </c>
      <c r="G30">
        <f t="shared" si="1"/>
        <v>-0.81361529727221127</v>
      </c>
    </row>
    <row r="31" spans="1:7" ht="12.75" x14ac:dyDescent="0.2">
      <c r="A31" s="1">
        <v>290</v>
      </c>
      <c r="B31" s="1">
        <v>0.45588357800000001</v>
      </c>
      <c r="C31" s="1">
        <v>0.58678474599999997</v>
      </c>
      <c r="D31" s="1"/>
      <c r="E31" s="1"/>
      <c r="F31">
        <f t="shared" si="0"/>
        <v>-1.3908158621166824</v>
      </c>
      <c r="G31">
        <f t="shared" si="1"/>
        <v>-0.83891477960333505</v>
      </c>
    </row>
    <row r="32" spans="1:7" ht="12.75" x14ac:dyDescent="0.2">
      <c r="A32" s="1">
        <v>300</v>
      </c>
      <c r="B32" s="1">
        <v>0.44768628999999999</v>
      </c>
      <c r="C32" s="1">
        <v>0.60118061199999995</v>
      </c>
      <c r="D32" s="1"/>
      <c r="E32" s="1"/>
      <c r="F32">
        <f t="shared" si="0"/>
        <v>-1.4243082670140699</v>
      </c>
      <c r="G32">
        <f t="shared" si="1"/>
        <v>-0.87279213194027305</v>
      </c>
    </row>
    <row r="33" spans="1:7" ht="12.75" x14ac:dyDescent="0.2">
      <c r="A33" s="1">
        <v>310</v>
      </c>
      <c r="B33" s="1">
        <v>0.439220581</v>
      </c>
      <c r="C33" s="1">
        <v>0.61237644199999997</v>
      </c>
      <c r="D33" s="1"/>
      <c r="E33" s="1"/>
      <c r="F33">
        <f t="shared" si="0"/>
        <v>-1.4601166781999853</v>
      </c>
      <c r="G33">
        <f t="shared" si="1"/>
        <v>-0.89995591735898983</v>
      </c>
    </row>
    <row r="34" spans="1:7" ht="12.75" x14ac:dyDescent="0.2">
      <c r="A34" s="1">
        <v>320</v>
      </c>
      <c r="B34" s="1">
        <v>0.433571131</v>
      </c>
      <c r="C34" s="1">
        <v>0.62694306499999997</v>
      </c>
      <c r="D34" s="1"/>
      <c r="E34" s="1"/>
      <c r="F34">
        <f t="shared" si="0"/>
        <v>-1.4847466628630888</v>
      </c>
      <c r="G34">
        <f t="shared" si="1"/>
        <v>-0.93643997174353277</v>
      </c>
    </row>
    <row r="35" spans="1:7" ht="12.75" x14ac:dyDescent="0.2">
      <c r="A35" s="1">
        <v>330</v>
      </c>
      <c r="B35" s="1">
        <v>0.42392220800000002</v>
      </c>
      <c r="C35" s="1">
        <v>0.63648071799999995</v>
      </c>
      <c r="D35" s="1"/>
      <c r="E35" s="1"/>
      <c r="F35">
        <f t="shared" si="0"/>
        <v>-1.5282690403525794</v>
      </c>
      <c r="G35">
        <f t="shared" si="1"/>
        <v>-0.96107026902084269</v>
      </c>
    </row>
    <row r="36" spans="1:7" ht="12.75" x14ac:dyDescent="0.2">
      <c r="A36" s="1">
        <v>340</v>
      </c>
      <c r="B36" s="1">
        <v>0.41652793500000002</v>
      </c>
      <c r="C36" s="1">
        <v>0.65326355400000002</v>
      </c>
      <c r="D36" s="1"/>
      <c r="E36" s="1"/>
      <c r="F36">
        <f t="shared" si="0"/>
        <v>-1.5629526243567478</v>
      </c>
      <c r="G36">
        <f t="shared" si="1"/>
        <v>-1.0059406664335913</v>
      </c>
    </row>
    <row r="37" spans="1:7" ht="12.75" x14ac:dyDescent="0.2">
      <c r="A37" s="1">
        <v>350</v>
      </c>
      <c r="B37" s="1">
        <v>0.41107908500000001</v>
      </c>
      <c r="C37" s="1">
        <v>0.66528002900000005</v>
      </c>
      <c r="D37" s="1"/>
      <c r="E37" s="1"/>
      <c r="F37">
        <f t="shared" si="0"/>
        <v>-1.5893035587926403</v>
      </c>
      <c r="G37">
        <f t="shared" si="1"/>
        <v>-1.0393514317446619</v>
      </c>
    </row>
    <row r="38" spans="1:7" ht="12.75" x14ac:dyDescent="0.2">
      <c r="A38" s="1">
        <v>360</v>
      </c>
      <c r="B38" s="1">
        <v>0.403079189</v>
      </c>
      <c r="C38" s="1">
        <v>0.67219089799999998</v>
      </c>
      <c r="D38" s="1"/>
      <c r="E38" s="1"/>
      <c r="F38">
        <f t="shared" si="0"/>
        <v>-1.6292948254637241</v>
      </c>
      <c r="G38">
        <f t="shared" si="1"/>
        <v>-1.059084526120857</v>
      </c>
    </row>
    <row r="39" spans="1:7" ht="12.75" x14ac:dyDescent="0.2">
      <c r="A39" s="1">
        <v>370</v>
      </c>
      <c r="B39" s="1">
        <v>0.39696113999999999</v>
      </c>
      <c r="C39" s="1">
        <v>0.68783503099999999</v>
      </c>
      <c r="D39" s="1"/>
      <c r="E39" s="1"/>
      <c r="F39">
        <f t="shared" si="0"/>
        <v>-1.6609957765539785</v>
      </c>
      <c r="G39">
        <f t="shared" si="1"/>
        <v>-1.1052472701564868</v>
      </c>
    </row>
    <row r="40" spans="1:7" ht="12.75" x14ac:dyDescent="0.2">
      <c r="A40" s="1">
        <v>380</v>
      </c>
      <c r="B40" s="1">
        <v>0.39012625299999998</v>
      </c>
      <c r="C40" s="1">
        <v>0.69663077500000004</v>
      </c>
      <c r="D40" s="1"/>
      <c r="E40" s="1"/>
      <c r="F40">
        <f t="shared" si="0"/>
        <v>-1.697641719722603</v>
      </c>
      <c r="G40">
        <f t="shared" si="1"/>
        <v>-1.1321693313490024</v>
      </c>
    </row>
    <row r="41" spans="1:7" ht="12.75" x14ac:dyDescent="0.2">
      <c r="A41" s="1">
        <v>390</v>
      </c>
      <c r="B41" s="1">
        <v>0.38168527899999999</v>
      </c>
      <c r="C41" s="1">
        <v>0.70188388099999999</v>
      </c>
      <c r="D41" s="1"/>
      <c r="E41" s="1"/>
      <c r="F41">
        <f t="shared" si="0"/>
        <v>-1.7448346013568896</v>
      </c>
      <c r="G41">
        <f t="shared" si="1"/>
        <v>-1.1486007174999757</v>
      </c>
    </row>
    <row r="42" spans="1:7" ht="12.75" x14ac:dyDescent="0.2">
      <c r="A42" s="1">
        <v>400</v>
      </c>
      <c r="B42" s="1">
        <v>0.376133622</v>
      </c>
      <c r="C42" s="1">
        <v>0.71728576700000002</v>
      </c>
      <c r="D42" s="1"/>
      <c r="E42" s="1"/>
      <c r="F42">
        <f t="shared" si="0"/>
        <v>-1.7771336278073233</v>
      </c>
      <c r="G42">
        <f t="shared" si="1"/>
        <v>-1.1983942010420812</v>
      </c>
    </row>
    <row r="43" spans="1:7" ht="12.75" x14ac:dyDescent="0.2">
      <c r="A43" s="1">
        <v>410</v>
      </c>
      <c r="B43" s="1">
        <v>0.37177143099999999</v>
      </c>
      <c r="C43" s="1">
        <v>0.72575854699999998</v>
      </c>
      <c r="D43" s="1"/>
      <c r="E43" s="1"/>
      <c r="F43">
        <f t="shared" si="0"/>
        <v>-1.803265230972904</v>
      </c>
      <c r="G43">
        <f t="shared" si="1"/>
        <v>-1.2268816263337936</v>
      </c>
    </row>
    <row r="44" spans="1:7" ht="12.75" x14ac:dyDescent="0.2">
      <c r="A44" s="1">
        <v>420</v>
      </c>
      <c r="B44" s="1">
        <v>0.36612041299999998</v>
      </c>
      <c r="C44" s="1">
        <v>0.73596487700000002</v>
      </c>
      <c r="D44" s="1"/>
      <c r="E44" s="1"/>
      <c r="F44">
        <f t="shared" si="0"/>
        <v>-1.8381657053932203</v>
      </c>
      <c r="G44">
        <f t="shared" si="1"/>
        <v>-1.2623113926508538</v>
      </c>
    </row>
    <row r="45" spans="1:7" ht="12.75" x14ac:dyDescent="0.2">
      <c r="A45" s="1">
        <v>430</v>
      </c>
      <c r="B45" s="1">
        <v>0.35960867099999999</v>
      </c>
      <c r="C45" s="1">
        <v>0.75529110499999996</v>
      </c>
      <c r="D45" s="1"/>
      <c r="E45" s="1"/>
      <c r="F45">
        <f t="shared" si="0"/>
        <v>-1.8799530541319822</v>
      </c>
      <c r="G45">
        <f t="shared" si="1"/>
        <v>-1.333045884108188</v>
      </c>
    </row>
    <row r="46" spans="1:7" ht="12.75" x14ac:dyDescent="0.2">
      <c r="A46" s="1">
        <v>440</v>
      </c>
      <c r="B46" s="1">
        <v>0.35658369899999998</v>
      </c>
      <c r="C46" s="1">
        <v>0.75901821300000005</v>
      </c>
      <c r="D46" s="1"/>
      <c r="E46" s="1"/>
      <c r="F46">
        <f t="shared" si="0"/>
        <v>-1.8999754083967744</v>
      </c>
      <c r="G46">
        <f t="shared" si="1"/>
        <v>-1.3472820858421204</v>
      </c>
    </row>
    <row r="47" spans="1:7" ht="12.75" x14ac:dyDescent="0.2">
      <c r="A47" s="1">
        <v>450</v>
      </c>
      <c r="B47" s="1">
        <v>0.34823511099999999</v>
      </c>
      <c r="C47" s="1">
        <v>0.76082120399999997</v>
      </c>
      <c r="D47" s="1"/>
      <c r="E47" s="1"/>
      <c r="F47">
        <f t="shared" si="0"/>
        <v>-1.9574100544211721</v>
      </c>
      <c r="G47">
        <f t="shared" si="1"/>
        <v>-1.3542422782310644</v>
      </c>
    </row>
    <row r="48" spans="1:7" ht="12.75" x14ac:dyDescent="0.2">
      <c r="A48" s="1">
        <v>460</v>
      </c>
      <c r="B48" s="1">
        <v>0.34308705299999998</v>
      </c>
      <c r="C48" s="1">
        <v>0.77380392499999995</v>
      </c>
      <c r="D48" s="1"/>
      <c r="E48" s="1"/>
      <c r="F48">
        <f t="shared" si="0"/>
        <v>-1.9945442876073753</v>
      </c>
      <c r="G48">
        <f t="shared" si="1"/>
        <v>-1.4058438132835986</v>
      </c>
    </row>
    <row r="49" spans="1:7" ht="12.75" x14ac:dyDescent="0.2">
      <c r="A49" s="1">
        <v>470</v>
      </c>
      <c r="B49" s="1">
        <v>0.33773164100000003</v>
      </c>
      <c r="C49" s="1">
        <v>0.78501288700000005</v>
      </c>
      <c r="D49" s="1"/>
      <c r="E49" s="1"/>
      <c r="F49">
        <f t="shared" si="0"/>
        <v>-2.0346958164767726</v>
      </c>
      <c r="G49">
        <f t="shared" si="1"/>
        <v>-1.4526429982493809</v>
      </c>
    </row>
    <row r="50" spans="1:7" ht="12.75" x14ac:dyDescent="0.2">
      <c r="A50" s="1">
        <v>480</v>
      </c>
      <c r="B50" s="1">
        <v>0.33594625700000003</v>
      </c>
      <c r="C50" s="1">
        <v>0.78671987600000004</v>
      </c>
      <c r="D50" s="1"/>
      <c r="E50" s="1"/>
      <c r="F50">
        <f t="shared" si="0"/>
        <v>-2.0484479990735687</v>
      </c>
      <c r="G50">
        <f t="shared" si="1"/>
        <v>-1.4599660951469942</v>
      </c>
    </row>
    <row r="51" spans="1:7" ht="12.75" x14ac:dyDescent="0.2">
      <c r="A51" s="1">
        <v>490</v>
      </c>
      <c r="B51" s="1">
        <v>0.33054293000000001</v>
      </c>
      <c r="C51" s="1">
        <v>0.79800587999999995</v>
      </c>
      <c r="D51" s="1"/>
      <c r="E51" s="1"/>
      <c r="F51">
        <f t="shared" si="0"/>
        <v>-2.091258864806969</v>
      </c>
      <c r="G51">
        <f t="shared" si="1"/>
        <v>-1.509781985446192</v>
      </c>
    </row>
    <row r="52" spans="1:7" ht="12.75" x14ac:dyDescent="0.2">
      <c r="A52" s="1">
        <v>500</v>
      </c>
      <c r="B52" s="1">
        <v>0.32642442500000002</v>
      </c>
      <c r="C52" s="1">
        <v>0.81570042200000004</v>
      </c>
      <c r="D52" s="1"/>
      <c r="E52" s="1"/>
      <c r="F52">
        <f t="shared" si="0"/>
        <v>-2.1251670102698967</v>
      </c>
      <c r="G52">
        <f t="shared" si="1"/>
        <v>-1.5932516063484272</v>
      </c>
    </row>
    <row r="53" spans="1:7" ht="12.75" x14ac:dyDescent="0.2">
      <c r="A53" s="1">
        <v>510</v>
      </c>
      <c r="B53" s="1">
        <v>0.32229396900000001</v>
      </c>
      <c r="C53" s="1">
        <v>0.81636506499999995</v>
      </c>
      <c r="D53" s="1"/>
      <c r="E53" s="1"/>
      <c r="F53">
        <f t="shared" si="0"/>
        <v>-2.1603690565464992</v>
      </c>
      <c r="G53">
        <f t="shared" si="1"/>
        <v>-1.5965268214354229</v>
      </c>
    </row>
    <row r="54" spans="1:7" ht="12.75" x14ac:dyDescent="0.2">
      <c r="A54" s="1">
        <v>520</v>
      </c>
      <c r="B54" s="1">
        <v>0.31737857000000003</v>
      </c>
      <c r="C54" s="1">
        <v>0.82037860900000004</v>
      </c>
      <c r="D54" s="1"/>
      <c r="E54" s="1"/>
      <c r="F54">
        <f t="shared" si="0"/>
        <v>-2.203942577048787</v>
      </c>
      <c r="G54">
        <f t="shared" si="1"/>
        <v>-1.616535965112867</v>
      </c>
    </row>
    <row r="55" spans="1:7" ht="12.75" x14ac:dyDescent="0.2">
      <c r="A55" s="1">
        <v>530</v>
      </c>
      <c r="B55" s="1">
        <v>0.31482480400000001</v>
      </c>
      <c r="C55" s="1">
        <v>0.82954530299999996</v>
      </c>
      <c r="D55" s="1"/>
      <c r="E55" s="1"/>
      <c r="F55">
        <f t="shared" si="0"/>
        <v>-2.2273533017045306</v>
      </c>
      <c r="G55">
        <f t="shared" si="1"/>
        <v>-1.6637952551744286</v>
      </c>
    </row>
    <row r="56" spans="1:7" ht="12.75" x14ac:dyDescent="0.2">
      <c r="A56" s="1">
        <v>540</v>
      </c>
      <c r="B56" s="1">
        <v>0.309093012</v>
      </c>
      <c r="C56" s="1">
        <v>0.82988839599999997</v>
      </c>
      <c r="D56" s="1"/>
      <c r="E56" s="1"/>
      <c r="F56">
        <f t="shared" si="0"/>
        <v>-2.2819826836480264</v>
      </c>
      <c r="G56">
        <f t="shared" si="1"/>
        <v>-1.6656081915811547</v>
      </c>
    </row>
    <row r="57" spans="1:7" ht="12.75" x14ac:dyDescent="0.2">
      <c r="A57" s="1">
        <v>550</v>
      </c>
      <c r="B57" s="1">
        <v>0.30551703600000002</v>
      </c>
      <c r="C57" s="1">
        <v>0.84213609599999995</v>
      </c>
      <c r="D57" s="1"/>
      <c r="E57" s="1"/>
      <c r="F57">
        <f t="shared" si="0"/>
        <v>-2.317641530409611</v>
      </c>
      <c r="G57">
        <f t="shared" si="1"/>
        <v>-1.7325781729284837</v>
      </c>
    </row>
    <row r="58" spans="1:7" ht="12.75" x14ac:dyDescent="0.2">
      <c r="A58" s="1">
        <v>560</v>
      </c>
      <c r="B58" s="1">
        <v>0.30325117000000001</v>
      </c>
      <c r="C58" s="1">
        <v>0.84687184699999996</v>
      </c>
      <c r="D58" s="1"/>
      <c r="E58" s="1"/>
      <c r="F58">
        <f t="shared" si="0"/>
        <v>-2.3409126138023999</v>
      </c>
      <c r="G58">
        <f t="shared" si="1"/>
        <v>-1.7597250282792893</v>
      </c>
    </row>
    <row r="59" spans="1:7" ht="12.75" x14ac:dyDescent="0.2">
      <c r="A59" s="1">
        <v>570</v>
      </c>
      <c r="B59" s="1">
        <v>0.298286</v>
      </c>
      <c r="C59" s="1">
        <v>0.85389204399999996</v>
      </c>
      <c r="D59" s="1"/>
      <c r="E59" s="1"/>
      <c r="F59">
        <f t="shared" si="0"/>
        <v>-2.3938827513405574</v>
      </c>
      <c r="G59">
        <f t="shared" si="1"/>
        <v>-1.801373652937005</v>
      </c>
    </row>
    <row r="60" spans="1:7" ht="12.75" x14ac:dyDescent="0.2">
      <c r="A60" s="1">
        <v>580</v>
      </c>
      <c r="B60" s="1">
        <v>0.29647923500000001</v>
      </c>
      <c r="C60" s="1">
        <v>0.85955368799999998</v>
      </c>
      <c r="D60" s="1"/>
      <c r="E60" s="1"/>
      <c r="F60">
        <f t="shared" si="0"/>
        <v>-2.4138761216541464</v>
      </c>
      <c r="G60">
        <f t="shared" si="1"/>
        <v>-1.8362736665478969</v>
      </c>
    </row>
    <row r="61" spans="1:7" ht="12.75" x14ac:dyDescent="0.2">
      <c r="A61" s="1">
        <v>590</v>
      </c>
      <c r="B61" s="1">
        <v>0.29217168700000001</v>
      </c>
      <c r="C61" s="1">
        <v>0.86213435999999999</v>
      </c>
      <c r="D61" s="1"/>
      <c r="E61" s="1"/>
      <c r="F61">
        <f t="shared" si="0"/>
        <v>-2.4632200876238177</v>
      </c>
      <c r="G61">
        <f t="shared" si="1"/>
        <v>-1.8525950001842586</v>
      </c>
    </row>
    <row r="62" spans="1:7" ht="12.75" x14ac:dyDescent="0.2">
      <c r="A62" s="1">
        <v>600</v>
      </c>
      <c r="B62" s="1">
        <v>0.28864267300000002</v>
      </c>
      <c r="C62" s="1">
        <v>0.86978444499999996</v>
      </c>
      <c r="D62" s="1"/>
      <c r="E62" s="1"/>
      <c r="F62">
        <f t="shared" si="0"/>
        <v>-2.5055428624839715</v>
      </c>
      <c r="G62">
        <f t="shared" si="1"/>
        <v>-1.9026044651905518</v>
      </c>
    </row>
    <row r="63" spans="1:7" ht="12.75" x14ac:dyDescent="0.2">
      <c r="A63" s="1">
        <v>610</v>
      </c>
      <c r="B63" s="1">
        <v>0.28593067300000002</v>
      </c>
      <c r="C63" s="1">
        <v>0.86903229900000001</v>
      </c>
      <c r="D63" s="1"/>
      <c r="E63" s="1"/>
      <c r="F63">
        <f t="shared" si="0"/>
        <v>-2.5393298300041454</v>
      </c>
      <c r="G63">
        <f t="shared" si="1"/>
        <v>-1.897575249836577</v>
      </c>
    </row>
    <row r="64" spans="1:7" ht="12.75" x14ac:dyDescent="0.2">
      <c r="A64" s="1">
        <v>620</v>
      </c>
      <c r="B64" s="1">
        <v>0.28369161900000001</v>
      </c>
      <c r="C64" s="1">
        <v>0.87955627000000003</v>
      </c>
      <c r="D64" s="1"/>
      <c r="E64" s="1"/>
      <c r="F64">
        <f t="shared" si="0"/>
        <v>-2.5681115256496101</v>
      </c>
      <c r="G64">
        <f t="shared" si="1"/>
        <v>-1.970352152360815</v>
      </c>
    </row>
    <row r="65" spans="1:7" ht="12.75" x14ac:dyDescent="0.2">
      <c r="A65" s="1">
        <v>630</v>
      </c>
      <c r="B65" s="1">
        <v>0.28222593699999998</v>
      </c>
      <c r="C65" s="1">
        <v>0.88394075299999997</v>
      </c>
      <c r="D65" s="1"/>
      <c r="E65" s="1"/>
      <c r="F65">
        <f t="shared" si="0"/>
        <v>-2.5874107768108114</v>
      </c>
      <c r="G65">
        <f t="shared" si="1"/>
        <v>-2.0023081316963669</v>
      </c>
    </row>
    <row r="66" spans="1:7" ht="12.75" x14ac:dyDescent="0.2">
      <c r="A66" s="1">
        <v>640</v>
      </c>
      <c r="B66" s="1">
        <v>0.27984453500000001</v>
      </c>
      <c r="C66" s="1">
        <v>0.90092819899999999</v>
      </c>
      <c r="D66" s="1"/>
      <c r="E66" s="1"/>
      <c r="F66">
        <f t="shared" si="0"/>
        <v>-2.6195842981984616</v>
      </c>
      <c r="G66">
        <f t="shared" si="1"/>
        <v>-2.1367670921216217</v>
      </c>
    </row>
    <row r="67" spans="1:7" ht="12.75" x14ac:dyDescent="0.2">
      <c r="A67" s="1">
        <v>650</v>
      </c>
      <c r="B67" s="1">
        <v>0.27741517700000001</v>
      </c>
      <c r="C67" s="1">
        <v>0.90929937699999996</v>
      </c>
      <c r="D67" s="1"/>
      <c r="E67" s="1"/>
      <c r="F67">
        <f t="shared" ref="F67:F130" si="2">LN(B67-$D$2)</f>
        <v>-2.653508389415153</v>
      </c>
      <c r="G67">
        <f t="shared" ref="G67:G130" si="3">LN($E$2-C67)</f>
        <v>-2.210328226172865</v>
      </c>
    </row>
    <row r="68" spans="1:7" ht="12.75" x14ac:dyDescent="0.2">
      <c r="A68" s="1">
        <v>660</v>
      </c>
      <c r="B68" s="1">
        <v>0.272750402</v>
      </c>
      <c r="C68" s="1">
        <v>0.90309069900000005</v>
      </c>
      <c r="D68" s="1"/>
      <c r="E68" s="1"/>
      <c r="F68">
        <f t="shared" si="2"/>
        <v>-2.7220629162160934</v>
      </c>
      <c r="G68">
        <f t="shared" si="3"/>
        <v>-2.1552577035284357</v>
      </c>
    </row>
    <row r="69" spans="1:7" ht="12.75" x14ac:dyDescent="0.2">
      <c r="A69" s="1">
        <v>670</v>
      </c>
      <c r="B69" s="1">
        <v>0.27105833200000001</v>
      </c>
      <c r="C69" s="1">
        <v>0.90690022100000001</v>
      </c>
      <c r="D69" s="1"/>
      <c r="E69" s="1"/>
      <c r="F69">
        <f t="shared" si="2"/>
        <v>-2.7481391768463843</v>
      </c>
      <c r="G69">
        <f t="shared" si="3"/>
        <v>-2.1886868931055483</v>
      </c>
    </row>
    <row r="70" spans="1:7" ht="12.75" x14ac:dyDescent="0.2">
      <c r="A70" s="1">
        <v>680</v>
      </c>
      <c r="B70" s="1">
        <v>0.26839757400000003</v>
      </c>
      <c r="C70" s="1">
        <v>0.91136570699999997</v>
      </c>
      <c r="D70" s="1"/>
      <c r="E70" s="1"/>
      <c r="F70">
        <f t="shared" si="2"/>
        <v>-2.7905706744032686</v>
      </c>
      <c r="G70">
        <f t="shared" si="3"/>
        <v>-2.2293502652056585</v>
      </c>
    </row>
    <row r="71" spans="1:7" ht="12.75" x14ac:dyDescent="0.2">
      <c r="A71" s="1">
        <v>690</v>
      </c>
      <c r="B71" s="1">
        <v>0.26611285099999998</v>
      </c>
      <c r="C71" s="1">
        <v>0.912471912</v>
      </c>
      <c r="D71" s="1"/>
      <c r="E71" s="1"/>
      <c r="F71">
        <f t="shared" si="2"/>
        <v>-2.8284998303361197</v>
      </c>
      <c r="G71">
        <f t="shared" si="3"/>
        <v>-2.2396843547910645</v>
      </c>
    </row>
    <row r="72" spans="1:7" ht="12.75" x14ac:dyDescent="0.2">
      <c r="A72" s="1">
        <v>700</v>
      </c>
      <c r="B72" s="1">
        <v>0.26419827400000001</v>
      </c>
      <c r="C72" s="1">
        <v>0.91026134800000003</v>
      </c>
      <c r="D72" s="1"/>
      <c r="E72" s="1"/>
      <c r="F72">
        <f t="shared" si="2"/>
        <v>-2.8614309104328464</v>
      </c>
      <c r="G72">
        <f t="shared" si="3"/>
        <v>-2.2191388595832007</v>
      </c>
    </row>
    <row r="73" spans="1:7" ht="12.75" x14ac:dyDescent="0.2">
      <c r="A73" s="1">
        <v>710</v>
      </c>
      <c r="B73" s="1">
        <v>0.26304973399999998</v>
      </c>
      <c r="C73" s="1">
        <v>0.924116614</v>
      </c>
      <c r="D73" s="1"/>
      <c r="E73" s="1"/>
      <c r="F73">
        <f t="shared" si="2"/>
        <v>-2.8817193152722922</v>
      </c>
      <c r="G73">
        <f t="shared" si="3"/>
        <v>-2.3554858808123988</v>
      </c>
    </row>
    <row r="74" spans="1:7" ht="12.75" x14ac:dyDescent="0.2">
      <c r="A74" s="1">
        <v>720</v>
      </c>
      <c r="B74" s="1">
        <v>0.25917116299999998</v>
      </c>
      <c r="C74" s="1">
        <v>0.93063660800000003</v>
      </c>
      <c r="D74" s="1"/>
      <c r="E74" s="1"/>
      <c r="F74">
        <f t="shared" si="2"/>
        <v>-2.9534439357607063</v>
      </c>
      <c r="G74">
        <f t="shared" si="3"/>
        <v>-2.4267047235299013</v>
      </c>
    </row>
    <row r="75" spans="1:7" ht="12.75" x14ac:dyDescent="0.2">
      <c r="A75" s="1">
        <v>730</v>
      </c>
      <c r="B75" s="1">
        <v>0.25846457</v>
      </c>
      <c r="C75" s="1">
        <v>0.91994187500000002</v>
      </c>
      <c r="D75" s="1"/>
      <c r="E75" s="1"/>
      <c r="F75">
        <f t="shared" si="2"/>
        <v>-2.9670832364796182</v>
      </c>
      <c r="G75">
        <f t="shared" si="3"/>
        <v>-2.3124117185190332</v>
      </c>
    </row>
    <row r="76" spans="1:7" ht="12.75" x14ac:dyDescent="0.2">
      <c r="A76" s="1">
        <v>740</v>
      </c>
      <c r="B76" s="1">
        <v>0.25649248899999999</v>
      </c>
      <c r="C76" s="1">
        <v>0.91671352399999995</v>
      </c>
      <c r="D76" s="1"/>
      <c r="E76" s="1"/>
      <c r="F76">
        <f t="shared" si="2"/>
        <v>-3.0061647551431476</v>
      </c>
      <c r="G76">
        <f t="shared" si="3"/>
        <v>-2.2803295862717081</v>
      </c>
    </row>
    <row r="77" spans="1:7" ht="12.75" x14ac:dyDescent="0.2">
      <c r="A77" s="1">
        <v>750</v>
      </c>
      <c r="B77" s="1">
        <v>0.25550299599999998</v>
      </c>
      <c r="C77" s="1">
        <v>0.93440591799999995</v>
      </c>
      <c r="D77" s="1"/>
      <c r="E77" s="1"/>
      <c r="F77">
        <f t="shared" si="2"/>
        <v>-3.0263648073990526</v>
      </c>
      <c r="G77">
        <f t="shared" si="3"/>
        <v>-2.4703163265071169</v>
      </c>
    </row>
    <row r="78" spans="1:7" ht="12.75" x14ac:dyDescent="0.2">
      <c r="A78" s="1">
        <v>760</v>
      </c>
      <c r="B78" s="1">
        <v>0.25123451400000002</v>
      </c>
      <c r="C78" s="1">
        <v>0.93557145200000003</v>
      </c>
      <c r="D78" s="1"/>
      <c r="E78" s="1"/>
      <c r="F78">
        <f t="shared" si="2"/>
        <v>-3.1185077215882764</v>
      </c>
      <c r="G78">
        <f t="shared" si="3"/>
        <v>-2.4841960287389568</v>
      </c>
    </row>
    <row r="79" spans="1:7" ht="12.75" x14ac:dyDescent="0.2">
      <c r="A79" s="1">
        <v>770</v>
      </c>
      <c r="B79" s="1">
        <v>0.25065754600000001</v>
      </c>
      <c r="C79" s="1">
        <v>0.93784099300000001</v>
      </c>
      <c r="D79" s="1"/>
      <c r="E79" s="1"/>
      <c r="F79">
        <f t="shared" si="2"/>
        <v>-3.1316403304947489</v>
      </c>
      <c r="G79">
        <f t="shared" si="3"/>
        <v>-2.511788365577309</v>
      </c>
    </row>
    <row r="80" spans="1:7" ht="12.75" x14ac:dyDescent="0.2">
      <c r="A80" s="1">
        <v>780</v>
      </c>
      <c r="B80" s="1">
        <v>0.24937854100000001</v>
      </c>
      <c r="C80" s="1">
        <v>0.947187063</v>
      </c>
      <c r="D80" s="1"/>
      <c r="E80" s="1"/>
      <c r="F80">
        <f t="shared" si="2"/>
        <v>-3.1613822313738962</v>
      </c>
      <c r="G80">
        <f t="shared" si="3"/>
        <v>-2.6341917207118266</v>
      </c>
    </row>
    <row r="81" spans="1:7" ht="12.75" x14ac:dyDescent="0.2">
      <c r="A81" s="1">
        <v>790</v>
      </c>
      <c r="B81" s="1">
        <v>0.247178124</v>
      </c>
      <c r="C81" s="1">
        <v>0.94801327000000002</v>
      </c>
      <c r="D81" s="1"/>
      <c r="E81" s="1"/>
      <c r="F81">
        <f t="shared" si="2"/>
        <v>-3.2147164271686335</v>
      </c>
      <c r="G81">
        <f t="shared" si="3"/>
        <v>-2.6457692369548722</v>
      </c>
    </row>
    <row r="82" spans="1:7" ht="12.75" x14ac:dyDescent="0.2">
      <c r="A82" s="1">
        <v>800</v>
      </c>
      <c r="B82" s="1">
        <v>0.24679844300000001</v>
      </c>
      <c r="C82" s="1">
        <v>0.96283812099999999</v>
      </c>
      <c r="D82" s="1"/>
      <c r="E82" s="1"/>
      <c r="F82">
        <f t="shared" si="2"/>
        <v>-3.2242140126734675</v>
      </c>
      <c r="G82">
        <f t="shared" si="3"/>
        <v>-2.8801578297086179</v>
      </c>
    </row>
    <row r="83" spans="1:7" ht="12.75" x14ac:dyDescent="0.2">
      <c r="A83" s="1">
        <v>810</v>
      </c>
      <c r="B83" s="1">
        <v>0.24545826900000001</v>
      </c>
      <c r="C83" s="1">
        <v>0.96035650900000002</v>
      </c>
      <c r="D83" s="1"/>
      <c r="E83" s="1"/>
      <c r="F83">
        <f t="shared" si="2"/>
        <v>-3.2584780583911241</v>
      </c>
      <c r="G83">
        <f t="shared" si="3"/>
        <v>-2.8368923346505679</v>
      </c>
    </row>
    <row r="84" spans="1:7" ht="12.75" x14ac:dyDescent="0.2">
      <c r="A84" s="1">
        <v>820</v>
      </c>
      <c r="B84" s="1">
        <v>0.244092278</v>
      </c>
      <c r="C84" s="1">
        <v>0.96198325200000001</v>
      </c>
      <c r="D84" s="1"/>
      <c r="E84" s="1"/>
      <c r="F84">
        <f t="shared" si="2"/>
        <v>-3.2946539031808393</v>
      </c>
      <c r="G84">
        <f t="shared" si="3"/>
        <v>-2.8650413873507836</v>
      </c>
    </row>
    <row r="85" spans="1:7" ht="12.75" x14ac:dyDescent="0.2">
      <c r="A85" s="1">
        <v>830</v>
      </c>
      <c r="B85" s="1">
        <v>0.24298464</v>
      </c>
      <c r="C85" s="1">
        <v>0.95904451700000004</v>
      </c>
      <c r="D85" s="1"/>
      <c r="E85" s="1"/>
      <c r="F85">
        <f t="shared" si="2"/>
        <v>-3.3249799947460752</v>
      </c>
      <c r="G85">
        <f t="shared" si="3"/>
        <v>-2.8147531540926249</v>
      </c>
    </row>
    <row r="86" spans="1:7" ht="12.75" x14ac:dyDescent="0.2">
      <c r="A86" s="1">
        <v>840</v>
      </c>
      <c r="B86" s="1">
        <v>0.24077843500000001</v>
      </c>
      <c r="C86" s="1">
        <v>0.95429372800000001</v>
      </c>
      <c r="D86" s="1"/>
      <c r="E86" s="1"/>
      <c r="F86">
        <f t="shared" si="2"/>
        <v>-3.388270295645111</v>
      </c>
      <c r="G86">
        <f t="shared" si="3"/>
        <v>-2.7384532740800149</v>
      </c>
    </row>
    <row r="87" spans="1:7" ht="12.75" x14ac:dyDescent="0.2">
      <c r="A87" s="1">
        <v>850</v>
      </c>
      <c r="B87" s="1">
        <v>0.240087991</v>
      </c>
      <c r="C87" s="1">
        <v>0.97226799600000002</v>
      </c>
      <c r="D87" s="1"/>
      <c r="E87" s="1"/>
      <c r="F87">
        <f t="shared" si="2"/>
        <v>-3.4089295157139268</v>
      </c>
      <c r="G87">
        <f t="shared" si="3"/>
        <v>-3.0640961543256546</v>
      </c>
    </row>
    <row r="88" spans="1:7" ht="12.75" x14ac:dyDescent="0.2">
      <c r="A88" s="1">
        <v>860</v>
      </c>
      <c r="B88" s="1">
        <v>0.237879587</v>
      </c>
      <c r="C88" s="1">
        <v>0.96353755799999996</v>
      </c>
      <c r="D88" s="1"/>
      <c r="E88" s="1"/>
      <c r="F88">
        <f t="shared" si="2"/>
        <v>-3.4780292241847848</v>
      </c>
      <c r="G88">
        <f t="shared" si="3"/>
        <v>-2.892698059238151</v>
      </c>
    </row>
    <row r="89" spans="1:7" ht="12.75" x14ac:dyDescent="0.2">
      <c r="A89" s="1">
        <v>870</v>
      </c>
      <c r="B89" s="1">
        <v>0.23697717600000001</v>
      </c>
      <c r="C89" s="1">
        <v>0.96910214500000003</v>
      </c>
      <c r="D89" s="1"/>
      <c r="E89" s="1"/>
      <c r="F89">
        <f t="shared" si="2"/>
        <v>-3.5076994019218617</v>
      </c>
      <c r="G89">
        <f t="shared" si="3"/>
        <v>-2.9984985000330311</v>
      </c>
    </row>
    <row r="90" spans="1:7" ht="12.75" x14ac:dyDescent="0.2">
      <c r="A90" s="1">
        <v>880</v>
      </c>
      <c r="B90" s="1">
        <v>0.23548697199999999</v>
      </c>
      <c r="C90" s="1">
        <v>0.95604903900000004</v>
      </c>
      <c r="D90" s="1"/>
      <c r="E90" s="1"/>
      <c r="F90">
        <f t="shared" si="2"/>
        <v>-3.5587087382428502</v>
      </c>
      <c r="G90">
        <f t="shared" si="3"/>
        <v>-2.7659708956395743</v>
      </c>
    </row>
    <row r="91" spans="1:7" ht="12.75" x14ac:dyDescent="0.2">
      <c r="A91" s="1">
        <v>890</v>
      </c>
      <c r="B91" s="1">
        <v>0.23360429799999999</v>
      </c>
      <c r="C91" s="1">
        <v>0.95781290900000005</v>
      </c>
      <c r="D91" s="1"/>
      <c r="E91" s="1"/>
      <c r="F91">
        <f t="shared" si="2"/>
        <v>-3.627111151490968</v>
      </c>
      <c r="G91">
        <f t="shared" si="3"/>
        <v>-2.7944071700816595</v>
      </c>
    </row>
    <row r="92" spans="1:7" ht="12.75" x14ac:dyDescent="0.2">
      <c r="A92" s="1">
        <v>900</v>
      </c>
      <c r="B92" s="1">
        <v>0.23418275699999999</v>
      </c>
      <c r="C92" s="1">
        <v>0.98012373799999997</v>
      </c>
      <c r="D92" s="1"/>
      <c r="E92" s="1"/>
      <c r="F92">
        <f t="shared" si="2"/>
        <v>-3.6055919708845723</v>
      </c>
      <c r="G92">
        <f t="shared" si="3"/>
        <v>-3.2482972514462118</v>
      </c>
    </row>
    <row r="93" spans="1:7" ht="12.75" x14ac:dyDescent="0.2">
      <c r="A93" s="1">
        <v>910</v>
      </c>
      <c r="B93" s="1">
        <v>0.23182782900000001</v>
      </c>
      <c r="C93" s="1">
        <v>0.97770280300000001</v>
      </c>
      <c r="D93" s="1"/>
      <c r="E93" s="1"/>
      <c r="F93">
        <f t="shared" si="2"/>
        <v>-3.6962494499367549</v>
      </c>
      <c r="G93">
        <f t="shared" si="3"/>
        <v>-3.1878321595622432</v>
      </c>
    </row>
    <row r="94" spans="1:7" ht="12.75" x14ac:dyDescent="0.2">
      <c r="A94" s="1">
        <v>920</v>
      </c>
      <c r="B94" s="1">
        <v>0.23296663000000001</v>
      </c>
      <c r="C94" s="1">
        <v>0.97210737400000002</v>
      </c>
      <c r="D94" s="1"/>
      <c r="E94" s="1"/>
      <c r="F94">
        <f t="shared" si="2"/>
        <v>-3.6513822098957771</v>
      </c>
      <c r="G94">
        <f t="shared" si="3"/>
        <v>-3.0606623209279569</v>
      </c>
    </row>
    <row r="95" spans="1:7" ht="12.75" x14ac:dyDescent="0.2">
      <c r="A95" s="1">
        <v>930</v>
      </c>
      <c r="B95" s="1">
        <v>0.231386284</v>
      </c>
      <c r="C95" s="1">
        <v>0.97858846099999997</v>
      </c>
      <c r="D95" s="1"/>
      <c r="E95" s="1"/>
      <c r="F95">
        <f t="shared" si="2"/>
        <v>-3.7142020867252508</v>
      </c>
      <c r="G95">
        <f t="shared" si="3"/>
        <v>-3.2095305334501245</v>
      </c>
    </row>
    <row r="96" spans="1:7" ht="12.75" x14ac:dyDescent="0.2">
      <c r="A96" s="1">
        <v>940</v>
      </c>
      <c r="B96" s="1">
        <v>0.229125934</v>
      </c>
      <c r="C96" s="1">
        <v>0.97052178</v>
      </c>
      <c r="D96" s="1"/>
      <c r="E96" s="1"/>
      <c r="F96">
        <f t="shared" si="2"/>
        <v>-3.8115203119052823</v>
      </c>
      <c r="G96">
        <f t="shared" si="3"/>
        <v>-3.0273830195047697</v>
      </c>
    </row>
    <row r="97" spans="1:7" ht="12.75" x14ac:dyDescent="0.2">
      <c r="A97" s="1">
        <v>950</v>
      </c>
      <c r="B97" s="1">
        <v>0.22793877800000001</v>
      </c>
      <c r="C97" s="1">
        <v>0.99543573399999996</v>
      </c>
      <c r="D97" s="1"/>
      <c r="E97" s="1"/>
      <c r="F97">
        <f t="shared" si="2"/>
        <v>-3.8666971015519129</v>
      </c>
      <c r="G97">
        <f t="shared" si="3"/>
        <v>-3.7495517180652365</v>
      </c>
    </row>
    <row r="98" spans="1:7" ht="12.75" x14ac:dyDescent="0.2">
      <c r="A98" s="1">
        <v>960</v>
      </c>
      <c r="B98" s="1">
        <v>0.22698731799999999</v>
      </c>
      <c r="C98" s="1">
        <v>0.98012373799999997</v>
      </c>
      <c r="D98" s="1"/>
      <c r="E98" s="1"/>
      <c r="F98">
        <f t="shared" si="2"/>
        <v>-3.9132279110354506</v>
      </c>
      <c r="G98">
        <f t="shared" si="3"/>
        <v>-3.2482972514462118</v>
      </c>
    </row>
    <row r="99" spans="1:7" ht="12.75" x14ac:dyDescent="0.2">
      <c r="A99" s="1">
        <v>970</v>
      </c>
      <c r="B99" s="1">
        <v>0.22650888199999999</v>
      </c>
      <c r="C99" s="1">
        <v>0.98573950899999996</v>
      </c>
      <c r="D99" s="1"/>
      <c r="E99" s="1"/>
      <c r="F99">
        <f t="shared" si="2"/>
        <v>-3.9374700320172127</v>
      </c>
      <c r="G99">
        <f t="shared" si="3"/>
        <v>-3.4044672478524496</v>
      </c>
    </row>
    <row r="100" spans="1:7" ht="12.75" x14ac:dyDescent="0.2">
      <c r="A100" s="1">
        <v>980</v>
      </c>
      <c r="B100" s="1">
        <v>0.226626407</v>
      </c>
      <c r="C100" s="1">
        <v>1.0028724710000001</v>
      </c>
      <c r="D100" s="1"/>
      <c r="E100" s="1"/>
      <c r="F100">
        <f t="shared" si="2"/>
        <v>-3.9314604240211448</v>
      </c>
      <c r="G100">
        <f t="shared" si="3"/>
        <v>-4.1294607533426628</v>
      </c>
    </row>
    <row r="101" spans="1:7" ht="12.75" x14ac:dyDescent="0.2">
      <c r="A101" s="1">
        <v>990</v>
      </c>
      <c r="B101" s="1">
        <v>0.22414355799999999</v>
      </c>
      <c r="C101" s="1">
        <v>0.98738213900000005</v>
      </c>
      <c r="D101" s="1"/>
      <c r="E101" s="1"/>
      <c r="F101">
        <f t="shared" si="2"/>
        <v>-4.0667980901555785</v>
      </c>
      <c r="G101">
        <f t="shared" si="3"/>
        <v>-3.4551715569280121</v>
      </c>
    </row>
    <row r="102" spans="1:7" ht="12.75" x14ac:dyDescent="0.2">
      <c r="A102" s="1">
        <v>1000</v>
      </c>
      <c r="B102" s="1">
        <v>0.22368902700000001</v>
      </c>
      <c r="C102" s="1">
        <v>0.98870065299999998</v>
      </c>
      <c r="D102" s="1"/>
      <c r="E102" s="1"/>
      <c r="F102">
        <f t="shared" si="2"/>
        <v>-4.0936872542962961</v>
      </c>
      <c r="G102">
        <f t="shared" si="3"/>
        <v>-3.4978171492022918</v>
      </c>
    </row>
    <row r="103" spans="1:7" ht="12.75" x14ac:dyDescent="0.2">
      <c r="A103" s="1">
        <v>1010</v>
      </c>
      <c r="B103" s="1">
        <v>0.22284319499999999</v>
      </c>
      <c r="C103" s="1">
        <v>0.99093396600000005</v>
      </c>
      <c r="D103" s="1"/>
      <c r="E103" s="1"/>
      <c r="F103">
        <f t="shared" si="2"/>
        <v>-4.1457351202869805</v>
      </c>
      <c r="G103">
        <f t="shared" si="3"/>
        <v>-3.5744778160552331</v>
      </c>
    </row>
    <row r="104" spans="1:7" ht="12.75" x14ac:dyDescent="0.2">
      <c r="A104" s="1">
        <v>1020</v>
      </c>
      <c r="B104" s="1">
        <v>0.223611423</v>
      </c>
      <c r="C104" s="1">
        <v>0.99484910500000001</v>
      </c>
      <c r="D104" s="1"/>
      <c r="E104" s="1"/>
      <c r="F104">
        <f t="shared" si="2"/>
        <v>-4.0983512944638454</v>
      </c>
      <c r="G104">
        <f t="shared" si="3"/>
        <v>-3.7249245511976041</v>
      </c>
    </row>
    <row r="105" spans="1:7" ht="12.75" x14ac:dyDescent="0.2">
      <c r="A105" s="1">
        <v>1030</v>
      </c>
      <c r="B105" s="1">
        <v>0.221438354</v>
      </c>
      <c r="C105" s="1">
        <v>0.98960943599999995</v>
      </c>
      <c r="D105" s="1"/>
      <c r="E105" s="1"/>
      <c r="F105">
        <f t="shared" si="2"/>
        <v>-4.2386571273931848</v>
      </c>
      <c r="G105">
        <f t="shared" si="3"/>
        <v>-3.5283063973992173</v>
      </c>
    </row>
    <row r="106" spans="1:7" ht="12.75" x14ac:dyDescent="0.2">
      <c r="A106" s="1">
        <v>1040</v>
      </c>
      <c r="B106" s="1">
        <v>0.22060497600000001</v>
      </c>
      <c r="C106" s="1">
        <v>0.98214964599999999</v>
      </c>
      <c r="D106" s="1"/>
      <c r="E106" s="1"/>
      <c r="F106">
        <f t="shared" si="2"/>
        <v>-4.2981580684777647</v>
      </c>
      <c r="G106">
        <f t="shared" si="3"/>
        <v>-3.3018667818607899</v>
      </c>
    </row>
    <row r="107" spans="1:7" ht="12.75" x14ac:dyDescent="0.2">
      <c r="A107" s="1">
        <v>1050</v>
      </c>
      <c r="B107" s="1">
        <v>0.220816235</v>
      </c>
      <c r="C107" s="1">
        <v>0.99192972999999995</v>
      </c>
      <c r="D107" s="1"/>
      <c r="E107" s="1"/>
      <c r="F107">
        <f t="shared" si="2"/>
        <v>-4.2827365017641128</v>
      </c>
      <c r="G107">
        <f t="shared" si="3"/>
        <v>-3.6106490411933896</v>
      </c>
    </row>
    <row r="108" spans="1:7" ht="12.75" x14ac:dyDescent="0.2">
      <c r="A108" s="1">
        <v>1060</v>
      </c>
      <c r="B108" s="1">
        <v>0.218746894</v>
      </c>
      <c r="C108" s="1">
        <v>0.98639596900000004</v>
      </c>
      <c r="D108" s="1"/>
      <c r="E108" s="1"/>
      <c r="F108">
        <f t="shared" si="2"/>
        <v>-4.4451374906105761</v>
      </c>
      <c r="G108">
        <f t="shared" si="3"/>
        <v>-3.4244233544446812</v>
      </c>
    </row>
    <row r="109" spans="1:7" ht="12.75" x14ac:dyDescent="0.2">
      <c r="A109" s="1">
        <v>1070</v>
      </c>
      <c r="B109" s="1">
        <v>0.21895634899999999</v>
      </c>
      <c r="C109" s="1">
        <v>0.99677818100000004</v>
      </c>
      <c r="D109" s="1"/>
      <c r="E109" s="1"/>
      <c r="F109">
        <f t="shared" si="2"/>
        <v>-4.4274469017301783</v>
      </c>
      <c r="G109">
        <f t="shared" si="3"/>
        <v>-3.8083008601664297</v>
      </c>
    </row>
    <row r="110" spans="1:7" ht="12.75" x14ac:dyDescent="0.2">
      <c r="A110" s="1">
        <v>1080</v>
      </c>
      <c r="B110" s="1">
        <v>0.21853009300000001</v>
      </c>
      <c r="C110" s="1">
        <v>1.004152685</v>
      </c>
      <c r="D110" s="1"/>
      <c r="E110" s="1"/>
      <c r="F110">
        <f t="shared" si="2"/>
        <v>-4.4637842239166527</v>
      </c>
      <c r="G110">
        <f t="shared" si="3"/>
        <v>-4.2123621888928016</v>
      </c>
    </row>
    <row r="111" spans="1:7" ht="12.75" x14ac:dyDescent="0.2">
      <c r="A111" s="1">
        <v>1090</v>
      </c>
      <c r="B111" s="1">
        <v>0.21708751400000001</v>
      </c>
      <c r="C111" s="1">
        <v>1.0023615990000001</v>
      </c>
      <c r="D111" s="1"/>
      <c r="E111" s="1"/>
      <c r="F111">
        <f t="shared" si="2"/>
        <v>-4.5975877653336692</v>
      </c>
      <c r="G111">
        <f t="shared" si="3"/>
        <v>-4.0982064617658409</v>
      </c>
    </row>
    <row r="112" spans="1:7" ht="12.75" x14ac:dyDescent="0.2">
      <c r="A112" s="1">
        <v>1100</v>
      </c>
      <c r="B112" s="1">
        <v>0.219325559</v>
      </c>
      <c r="C112" s="1">
        <v>0.99956012699999996</v>
      </c>
      <c r="D112" s="1"/>
      <c r="E112" s="1"/>
      <c r="F112">
        <f t="shared" si="2"/>
        <v>-4.3970056703756901</v>
      </c>
      <c r="G112">
        <f t="shared" si="3"/>
        <v>-3.9422813155683007</v>
      </c>
    </row>
    <row r="113" spans="1:7" ht="12.75" x14ac:dyDescent="0.2">
      <c r="A113" s="1">
        <v>1110</v>
      </c>
      <c r="B113" s="1">
        <v>0.21572065000000001</v>
      </c>
      <c r="C113" s="1">
        <v>1.008016528</v>
      </c>
      <c r="D113" s="1"/>
      <c r="E113" s="1"/>
      <c r="F113">
        <f t="shared" si="2"/>
        <v>-4.7433697834598929</v>
      </c>
      <c r="G113">
        <f t="shared" si="3"/>
        <v>-4.514644451592936</v>
      </c>
    </row>
    <row r="114" spans="1:7" ht="12.75" x14ac:dyDescent="0.2">
      <c r="A114" s="1">
        <v>1120</v>
      </c>
      <c r="B114" s="1">
        <v>0.21779279400000001</v>
      </c>
      <c r="C114" s="1">
        <v>1.0023612019999999</v>
      </c>
      <c r="D114" s="1"/>
      <c r="E114" s="1"/>
      <c r="F114">
        <f t="shared" si="2"/>
        <v>-4.5299335567217902</v>
      </c>
      <c r="G114">
        <f t="shared" si="3"/>
        <v>-4.0981825498834148</v>
      </c>
    </row>
    <row r="115" spans="1:7" ht="12.75" x14ac:dyDescent="0.2">
      <c r="A115" s="1">
        <v>1130</v>
      </c>
      <c r="B115" s="1">
        <v>0.21761740099999999</v>
      </c>
      <c r="C115" s="1">
        <v>0.98541126899999998</v>
      </c>
      <c r="D115" s="1"/>
      <c r="E115" s="1"/>
      <c r="F115">
        <f t="shared" si="2"/>
        <v>-4.5463354568389569</v>
      </c>
      <c r="G115">
        <f t="shared" si="3"/>
        <v>-3.3946362788483384</v>
      </c>
    </row>
    <row r="116" spans="1:7" ht="12.75" x14ac:dyDescent="0.2">
      <c r="A116" s="1">
        <v>1140</v>
      </c>
      <c r="B116" s="1">
        <v>0.21416813000000001</v>
      </c>
      <c r="C116" s="1">
        <v>1.0036399069999999</v>
      </c>
      <c r="D116" s="1"/>
      <c r="E116" s="1"/>
      <c r="F116">
        <f t="shared" si="2"/>
        <v>-4.9397023298070106</v>
      </c>
      <c r="G116">
        <f t="shared" si="3"/>
        <v>-4.1783273648853614</v>
      </c>
    </row>
    <row r="117" spans="1:7" ht="12.75" x14ac:dyDescent="0.2">
      <c r="A117" s="1">
        <v>1150</v>
      </c>
      <c r="B117" s="1">
        <v>0.21534507</v>
      </c>
      <c r="C117" s="1">
        <v>0.99837806500000004</v>
      </c>
      <c r="D117" s="1"/>
      <c r="E117" s="1"/>
      <c r="F117">
        <f t="shared" si="2"/>
        <v>-4.7874515355903702</v>
      </c>
      <c r="G117">
        <f t="shared" si="3"/>
        <v>-3.8831459986631214</v>
      </c>
    </row>
    <row r="118" spans="1:7" ht="12.75" x14ac:dyDescent="0.2">
      <c r="A118" s="1">
        <v>1160</v>
      </c>
      <c r="B118" s="1">
        <v>0.216342917</v>
      </c>
      <c r="C118" s="1">
        <v>1.0218651139999999</v>
      </c>
      <c r="D118" s="1"/>
      <c r="E118" s="1"/>
      <c r="F118">
        <f t="shared" si="2"/>
        <v>-4.6743578550182852</v>
      </c>
      <c r="G118" t="e">
        <f t="shared" si="3"/>
        <v>#NUM!</v>
      </c>
    </row>
    <row r="119" spans="1:7" ht="12.75" x14ac:dyDescent="0.2">
      <c r="A119" s="1">
        <v>1170</v>
      </c>
      <c r="B119" s="1">
        <v>0.21627515999999999</v>
      </c>
      <c r="C119" s="1">
        <v>1.009745382</v>
      </c>
      <c r="D119" s="1"/>
      <c r="E119" s="1"/>
      <c r="F119">
        <f t="shared" si="2"/>
        <v>-4.6816454379388999</v>
      </c>
      <c r="G119">
        <f t="shared" si="3"/>
        <v>-4.6865274539842243</v>
      </c>
    </row>
    <row r="120" spans="1:7" ht="12.75" x14ac:dyDescent="0.2">
      <c r="A120" s="1">
        <v>1180</v>
      </c>
      <c r="B120" s="1">
        <v>0.21402658499999999</v>
      </c>
      <c r="C120" s="1">
        <v>1.0087927130000001</v>
      </c>
      <c r="D120" s="1"/>
      <c r="E120" s="1"/>
      <c r="F120">
        <f t="shared" si="2"/>
        <v>-4.9596784217922751</v>
      </c>
      <c r="G120">
        <f t="shared" si="3"/>
        <v>-4.5881840900225015</v>
      </c>
    </row>
    <row r="121" spans="1:7" ht="12.75" x14ac:dyDescent="0.2">
      <c r="A121" s="1">
        <v>1190</v>
      </c>
      <c r="B121" s="1">
        <v>0.213502838</v>
      </c>
      <c r="C121" s="1">
        <v>1.01902216</v>
      </c>
      <c r="D121" s="1"/>
      <c r="E121" s="1"/>
      <c r="F121">
        <f t="shared" si="2"/>
        <v>-5.0372714476393714</v>
      </c>
      <c r="G121" t="e">
        <f t="shared" si="3"/>
        <v>#NUM!</v>
      </c>
    </row>
    <row r="122" spans="1:7" ht="12.75" x14ac:dyDescent="0.2">
      <c r="A122" s="1">
        <v>1200</v>
      </c>
      <c r="B122" s="1">
        <v>0.21262706100000001</v>
      </c>
      <c r="C122" s="1">
        <v>1.0129609820000001</v>
      </c>
      <c r="D122" s="1"/>
      <c r="E122" s="1"/>
      <c r="F122">
        <f t="shared" si="2"/>
        <v>-5.1821962622459532</v>
      </c>
      <c r="G122">
        <f t="shared" si="3"/>
        <v>-5.1154888049694041</v>
      </c>
    </row>
    <row r="123" spans="1:7" ht="12.75" x14ac:dyDescent="0.2">
      <c r="A123" s="1">
        <v>1210</v>
      </c>
      <c r="B123" s="1">
        <v>0.212406543</v>
      </c>
      <c r="C123" s="1">
        <v>1.0013400690000001</v>
      </c>
      <c r="D123" s="1"/>
      <c r="E123" s="1"/>
      <c r="F123">
        <f t="shared" si="2"/>
        <v>-5.222256471162309</v>
      </c>
      <c r="G123">
        <f t="shared" si="3"/>
        <v>-4.0384961774289545</v>
      </c>
    </row>
    <row r="124" spans="1:7" ht="12.75" x14ac:dyDescent="0.2">
      <c r="A124" s="1">
        <v>1220</v>
      </c>
      <c r="B124" s="1">
        <v>0.21155897700000001</v>
      </c>
      <c r="C124" s="1">
        <v>1.0086208240000001</v>
      </c>
      <c r="D124" s="1"/>
      <c r="E124" s="1"/>
      <c r="F124">
        <f t="shared" si="2"/>
        <v>-5.3931610671707002</v>
      </c>
      <c r="G124">
        <f t="shared" si="3"/>
        <v>-4.5714259026784356</v>
      </c>
    </row>
    <row r="125" spans="1:7" ht="12.75" x14ac:dyDescent="0.2">
      <c r="A125" s="1">
        <v>1230</v>
      </c>
      <c r="B125" s="1">
        <v>0.211184911</v>
      </c>
      <c r="C125" s="1">
        <v>0.98845180300000002</v>
      </c>
      <c r="D125" s="1"/>
      <c r="E125" s="1"/>
      <c r="F125">
        <f t="shared" si="2"/>
        <v>-5.4789980143698083</v>
      </c>
      <c r="G125">
        <f t="shared" si="3"/>
        <v>-3.4896279608793876</v>
      </c>
    </row>
    <row r="126" spans="1:7" ht="12.75" x14ac:dyDescent="0.2">
      <c r="A126" s="1">
        <v>1240</v>
      </c>
      <c r="B126" s="1">
        <v>0.21149928900000001</v>
      </c>
      <c r="C126" s="1">
        <v>1.006122022</v>
      </c>
      <c r="D126" s="1"/>
      <c r="E126" s="1"/>
      <c r="F126">
        <f t="shared" si="2"/>
        <v>-5.4063732002030447</v>
      </c>
      <c r="G126">
        <f t="shared" si="3"/>
        <v>-4.3550340115757278</v>
      </c>
    </row>
    <row r="127" spans="1:7" ht="12.75" x14ac:dyDescent="0.2">
      <c r="A127" s="1">
        <v>1250</v>
      </c>
      <c r="B127" s="1">
        <v>0.21405481900000001</v>
      </c>
      <c r="C127" s="1">
        <v>1.012176505</v>
      </c>
      <c r="D127" s="1"/>
      <c r="E127" s="1"/>
      <c r="F127">
        <f t="shared" si="2"/>
        <v>-4.9556618004569781</v>
      </c>
      <c r="G127">
        <f t="shared" si="3"/>
        <v>-4.9926696765992613</v>
      </c>
    </row>
    <row r="128" spans="1:7" ht="12.75" x14ac:dyDescent="0.2">
      <c r="A128" s="1">
        <v>1260</v>
      </c>
      <c r="B128" s="1">
        <v>0.21197932899999999</v>
      </c>
      <c r="C128" s="1">
        <v>1.004409101</v>
      </c>
      <c r="D128" s="1"/>
      <c r="E128" s="1"/>
      <c r="F128">
        <f t="shared" si="2"/>
        <v>-5.3047525479843163</v>
      </c>
      <c r="G128">
        <f t="shared" si="3"/>
        <v>-4.2298259371125795</v>
      </c>
    </row>
    <row r="129" spans="1:7" ht="12.75" x14ac:dyDescent="0.2">
      <c r="A129" s="1">
        <v>1270</v>
      </c>
      <c r="B129" s="1">
        <v>0.20989328199999999</v>
      </c>
      <c r="C129" s="1">
        <v>1.004151886</v>
      </c>
      <c r="D129" s="1"/>
      <c r="E129" s="1"/>
      <c r="F129">
        <f t="shared" si="2"/>
        <v>-5.8493122812249849</v>
      </c>
      <c r="G129">
        <f t="shared" si="3"/>
        <v>-4.2123082451942286</v>
      </c>
    </row>
    <row r="130" spans="1:7" ht="12.75" x14ac:dyDescent="0.2">
      <c r="A130" s="1">
        <v>1280</v>
      </c>
      <c r="B130" s="1">
        <v>0.21014692900000001</v>
      </c>
      <c r="C130" s="1">
        <v>1.0126123309999999</v>
      </c>
      <c r="D130" s="1"/>
      <c r="E130" s="1"/>
      <c r="F130">
        <f t="shared" si="2"/>
        <v>-5.7649578893812121</v>
      </c>
      <c r="G130">
        <f t="shared" si="3"/>
        <v>-5.0590337614888696</v>
      </c>
    </row>
    <row r="131" spans="1:7" ht="12.75" x14ac:dyDescent="0.2">
      <c r="A131" s="1">
        <v>1290</v>
      </c>
      <c r="B131" s="1">
        <v>0.211262687</v>
      </c>
      <c r="C131" s="1">
        <v>1.0258901279999999</v>
      </c>
      <c r="D131" s="1"/>
      <c r="E131" s="1"/>
      <c r="F131">
        <f t="shared" ref="F131:F151" si="4">LN(B131-$D$2)</f>
        <v>-5.4605338947148869</v>
      </c>
      <c r="G131" t="e">
        <f t="shared" ref="G131:G151" si="5">LN($E$2-C131)</f>
        <v>#NUM!</v>
      </c>
    </row>
    <row r="132" spans="1:7" ht="12.75" x14ac:dyDescent="0.2">
      <c r="A132" s="1">
        <v>1300</v>
      </c>
      <c r="B132" s="1">
        <v>0.21146448500000001</v>
      </c>
      <c r="C132" s="1">
        <v>1.0096576239999999</v>
      </c>
      <c r="D132" s="1"/>
      <c r="E132" s="1"/>
      <c r="F132">
        <f t="shared" si="4"/>
        <v>-5.4141585238711842</v>
      </c>
      <c r="G132">
        <f t="shared" si="5"/>
        <v>-4.6770528574993602</v>
      </c>
    </row>
    <row r="133" spans="1:7" ht="12.75" x14ac:dyDescent="0.2">
      <c r="A133" s="1">
        <v>1310</v>
      </c>
      <c r="B133" s="1">
        <v>0.20934597399999999</v>
      </c>
      <c r="C133" s="1">
        <v>1.0008290150000001</v>
      </c>
      <c r="D133" s="1"/>
      <c r="E133" s="1"/>
      <c r="F133">
        <f t="shared" si="4"/>
        <v>-6.0599265309692996</v>
      </c>
      <c r="G133">
        <f t="shared" si="5"/>
        <v>-4.0099109658559131</v>
      </c>
    </row>
    <row r="134" spans="1:7" ht="12.75" x14ac:dyDescent="0.2">
      <c r="A134" s="1">
        <v>1320</v>
      </c>
      <c r="B134" s="1">
        <v>0.21080096000000001</v>
      </c>
      <c r="C134" s="1">
        <v>1.0285943449999999</v>
      </c>
      <c r="D134" s="1"/>
      <c r="E134" s="1"/>
      <c r="F134">
        <f t="shared" si="4"/>
        <v>-5.5755057838268547</v>
      </c>
      <c r="G134" t="e">
        <f t="shared" si="5"/>
        <v>#NUM!</v>
      </c>
    </row>
    <row r="135" spans="1:7" ht="12.75" x14ac:dyDescent="0.2">
      <c r="A135" s="1">
        <v>1330</v>
      </c>
      <c r="B135" s="1">
        <v>0.20949035499999999</v>
      </c>
      <c r="C135" s="1">
        <v>1.013048188</v>
      </c>
      <c r="D135" s="1"/>
      <c r="E135" s="1"/>
      <c r="F135">
        <f t="shared" si="4"/>
        <v>-5.999918824008164</v>
      </c>
      <c r="G135">
        <f t="shared" si="5"/>
        <v>-5.1301223207209743</v>
      </c>
    </row>
    <row r="136" spans="1:7" ht="12.75" x14ac:dyDescent="0.2">
      <c r="A136" s="1">
        <v>1340</v>
      </c>
      <c r="B136" s="1">
        <v>0.20815208299999999</v>
      </c>
      <c r="C136" s="1">
        <v>1.0009998280000001</v>
      </c>
      <c r="D136" s="1"/>
      <c r="E136" s="1"/>
      <c r="F136">
        <f t="shared" si="4"/>
        <v>-6.7761294758405572</v>
      </c>
      <c r="G136">
        <f t="shared" si="5"/>
        <v>-4.0193745685728359</v>
      </c>
    </row>
    <row r="137" spans="1:7" ht="12.75" x14ac:dyDescent="0.2">
      <c r="A137" s="1">
        <v>1350</v>
      </c>
      <c r="B137" s="1">
        <v>0.208147157</v>
      </c>
      <c r="C137" s="1">
        <v>1.014972808</v>
      </c>
      <c r="D137" s="1"/>
      <c r="E137" s="1"/>
      <c r="F137">
        <f t="shared" si="4"/>
        <v>-6.7804572987686278</v>
      </c>
      <c r="G137">
        <f t="shared" si="5"/>
        <v>-5.5236591321659247</v>
      </c>
    </row>
    <row r="138" spans="1:7" ht="12.75" x14ac:dyDescent="0.2">
      <c r="A138" s="1">
        <v>1360</v>
      </c>
      <c r="B138" s="1">
        <v>0.20852788799999999</v>
      </c>
      <c r="C138" s="1">
        <v>1.021863867</v>
      </c>
      <c r="D138" s="1"/>
      <c r="E138" s="1"/>
      <c r="F138">
        <f t="shared" si="4"/>
        <v>-6.4913591988943402</v>
      </c>
      <c r="G138" t="e">
        <f t="shared" si="5"/>
        <v>#NUM!</v>
      </c>
    </row>
    <row r="139" spans="1:7" ht="12.75" x14ac:dyDescent="0.2">
      <c r="A139" s="1">
        <v>1370</v>
      </c>
      <c r="B139" s="1">
        <v>0.20821711800000001</v>
      </c>
      <c r="C139" s="1">
        <v>1.021507583</v>
      </c>
      <c r="D139" s="1"/>
      <c r="E139" s="1"/>
      <c r="F139">
        <f t="shared" si="4"/>
        <v>-6.7206813658766418</v>
      </c>
      <c r="G139" t="e">
        <f t="shared" si="5"/>
        <v>#NUM!</v>
      </c>
    </row>
    <row r="140" spans="1:7" ht="12.75" x14ac:dyDescent="0.2">
      <c r="A140" s="1">
        <v>1380</v>
      </c>
      <c r="B140" s="1">
        <v>0.20627243100000001</v>
      </c>
      <c r="C140" s="1">
        <v>1.024363981</v>
      </c>
      <c r="D140" s="1"/>
      <c r="E140" s="1"/>
      <c r="F140" t="e">
        <f t="shared" si="4"/>
        <v>#NUM!</v>
      </c>
      <c r="G140" t="e">
        <f t="shared" si="5"/>
        <v>#NUM!</v>
      </c>
    </row>
    <row r="141" spans="1:7" ht="12.75" x14ac:dyDescent="0.2">
      <c r="A141" s="1">
        <v>1390</v>
      </c>
      <c r="B141" s="1">
        <v>0.20791758900000001</v>
      </c>
      <c r="C141" s="1">
        <v>1.0214182460000001</v>
      </c>
      <c r="D141" s="1"/>
      <c r="E141" s="1"/>
      <c r="F141">
        <f t="shared" si="4"/>
        <v>-7.0062644300433279</v>
      </c>
      <c r="G141" t="e">
        <f t="shared" si="5"/>
        <v>#NUM!</v>
      </c>
    </row>
    <row r="142" spans="1:7" ht="12.75" x14ac:dyDescent="0.2">
      <c r="A142" s="1">
        <v>1400</v>
      </c>
      <c r="B142" s="1">
        <v>0.20748926300000001</v>
      </c>
      <c r="C142" s="1">
        <v>1.0213276819999999</v>
      </c>
      <c r="D142" s="1"/>
      <c r="E142" s="1"/>
      <c r="F142">
        <f t="shared" si="4"/>
        <v>-7.6461898256778635</v>
      </c>
      <c r="G142" t="e">
        <f t="shared" si="5"/>
        <v>#NUM!</v>
      </c>
    </row>
    <row r="143" spans="1:7" ht="12.75" x14ac:dyDescent="0.2">
      <c r="A143" s="1">
        <v>1410</v>
      </c>
      <c r="B143" s="1">
        <v>0.20707410900000001</v>
      </c>
      <c r="C143" s="1">
        <v>1.0068960300000001</v>
      </c>
      <c r="D143" s="1"/>
      <c r="E143" s="1"/>
      <c r="F143">
        <f t="shared" si="4"/>
        <v>-9.6770310949613716</v>
      </c>
      <c r="G143">
        <f t="shared" si="5"/>
        <v>-4.417198388577031</v>
      </c>
    </row>
    <row r="144" spans="1:7" ht="12.75" x14ac:dyDescent="0.2">
      <c r="A144" s="1">
        <v>1420</v>
      </c>
      <c r="B144" s="1">
        <v>0.21205547299999999</v>
      </c>
      <c r="C144" s="1">
        <v>1.0168163670000001</v>
      </c>
      <c r="D144" s="1"/>
      <c r="E144" s="1"/>
      <c r="F144">
        <f t="shared" si="4"/>
        <v>-5.2895417055474621</v>
      </c>
      <c r="G144">
        <f t="shared" si="5"/>
        <v>-6.1433774260138616</v>
      </c>
    </row>
    <row r="145" spans="1:7" ht="12.75" x14ac:dyDescent="0.2">
      <c r="A145" s="1">
        <v>1430</v>
      </c>
      <c r="B145" s="1">
        <v>0.20625766200000001</v>
      </c>
      <c r="C145" s="1">
        <v>1.0223091129999999</v>
      </c>
      <c r="D145" s="1"/>
      <c r="E145" s="1"/>
      <c r="F145" t="e">
        <f t="shared" si="4"/>
        <v>#NUM!</v>
      </c>
      <c r="G145" t="e">
        <f t="shared" si="5"/>
        <v>#NUM!</v>
      </c>
    </row>
    <row r="146" spans="1:7" ht="12.75" x14ac:dyDescent="0.2">
      <c r="A146" s="1">
        <v>1440</v>
      </c>
      <c r="B146" s="1">
        <v>0.206130811</v>
      </c>
      <c r="C146" s="1">
        <v>1.0187573839999999</v>
      </c>
      <c r="D146" s="1"/>
      <c r="E146" s="1"/>
      <c r="F146" t="e">
        <f t="shared" si="4"/>
        <v>#NUM!</v>
      </c>
      <c r="G146">
        <f t="shared" si="5"/>
        <v>-8.4845285377164039</v>
      </c>
    </row>
    <row r="147" spans="1:7" ht="12.75" x14ac:dyDescent="0.2">
      <c r="A147" s="1">
        <v>1450</v>
      </c>
      <c r="B147" s="1">
        <v>0.20382909399999999</v>
      </c>
      <c r="C147" s="1">
        <v>1.012524805</v>
      </c>
      <c r="D147" s="1"/>
      <c r="E147" s="1"/>
      <c r="F147" t="e">
        <f t="shared" si="4"/>
        <v>#NUM!</v>
      </c>
      <c r="G147">
        <f t="shared" si="5"/>
        <v>-5.0453478952733288</v>
      </c>
    </row>
    <row r="148" spans="1:7" ht="12.75" x14ac:dyDescent="0.2">
      <c r="A148" s="1">
        <v>1460</v>
      </c>
      <c r="B148" s="1">
        <v>0.207301183</v>
      </c>
      <c r="C148" s="1">
        <v>1.0240950929999999</v>
      </c>
      <c r="D148" s="1"/>
      <c r="E148" s="1"/>
      <c r="F148">
        <f t="shared" si="4"/>
        <v>-8.1463837123321898</v>
      </c>
      <c r="G148" t="e">
        <f t="shared" si="5"/>
        <v>#NUM!</v>
      </c>
    </row>
    <row r="149" spans="1:7" ht="12.75" x14ac:dyDescent="0.2">
      <c r="A149" s="1">
        <v>1470</v>
      </c>
      <c r="B149" s="1">
        <v>0.20607274</v>
      </c>
      <c r="C149" s="1">
        <v>1.0287751700000001</v>
      </c>
      <c r="D149" s="1"/>
      <c r="E149" s="1"/>
      <c r="F149" t="e">
        <f t="shared" si="4"/>
        <v>#NUM!</v>
      </c>
      <c r="G149" t="e">
        <f t="shared" si="5"/>
        <v>#NUM!</v>
      </c>
    </row>
    <row r="150" spans="1:7" ht="12.75" x14ac:dyDescent="0.2">
      <c r="A150" s="1">
        <v>1480</v>
      </c>
      <c r="B150" s="1">
        <v>0.20569876100000001</v>
      </c>
      <c r="C150" s="1">
        <v>1.020352607</v>
      </c>
      <c r="D150" s="1"/>
      <c r="E150" s="1"/>
      <c r="F150" t="e">
        <f t="shared" si="4"/>
        <v>#NUM!</v>
      </c>
      <c r="G150" t="e">
        <f t="shared" si="5"/>
        <v>#NUM!</v>
      </c>
    </row>
    <row r="151" spans="1:7" ht="12.75" x14ac:dyDescent="0.2">
      <c r="A151" s="1">
        <v>1490</v>
      </c>
      <c r="B151" s="1">
        <v>0.20820491999999999</v>
      </c>
      <c r="C151" s="1">
        <v>1.0177859970000001</v>
      </c>
      <c r="D151" s="1"/>
      <c r="E151" s="1"/>
      <c r="F151">
        <f t="shared" si="4"/>
        <v>-6.7308496954630428</v>
      </c>
      <c r="G151">
        <f t="shared" si="5"/>
        <v>-6.7439135947103352</v>
      </c>
    </row>
  </sheetData>
  <mergeCells count="2">
    <mergeCell ref="I1:K1"/>
    <mergeCell ref="I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22" workbookViewId="0">
      <selection activeCell="F2" sqref="F2"/>
    </sheetView>
  </sheetViews>
  <sheetFormatPr defaultColWidth="14.42578125" defaultRowHeight="15.75" customHeight="1" x14ac:dyDescent="0.2"/>
  <cols>
    <col min="4" max="4" width="22.85546875" bestFit="1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8" t="s">
        <v>28</v>
      </c>
      <c r="E1" s="8" t="s">
        <v>29</v>
      </c>
      <c r="F1" s="3" t="s">
        <v>9</v>
      </c>
      <c r="G1" s="3" t="s">
        <v>11</v>
      </c>
      <c r="I1" s="4" t="s">
        <v>16</v>
      </c>
      <c r="J1" s="4"/>
      <c r="K1" s="4"/>
    </row>
    <row r="2" spans="1:11" ht="15.75" customHeight="1" x14ac:dyDescent="0.2">
      <c r="A2" s="1">
        <v>0</v>
      </c>
      <c r="B2" s="1">
        <v>0.21423793599999999</v>
      </c>
      <c r="C2" s="1">
        <v>9.6061900000000006E-3</v>
      </c>
      <c r="D2" s="1">
        <f>AVERAGE(B138:B151)</f>
        <v>0.20030481264285713</v>
      </c>
      <c r="E2" s="1">
        <f>AVERAGE(C138:C151)</f>
        <v>0.9855902451428572</v>
      </c>
      <c r="F2">
        <f>LN(B2-$D$2)</f>
        <v>-4.2734862982946078</v>
      </c>
      <c r="G2">
        <f>LN($E$2-'1.5ml NaOH'!C2)</f>
        <v>-2.4309029646287693E-2</v>
      </c>
      <c r="J2" s="3" t="s">
        <v>12</v>
      </c>
      <c r="K2" s="3" t="s">
        <v>13</v>
      </c>
    </row>
    <row r="3" spans="1:11" ht="15.75" customHeight="1" x14ac:dyDescent="0.2">
      <c r="A3" s="1">
        <v>6.65</v>
      </c>
      <c r="B3" s="1">
        <v>0.79305643699999995</v>
      </c>
      <c r="C3" s="1">
        <v>3.9250523000000002E-2</v>
      </c>
      <c r="D3" s="1"/>
      <c r="E3" s="1"/>
      <c r="F3">
        <f t="shared" ref="F3:F66" si="0">LN(B3-$D$2)</f>
        <v>-0.52297981366561064</v>
      </c>
      <c r="G3">
        <f>LN($E$2-'1.5ml NaOH'!C3)</f>
        <v>-5.5153660080454657E-2</v>
      </c>
      <c r="I3" t="s">
        <v>14</v>
      </c>
      <c r="J3">
        <f t="array" ref="J3:K4">LINEST('1.5ml NaOH'!$F$9:$F$66,'1.5ml NaOH'!$A$9:$A$66,TRUE, TRUE)</f>
        <v>-5.6193307327711151E-3</v>
      </c>
      <c r="K3">
        <v>-0.3829824326816742</v>
      </c>
    </row>
    <row r="4" spans="1:11" ht="15.75" customHeight="1" x14ac:dyDescent="0.2">
      <c r="A4" s="1">
        <v>13.3</v>
      </c>
      <c r="B4" s="1">
        <v>0.78323737400000004</v>
      </c>
      <c r="C4" s="1">
        <v>5.5752541000000003E-2</v>
      </c>
      <c r="D4" s="1"/>
      <c r="E4" s="1"/>
      <c r="F4">
        <f t="shared" si="0"/>
        <v>-0.53968377452469318</v>
      </c>
      <c r="G4">
        <f>LN($E$2-'1.5ml NaOH'!C4)</f>
        <v>-7.2745219738116595E-2</v>
      </c>
      <c r="I4" t="s">
        <v>15</v>
      </c>
      <c r="J4">
        <v>2.0169512674419989E-5</v>
      </c>
      <c r="K4">
        <v>5.264388136629751E-3</v>
      </c>
    </row>
    <row r="5" spans="1:11" ht="15.75" customHeight="1" x14ac:dyDescent="0.2">
      <c r="A5" s="1">
        <v>19.95</v>
      </c>
      <c r="B5" s="1">
        <v>0.77141341600000002</v>
      </c>
      <c r="C5" s="1">
        <v>8.0035748000000004E-2</v>
      </c>
      <c r="D5" s="1"/>
      <c r="E5" s="1"/>
      <c r="F5">
        <f t="shared" si="0"/>
        <v>-0.56017588888768</v>
      </c>
      <c r="G5">
        <f>LN($E$2-'1.5ml NaOH'!C5)</f>
        <v>-9.9207818883429902E-2</v>
      </c>
    </row>
    <row r="6" spans="1:11" ht="15.75" customHeight="1" x14ac:dyDescent="0.2">
      <c r="A6" s="1">
        <v>26.6</v>
      </c>
      <c r="B6" s="1">
        <v>0.758284391</v>
      </c>
      <c r="C6" s="1">
        <v>9.7200177999999998E-2</v>
      </c>
      <c r="D6" s="1"/>
      <c r="E6" s="1"/>
      <c r="F6">
        <f t="shared" si="0"/>
        <v>-0.58343291519681384</v>
      </c>
      <c r="G6">
        <f>LN($E$2-'1.5ml NaOH'!C6)</f>
        <v>-0.11834436763799137</v>
      </c>
      <c r="I6" s="4" t="s">
        <v>17</v>
      </c>
      <c r="J6" s="4"/>
      <c r="K6" s="4"/>
    </row>
    <row r="7" spans="1:11" ht="15.75" customHeight="1" x14ac:dyDescent="0.2">
      <c r="A7" s="1">
        <v>33.25</v>
      </c>
      <c r="B7" s="1">
        <v>0.73852477400000005</v>
      </c>
      <c r="C7" s="1">
        <v>0.121508727</v>
      </c>
      <c r="D7" s="1"/>
      <c r="E7" s="1"/>
      <c r="F7">
        <f t="shared" si="0"/>
        <v>-0.61948795227056985</v>
      </c>
      <c r="G7">
        <f>LN($E$2-'1.5ml NaOH'!C7)</f>
        <v>-0.14608816492635368</v>
      </c>
      <c r="J7" s="3" t="s">
        <v>12</v>
      </c>
      <c r="K7" s="3" t="s">
        <v>13</v>
      </c>
    </row>
    <row r="8" spans="1:11" ht="15.75" customHeight="1" x14ac:dyDescent="0.2">
      <c r="A8" s="1">
        <v>39.9</v>
      </c>
      <c r="B8" s="1">
        <v>0.72367645199999997</v>
      </c>
      <c r="C8" s="1">
        <v>0.14200183299999999</v>
      </c>
      <c r="D8" s="1"/>
      <c r="E8" s="1"/>
      <c r="F8">
        <f t="shared" si="0"/>
        <v>-0.64746347576276608</v>
      </c>
      <c r="G8">
        <f>LN($E$2-'1.5ml NaOH'!C8)</f>
        <v>-0.17009056667046454</v>
      </c>
      <c r="I8" t="s">
        <v>14</v>
      </c>
      <c r="J8">
        <f t="array" ref="J8:K9">LINEST('1.5ml NaOH'!$G$9:$G$38, '1.5ml NaOH'!$A$9:$A$38,TRUE, TRUE)</f>
        <v>-5.079849271824294E-3</v>
      </c>
      <c r="K8">
        <v>5.5296844152837865E-2</v>
      </c>
    </row>
    <row r="9" spans="1:11" ht="15.75" customHeight="1" x14ac:dyDescent="0.2">
      <c r="A9" s="1">
        <v>46.55</v>
      </c>
      <c r="B9" s="1">
        <v>0.70730413999999997</v>
      </c>
      <c r="C9" s="1">
        <v>0.16677973700000001</v>
      </c>
      <c r="D9" s="1"/>
      <c r="E9" s="1"/>
      <c r="F9">
        <f t="shared" si="0"/>
        <v>-0.67924560210358387</v>
      </c>
      <c r="G9">
        <f>LN($E$2-'1.5ml NaOH'!C9)</f>
        <v>-0.19990259168812771</v>
      </c>
      <c r="I9" t="s">
        <v>15</v>
      </c>
      <c r="J9">
        <v>3.4271433353093784E-5</v>
      </c>
      <c r="K9">
        <v>5.2821221657170046E-3</v>
      </c>
    </row>
    <row r="10" spans="1:11" ht="15.75" customHeight="1" x14ac:dyDescent="0.2">
      <c r="A10" s="1">
        <v>53.2</v>
      </c>
      <c r="B10" s="1">
        <v>0.68790003099999997</v>
      </c>
      <c r="C10" s="1">
        <v>0.19173884399999999</v>
      </c>
      <c r="D10" s="1"/>
      <c r="E10" s="1"/>
      <c r="F10">
        <f t="shared" si="0"/>
        <v>-0.71826968790968615</v>
      </c>
      <c r="G10">
        <f>LN($E$2-'1.5ml NaOH'!C10)</f>
        <v>-0.23085898746318825</v>
      </c>
    </row>
    <row r="11" spans="1:11" ht="15.75" customHeight="1" x14ac:dyDescent="0.2">
      <c r="A11" s="1">
        <v>59.85</v>
      </c>
      <c r="B11" s="1">
        <v>0.67541616100000001</v>
      </c>
      <c r="C11" s="1">
        <v>0.212726688</v>
      </c>
      <c r="D11" s="1"/>
      <c r="E11" s="1"/>
      <c r="F11">
        <f t="shared" si="0"/>
        <v>-0.74420608482502193</v>
      </c>
      <c r="G11">
        <f>LN($E$2-'1.5ml NaOH'!C11)</f>
        <v>-0.25765275678589183</v>
      </c>
    </row>
    <row r="12" spans="1:11" ht="15.75" customHeight="1" x14ac:dyDescent="0.2">
      <c r="A12" s="1">
        <v>66.5</v>
      </c>
      <c r="B12" s="1">
        <v>0.65699761999999995</v>
      </c>
      <c r="C12" s="1">
        <v>0.23778611899999999</v>
      </c>
      <c r="D12" s="1"/>
      <c r="E12" s="1"/>
      <c r="F12">
        <f t="shared" si="0"/>
        <v>-0.78374430807845519</v>
      </c>
      <c r="G12">
        <f>LN($E$2-'1.5ml NaOH'!C12)</f>
        <v>-0.29061419874525662</v>
      </c>
    </row>
    <row r="13" spans="1:11" ht="15.75" customHeight="1" x14ac:dyDescent="0.2">
      <c r="A13" s="1">
        <v>73.150000000000006</v>
      </c>
      <c r="B13" s="1">
        <v>0.64373342899999997</v>
      </c>
      <c r="C13" s="1">
        <v>0.26013649</v>
      </c>
      <c r="D13" s="1"/>
      <c r="E13" s="1"/>
      <c r="F13">
        <f t="shared" si="0"/>
        <v>-0.81321844541346988</v>
      </c>
      <c r="G13">
        <f>LN($E$2-'1.5ml NaOH'!C13)</f>
        <v>-0.32095795073932298</v>
      </c>
    </row>
    <row r="14" spans="1:11" ht="15.75" customHeight="1" x14ac:dyDescent="0.2">
      <c r="A14" s="1">
        <v>79.8</v>
      </c>
      <c r="B14" s="1">
        <v>0.63060279500000005</v>
      </c>
      <c r="C14" s="1">
        <v>0.282188834</v>
      </c>
      <c r="D14" s="1"/>
      <c r="E14" s="1"/>
      <c r="F14">
        <f t="shared" si="0"/>
        <v>-0.84327732806992661</v>
      </c>
      <c r="G14">
        <f>LN($E$2-'1.5ml NaOH'!C14)</f>
        <v>-0.35182755277017397</v>
      </c>
    </row>
    <row r="15" spans="1:11" ht="15.75" customHeight="1" x14ac:dyDescent="0.2">
      <c r="A15" s="1">
        <v>86.45</v>
      </c>
      <c r="B15" s="1">
        <v>0.61492353099999997</v>
      </c>
      <c r="C15" s="1">
        <v>0.30233563200000002</v>
      </c>
      <c r="D15" s="1"/>
      <c r="E15" s="1"/>
      <c r="F15">
        <f t="shared" si="0"/>
        <v>-0.8803959320084187</v>
      </c>
      <c r="G15">
        <f>LN($E$2-'1.5ml NaOH'!C15)</f>
        <v>-0.38088770243260023</v>
      </c>
    </row>
    <row r="16" spans="1:11" ht="15.75" customHeight="1" x14ac:dyDescent="0.2">
      <c r="A16" s="1">
        <v>93.1</v>
      </c>
      <c r="B16" s="1">
        <v>0.601827628</v>
      </c>
      <c r="C16" s="1">
        <v>0.32596718200000002</v>
      </c>
      <c r="D16" s="1"/>
      <c r="E16" s="1"/>
      <c r="F16">
        <f t="shared" si="0"/>
        <v>-0.91249092191182712</v>
      </c>
      <c r="G16">
        <f>LN($E$2-'1.5ml NaOH'!C16)</f>
        <v>-0.41608672356100307</v>
      </c>
    </row>
    <row r="17" spans="1:7" ht="15.75" customHeight="1" x14ac:dyDescent="0.2">
      <c r="A17" s="1">
        <v>99.75</v>
      </c>
      <c r="B17" s="1">
        <v>0.58580699300000005</v>
      </c>
      <c r="C17" s="1">
        <v>0.34327539899999998</v>
      </c>
      <c r="D17" s="1"/>
      <c r="E17" s="1"/>
      <c r="F17">
        <f t="shared" si="0"/>
        <v>-0.95320843007479183</v>
      </c>
      <c r="G17">
        <f>LN($E$2-'1.5ml NaOH'!C17)</f>
        <v>-0.44267668095335411</v>
      </c>
    </row>
    <row r="18" spans="1:7" ht="15.75" customHeight="1" x14ac:dyDescent="0.2">
      <c r="A18" s="1">
        <v>106.4</v>
      </c>
      <c r="B18" s="1">
        <v>0.57506067999999999</v>
      </c>
      <c r="C18" s="1">
        <v>0.363076232</v>
      </c>
      <c r="D18" s="1"/>
      <c r="E18" s="1"/>
      <c r="F18">
        <f t="shared" si="0"/>
        <v>-0.98148048539846522</v>
      </c>
      <c r="G18">
        <f>LN($E$2-'1.5ml NaOH'!C18)</f>
        <v>-0.47398913982378171</v>
      </c>
    </row>
    <row r="19" spans="1:7" ht="15.75" customHeight="1" x14ac:dyDescent="0.2">
      <c r="A19" s="1">
        <v>113.05</v>
      </c>
      <c r="B19" s="1">
        <v>0.56196451000000003</v>
      </c>
      <c r="C19" s="1">
        <v>0.38515747</v>
      </c>
      <c r="D19" s="1"/>
      <c r="E19" s="1"/>
      <c r="F19">
        <f t="shared" si="0"/>
        <v>-1.0170515718416053</v>
      </c>
      <c r="G19">
        <f>LN($E$2-'1.5ml NaOH'!C19)</f>
        <v>-0.51010459186721535</v>
      </c>
    </row>
    <row r="20" spans="1:7" ht="15.75" customHeight="1" x14ac:dyDescent="0.2">
      <c r="A20" s="1">
        <v>119.7</v>
      </c>
      <c r="B20" s="1">
        <v>0.54856777899999998</v>
      </c>
      <c r="C20" s="1">
        <v>0.40378365700000002</v>
      </c>
      <c r="D20" s="1"/>
      <c r="E20" s="1"/>
      <c r="F20">
        <f t="shared" si="0"/>
        <v>-1.0547974341161594</v>
      </c>
      <c r="G20">
        <f>LN($E$2-'1.5ml NaOH'!C20)</f>
        <v>-0.54161720926074663</v>
      </c>
    </row>
    <row r="21" spans="1:7" ht="15.75" customHeight="1" x14ac:dyDescent="0.2">
      <c r="A21" s="1">
        <v>126.35</v>
      </c>
      <c r="B21" s="1">
        <v>0.53440504</v>
      </c>
      <c r="C21" s="1">
        <v>0.422930959</v>
      </c>
      <c r="D21" s="1"/>
      <c r="E21" s="1"/>
      <c r="F21">
        <f t="shared" si="0"/>
        <v>-1.0963142491133937</v>
      </c>
      <c r="G21">
        <f>LN($E$2-'1.5ml NaOH'!C21)</f>
        <v>-0.57508100962505859</v>
      </c>
    </row>
    <row r="22" spans="1:7" ht="15.75" customHeight="1" x14ac:dyDescent="0.2">
      <c r="A22" s="1">
        <v>133</v>
      </c>
      <c r="B22" s="1">
        <v>0.52466037700000001</v>
      </c>
      <c r="C22" s="1">
        <v>0.443266626</v>
      </c>
      <c r="D22" s="1"/>
      <c r="E22" s="1"/>
      <c r="F22">
        <f t="shared" si="0"/>
        <v>-1.1259149440605045</v>
      </c>
      <c r="G22">
        <f>LN($E$2-'1.5ml NaOH'!C22)</f>
        <v>-0.61189237243639027</v>
      </c>
    </row>
    <row r="23" spans="1:7" ht="12.75" x14ac:dyDescent="0.2">
      <c r="A23" s="1">
        <v>139.65</v>
      </c>
      <c r="B23" s="1">
        <v>0.51308783400000002</v>
      </c>
      <c r="C23" s="1">
        <v>0.46030361800000003</v>
      </c>
      <c r="D23" s="1"/>
      <c r="E23" s="1"/>
      <c r="F23">
        <f t="shared" si="0"/>
        <v>-1.162245551332945</v>
      </c>
      <c r="G23">
        <f>LN($E$2-'1.5ml NaOH'!C23)</f>
        <v>-0.64381120890793586</v>
      </c>
    </row>
    <row r="24" spans="1:7" ht="12.75" x14ac:dyDescent="0.2">
      <c r="A24" s="1">
        <v>146.30000000000001</v>
      </c>
      <c r="B24" s="1">
        <v>0.501997782</v>
      </c>
      <c r="C24" s="1">
        <v>0.47747706000000001</v>
      </c>
      <c r="D24" s="1"/>
      <c r="E24" s="1"/>
      <c r="F24">
        <f t="shared" si="0"/>
        <v>-1.1983454365121082</v>
      </c>
      <c r="G24">
        <f>LN($E$2-'1.5ml NaOH'!C24)</f>
        <v>-0.67705105082176675</v>
      </c>
    </row>
    <row r="25" spans="1:7" ht="12.75" x14ac:dyDescent="0.2">
      <c r="A25" s="1">
        <v>152.94999999999999</v>
      </c>
      <c r="B25" s="1">
        <v>0.48917436800000003</v>
      </c>
      <c r="C25" s="1">
        <v>0.495887311</v>
      </c>
      <c r="D25" s="1"/>
      <c r="E25" s="1"/>
      <c r="F25">
        <f t="shared" si="0"/>
        <v>-1.2417800583120142</v>
      </c>
      <c r="G25">
        <f>LN($E$2-'1.5ml NaOH'!C25)</f>
        <v>-0.71395632857677127</v>
      </c>
    </row>
    <row r="26" spans="1:7" ht="12.75" x14ac:dyDescent="0.2">
      <c r="A26" s="1">
        <v>159.6</v>
      </c>
      <c r="B26" s="1">
        <v>0.48298609100000001</v>
      </c>
      <c r="C26" s="1">
        <v>0.50749988800000001</v>
      </c>
      <c r="D26" s="1"/>
      <c r="E26" s="1"/>
      <c r="F26">
        <f t="shared" si="0"/>
        <v>-1.2634352408931318</v>
      </c>
      <c r="G26">
        <f>LN($E$2-'1.5ml NaOH'!C26)</f>
        <v>-0.73795553267530023</v>
      </c>
    </row>
    <row r="27" spans="1:7" ht="12.75" x14ac:dyDescent="0.2">
      <c r="A27" s="1">
        <v>166.25</v>
      </c>
      <c r="B27" s="1">
        <v>0.47027617799999999</v>
      </c>
      <c r="C27" s="1">
        <v>0.52925928600000005</v>
      </c>
      <c r="D27" s="1"/>
      <c r="E27" s="1"/>
      <c r="F27">
        <f t="shared" si="0"/>
        <v>-1.3094393798407145</v>
      </c>
      <c r="G27">
        <f>LN($E$2-'1.5ml NaOH'!C27)</f>
        <v>-0.78453694513021066</v>
      </c>
    </row>
    <row r="28" spans="1:7" ht="12.75" x14ac:dyDescent="0.2">
      <c r="A28" s="1">
        <v>172.9</v>
      </c>
      <c r="B28" s="1">
        <v>0.46194071599999997</v>
      </c>
      <c r="C28" s="1">
        <v>0.54861819899999997</v>
      </c>
      <c r="D28" s="1"/>
      <c r="E28" s="1"/>
      <c r="F28">
        <f t="shared" si="0"/>
        <v>-1.340801423567344</v>
      </c>
      <c r="G28">
        <f>LN($E$2-'1.5ml NaOH'!C28)</f>
        <v>-0.82788605356904577</v>
      </c>
    </row>
    <row r="29" spans="1:7" ht="12.75" x14ac:dyDescent="0.2">
      <c r="A29" s="1">
        <v>179.55</v>
      </c>
      <c r="B29" s="1">
        <v>0.45140255899999998</v>
      </c>
      <c r="C29" s="1">
        <v>0.55818623999999994</v>
      </c>
      <c r="D29" s="1"/>
      <c r="E29" s="1"/>
      <c r="F29">
        <f t="shared" si="0"/>
        <v>-1.3819129879399457</v>
      </c>
      <c r="G29">
        <f>LN($E$2-'1.5ml NaOH'!C29)</f>
        <v>-0.85002556519374073</v>
      </c>
    </row>
    <row r="30" spans="1:7" ht="12.75" x14ac:dyDescent="0.2">
      <c r="A30" s="1">
        <v>186.2</v>
      </c>
      <c r="B30" s="1">
        <v>0.44885850199999999</v>
      </c>
      <c r="C30" s="1">
        <v>0.58310561400000005</v>
      </c>
      <c r="D30" s="1"/>
      <c r="E30" s="1"/>
      <c r="F30">
        <f t="shared" si="0"/>
        <v>-1.3920964030306262</v>
      </c>
      <c r="G30">
        <f>LN($E$2-'1.5ml NaOH'!C30)</f>
        <v>-0.91009836634853436</v>
      </c>
    </row>
    <row r="31" spans="1:7" ht="12.75" x14ac:dyDescent="0.2">
      <c r="A31" s="1">
        <v>192.85</v>
      </c>
      <c r="B31" s="1">
        <v>0.434280993</v>
      </c>
      <c r="C31" s="1">
        <v>0.59161892400000005</v>
      </c>
      <c r="D31" s="1"/>
      <c r="E31" s="1"/>
      <c r="F31">
        <f t="shared" si="0"/>
        <v>-1.452535962151273</v>
      </c>
      <c r="G31">
        <f>LN($E$2-'1.5ml NaOH'!C31)</f>
        <v>-0.93147716131096936</v>
      </c>
    </row>
    <row r="32" spans="1:7" ht="12.75" x14ac:dyDescent="0.2">
      <c r="A32" s="1">
        <v>199.5</v>
      </c>
      <c r="B32" s="1">
        <v>0.42594265100000001</v>
      </c>
      <c r="C32" s="1">
        <v>0.60043718899999998</v>
      </c>
      <c r="D32" s="1"/>
      <c r="E32" s="1"/>
      <c r="F32">
        <f t="shared" si="0"/>
        <v>-1.4888240502079131</v>
      </c>
      <c r="G32">
        <f>LN($E$2-'1.5ml NaOH'!C32)</f>
        <v>-0.95411447527278415</v>
      </c>
    </row>
    <row r="33" spans="1:7" ht="12.75" x14ac:dyDescent="0.2">
      <c r="A33" s="1">
        <v>206.15</v>
      </c>
      <c r="B33" s="1">
        <v>0.41885926200000001</v>
      </c>
      <c r="C33" s="1">
        <v>0.61606909700000001</v>
      </c>
      <c r="D33" s="1"/>
      <c r="E33" s="1"/>
      <c r="F33">
        <f t="shared" si="0"/>
        <v>-1.5207200993481633</v>
      </c>
      <c r="G33">
        <f>LN($E$2-'1.5ml NaOH'!C33)</f>
        <v>-0.99554730574495298</v>
      </c>
    </row>
    <row r="34" spans="1:7" ht="12.75" x14ac:dyDescent="0.2">
      <c r="A34" s="1">
        <v>212.8</v>
      </c>
      <c r="B34" s="1">
        <v>0.40969586800000002</v>
      </c>
      <c r="C34" s="1">
        <v>0.63257517600000002</v>
      </c>
      <c r="D34" s="1"/>
      <c r="E34" s="1"/>
      <c r="F34">
        <f t="shared" si="0"/>
        <v>-1.5635516970399717</v>
      </c>
      <c r="G34">
        <f>LN($E$2-'1.5ml NaOH'!C34)</f>
        <v>-1.0412445341700169</v>
      </c>
    </row>
    <row r="35" spans="1:7" ht="12.75" x14ac:dyDescent="0.2">
      <c r="A35" s="1">
        <v>219.45</v>
      </c>
      <c r="B35" s="1">
        <v>0.401409401</v>
      </c>
      <c r="C35" s="1">
        <v>0.63805986800000003</v>
      </c>
      <c r="D35" s="1"/>
      <c r="E35" s="1"/>
      <c r="F35">
        <f t="shared" si="0"/>
        <v>-1.6039301661677325</v>
      </c>
      <c r="G35">
        <f>LN($E$2-'1.5ml NaOH'!C35)</f>
        <v>-1.0569032015594291</v>
      </c>
    </row>
    <row r="36" spans="1:7" ht="12.75" x14ac:dyDescent="0.2">
      <c r="A36" s="1">
        <v>226.1</v>
      </c>
      <c r="B36" s="1">
        <v>0.39175358500000002</v>
      </c>
      <c r="C36" s="1">
        <v>0.65322528800000002</v>
      </c>
      <c r="D36" s="1"/>
      <c r="E36" s="1"/>
      <c r="F36">
        <f t="shared" si="0"/>
        <v>-1.6531350134212945</v>
      </c>
      <c r="G36">
        <f>LN($E$2-'1.5ml NaOH'!C36)</f>
        <v>-1.1015216453162695</v>
      </c>
    </row>
    <row r="37" spans="1:7" ht="12.75" x14ac:dyDescent="0.2">
      <c r="A37" s="1">
        <v>232.75</v>
      </c>
      <c r="B37" s="1">
        <v>0.38872623000000001</v>
      </c>
      <c r="C37" s="1">
        <v>0.66771630900000001</v>
      </c>
      <c r="D37" s="1"/>
      <c r="E37" s="1"/>
      <c r="F37">
        <f t="shared" si="0"/>
        <v>-1.6690742430613712</v>
      </c>
      <c r="G37">
        <f>LN($E$2-'1.5ml NaOH'!C37)</f>
        <v>-1.1461004020237247</v>
      </c>
    </row>
    <row r="38" spans="1:7" ht="12.75" x14ac:dyDescent="0.2">
      <c r="A38" s="1">
        <v>239.4</v>
      </c>
      <c r="B38" s="1">
        <v>0.379901977</v>
      </c>
      <c r="C38" s="1">
        <v>0.67004680500000002</v>
      </c>
      <c r="D38" s="1"/>
      <c r="E38" s="1"/>
      <c r="F38">
        <f t="shared" si="0"/>
        <v>-1.7170389118960137</v>
      </c>
      <c r="G38">
        <f>LN($E$2-'1.5ml NaOH'!C38)</f>
        <v>-1.1534589198136507</v>
      </c>
    </row>
    <row r="39" spans="1:7" ht="12.75" x14ac:dyDescent="0.2">
      <c r="A39" s="1">
        <v>246.05</v>
      </c>
      <c r="B39" s="1">
        <v>0.38040622499999999</v>
      </c>
      <c r="C39" s="1">
        <v>0.69553762699999999</v>
      </c>
      <c r="D39" s="1"/>
      <c r="E39" s="1"/>
      <c r="F39">
        <f t="shared" si="0"/>
        <v>-1.7142351847591106</v>
      </c>
      <c r="G39">
        <f>LN($E$2-'1.5ml NaOH'!C39)</f>
        <v>-1.2376929305882816</v>
      </c>
    </row>
    <row r="40" spans="1:7" ht="12.75" x14ac:dyDescent="0.2">
      <c r="A40" s="1">
        <v>252.7</v>
      </c>
      <c r="B40" s="1">
        <v>0.36554610700000001</v>
      </c>
      <c r="C40" s="1">
        <v>0.69541189000000003</v>
      </c>
      <c r="D40" s="1"/>
      <c r="E40" s="1"/>
      <c r="F40">
        <f t="shared" si="0"/>
        <v>-1.800348483289246</v>
      </c>
      <c r="G40">
        <f>LN($E$2-'1.5ml NaOH'!C40)</f>
        <v>-1.2372595273135265</v>
      </c>
    </row>
    <row r="41" spans="1:7" ht="12.75" x14ac:dyDescent="0.2">
      <c r="A41" s="1">
        <v>259.35000000000002</v>
      </c>
      <c r="B41" s="1">
        <v>0.36297401600000001</v>
      </c>
      <c r="C41" s="1">
        <v>0.71556710599999995</v>
      </c>
      <c r="D41" s="1"/>
      <c r="E41" s="1"/>
      <c r="F41">
        <f t="shared" si="0"/>
        <v>-1.8160365675100258</v>
      </c>
      <c r="G41">
        <f>LN($E$2-'1.5ml NaOH'!C41)</f>
        <v>-1.3092476231267418</v>
      </c>
    </row>
    <row r="42" spans="1:7" ht="12.75" x14ac:dyDescent="0.2">
      <c r="A42" s="1">
        <v>266</v>
      </c>
      <c r="B42" s="1">
        <v>0.35493249999999998</v>
      </c>
      <c r="C42" s="1">
        <v>0.72101087500000005</v>
      </c>
      <c r="D42" s="1"/>
      <c r="E42" s="1"/>
      <c r="F42">
        <f t="shared" si="0"/>
        <v>-1.8667350685845039</v>
      </c>
      <c r="G42">
        <f>LN($E$2-'1.5ml NaOH'!C42)</f>
        <v>-1.3296139965431579</v>
      </c>
    </row>
    <row r="43" spans="1:7" ht="12.75" x14ac:dyDescent="0.2">
      <c r="A43" s="1">
        <v>272.64999999999998</v>
      </c>
      <c r="B43" s="1">
        <v>0.34918565000000001</v>
      </c>
      <c r="C43" s="1">
        <v>0.72297501799999997</v>
      </c>
      <c r="D43" s="1"/>
      <c r="E43" s="1"/>
      <c r="F43">
        <f t="shared" si="0"/>
        <v>-1.9046090422876629</v>
      </c>
      <c r="G43">
        <f>LN($E$2-'1.5ml NaOH'!C43)</f>
        <v>-1.3370653327212356</v>
      </c>
    </row>
    <row r="44" spans="1:7" ht="12.75" x14ac:dyDescent="0.2">
      <c r="A44" s="1">
        <v>279.3</v>
      </c>
      <c r="B44" s="1">
        <v>0.34279249000000001</v>
      </c>
      <c r="C44" s="1">
        <v>0.72783455799999996</v>
      </c>
      <c r="D44" s="1"/>
      <c r="E44" s="1"/>
      <c r="F44">
        <f t="shared" si="0"/>
        <v>-1.9484997576992997</v>
      </c>
      <c r="G44">
        <f>LN($E$2-'1.5ml NaOH'!C44)</f>
        <v>-1.3557430917587205</v>
      </c>
    </row>
    <row r="45" spans="1:7" ht="12.75" x14ac:dyDescent="0.2">
      <c r="A45" s="1">
        <v>285.95</v>
      </c>
      <c r="B45" s="1">
        <v>0.33720107199999999</v>
      </c>
      <c r="C45" s="1">
        <v>0.75059351200000002</v>
      </c>
      <c r="D45" s="1"/>
      <c r="E45" s="1"/>
      <c r="F45">
        <f t="shared" si="0"/>
        <v>-1.9885318709679571</v>
      </c>
      <c r="G45">
        <f>LN($E$2-'1.5ml NaOH'!C45)</f>
        <v>-1.4481836664543617</v>
      </c>
    </row>
    <row r="46" spans="1:7" ht="12.75" x14ac:dyDescent="0.2">
      <c r="A46" s="1">
        <v>292.60000000000002</v>
      </c>
      <c r="B46" s="1">
        <v>0.33176677300000001</v>
      </c>
      <c r="C46" s="1">
        <v>0.75843505099999997</v>
      </c>
      <c r="D46" s="1"/>
      <c r="E46" s="1"/>
      <c r="F46">
        <f t="shared" si="0"/>
        <v>-2.0290377440629825</v>
      </c>
      <c r="G46">
        <f>LN($E$2-'1.5ml NaOH'!C46)</f>
        <v>-1.4821218204616378</v>
      </c>
    </row>
    <row r="47" spans="1:7" ht="12.75" x14ac:dyDescent="0.2">
      <c r="A47" s="1">
        <v>299.25</v>
      </c>
      <c r="B47" s="1">
        <v>0.32703395699999999</v>
      </c>
      <c r="C47" s="1">
        <v>0.75519453800000003</v>
      </c>
      <c r="D47" s="1"/>
      <c r="E47" s="1"/>
      <c r="F47">
        <f t="shared" si="0"/>
        <v>-2.0657031916102953</v>
      </c>
      <c r="G47">
        <f>LN($E$2-'1.5ml NaOH'!C47)</f>
        <v>-1.4679569825264425</v>
      </c>
    </row>
    <row r="48" spans="1:7" ht="12.75" x14ac:dyDescent="0.2">
      <c r="A48" s="1">
        <v>305.89999999999998</v>
      </c>
      <c r="B48" s="1">
        <v>0.32365760300000002</v>
      </c>
      <c r="C48" s="1">
        <v>0.76954915700000004</v>
      </c>
      <c r="D48" s="1"/>
      <c r="E48" s="1"/>
      <c r="F48">
        <f t="shared" si="0"/>
        <v>-2.0927068148022121</v>
      </c>
      <c r="G48">
        <f>LN($E$2-'1.5ml NaOH'!C48)</f>
        <v>-1.5322866665044528</v>
      </c>
    </row>
    <row r="49" spans="1:7" ht="12.75" x14ac:dyDescent="0.2">
      <c r="A49" s="1">
        <v>312.55</v>
      </c>
      <c r="B49" s="1">
        <v>0.32063325799999998</v>
      </c>
      <c r="C49" s="1">
        <v>0.77972909099999999</v>
      </c>
      <c r="D49" s="1"/>
      <c r="E49" s="1"/>
      <c r="F49">
        <f t="shared" si="0"/>
        <v>-2.1175302304431445</v>
      </c>
      <c r="G49">
        <f>LN($E$2-'1.5ml NaOH'!C49)</f>
        <v>-1.5805533464540049</v>
      </c>
    </row>
    <row r="50" spans="1:7" ht="12.75" x14ac:dyDescent="0.2">
      <c r="A50" s="1">
        <v>319.2</v>
      </c>
      <c r="B50" s="1">
        <v>0.31565020799999999</v>
      </c>
      <c r="C50" s="1">
        <v>0.78475453699999997</v>
      </c>
      <c r="D50" s="1"/>
      <c r="E50" s="1"/>
      <c r="F50">
        <f t="shared" si="0"/>
        <v>-2.1598242140395802</v>
      </c>
      <c r="G50">
        <f>LN($E$2-'1.5ml NaOH'!C50)</f>
        <v>-1.6052680775776365</v>
      </c>
    </row>
    <row r="51" spans="1:7" ht="12.75" x14ac:dyDescent="0.2">
      <c r="A51" s="1">
        <v>325.85000000000002</v>
      </c>
      <c r="B51" s="1">
        <v>0.31139254700000002</v>
      </c>
      <c r="C51" s="1">
        <v>0.79151352600000002</v>
      </c>
      <c r="D51" s="1"/>
      <c r="E51" s="1"/>
      <c r="F51">
        <f t="shared" si="0"/>
        <v>-2.1974349902571793</v>
      </c>
      <c r="G51">
        <f>LN($E$2-'1.5ml NaOH'!C51)</f>
        <v>-1.6395017385930439</v>
      </c>
    </row>
    <row r="52" spans="1:7" ht="12.75" x14ac:dyDescent="0.2">
      <c r="A52" s="1">
        <v>332.5</v>
      </c>
      <c r="B52" s="1">
        <v>0.30535395300000001</v>
      </c>
      <c r="C52" s="1">
        <v>0.8059501</v>
      </c>
      <c r="D52" s="1"/>
      <c r="E52" s="1"/>
      <c r="F52">
        <f t="shared" si="0"/>
        <v>-2.2533270349026884</v>
      </c>
      <c r="G52">
        <f>LN($E$2-'1.5ml NaOH'!C52)</f>
        <v>-1.7167996227977893</v>
      </c>
    </row>
    <row r="53" spans="1:7" ht="12.75" x14ac:dyDescent="0.2">
      <c r="A53" s="1">
        <v>339.15</v>
      </c>
      <c r="B53" s="1">
        <v>0.30076707699999999</v>
      </c>
      <c r="C53" s="1">
        <v>0.79896423500000002</v>
      </c>
      <c r="D53" s="1"/>
      <c r="E53" s="1"/>
      <c r="F53">
        <f t="shared" si="0"/>
        <v>-2.2979731010263138</v>
      </c>
      <c r="G53">
        <f>LN($E$2-'1.5ml NaOH'!C53)</f>
        <v>-1.6786486104496499</v>
      </c>
    </row>
    <row r="54" spans="1:7" ht="12.75" x14ac:dyDescent="0.2">
      <c r="A54" s="1">
        <v>345.8</v>
      </c>
      <c r="B54" s="1">
        <v>0.29699646499999999</v>
      </c>
      <c r="C54" s="1">
        <v>0.81123569200000001</v>
      </c>
      <c r="D54" s="1"/>
      <c r="E54" s="1"/>
      <c r="F54">
        <f t="shared" si="0"/>
        <v>-2.3362282054079317</v>
      </c>
      <c r="G54">
        <f>LN($E$2-'1.5ml NaOH'!C54)</f>
        <v>-1.7466643912438686</v>
      </c>
    </row>
    <row r="55" spans="1:7" ht="12.75" x14ac:dyDescent="0.2">
      <c r="A55" s="1">
        <v>352.45</v>
      </c>
      <c r="B55" s="1">
        <v>0.29220477700000003</v>
      </c>
      <c r="C55" s="1">
        <v>0.82183642300000004</v>
      </c>
      <c r="D55" s="1"/>
      <c r="E55" s="1"/>
      <c r="F55">
        <f t="shared" si="0"/>
        <v>-2.3870546374645003</v>
      </c>
      <c r="G55">
        <f>LN($E$2-'1.5ml NaOH'!C55)</f>
        <v>-1.8093910634087549</v>
      </c>
    </row>
    <row r="56" spans="1:7" ht="12.75" x14ac:dyDescent="0.2">
      <c r="A56" s="1">
        <v>359.1</v>
      </c>
      <c r="B56" s="1">
        <v>0.290164914</v>
      </c>
      <c r="C56" s="1">
        <v>0.83229927699999995</v>
      </c>
      <c r="D56" s="1"/>
      <c r="E56" s="1"/>
      <c r="F56">
        <f t="shared" si="0"/>
        <v>-2.4095012473957018</v>
      </c>
      <c r="G56">
        <f>LN($E$2-'1.5ml NaOH'!C56)</f>
        <v>-1.8754174110640207</v>
      </c>
    </row>
    <row r="57" spans="1:7" ht="12.75" x14ac:dyDescent="0.2">
      <c r="A57" s="1">
        <v>365.75</v>
      </c>
      <c r="B57" s="1">
        <v>0.28688000400000002</v>
      </c>
      <c r="C57" s="1">
        <v>0.83932005600000004</v>
      </c>
      <c r="D57" s="1"/>
      <c r="E57" s="1"/>
      <c r="F57">
        <f t="shared" si="0"/>
        <v>-2.4467419783912381</v>
      </c>
      <c r="G57">
        <f>LN($E$2-'1.5ml NaOH'!C57)</f>
        <v>-1.9222997569763181</v>
      </c>
    </row>
    <row r="58" spans="1:7" ht="12.75" x14ac:dyDescent="0.2">
      <c r="A58" s="1">
        <v>372.4</v>
      </c>
      <c r="B58" s="1">
        <v>0.283956653</v>
      </c>
      <c r="C58" s="1">
        <v>0.83652052899999996</v>
      </c>
      <c r="D58" s="1"/>
      <c r="E58" s="1"/>
      <c r="F58">
        <f t="shared" si="0"/>
        <v>-2.481091851108197</v>
      </c>
      <c r="G58">
        <f>LN($E$2-'1.5ml NaOH'!C58)</f>
        <v>-1.9033411888885217</v>
      </c>
    </row>
    <row r="59" spans="1:7" ht="12.75" x14ac:dyDescent="0.2">
      <c r="A59" s="1">
        <v>379.05</v>
      </c>
      <c r="B59" s="1">
        <v>0.27994075299999999</v>
      </c>
      <c r="C59" s="1">
        <v>0.84302015900000005</v>
      </c>
      <c r="D59" s="1"/>
      <c r="E59" s="1"/>
      <c r="F59">
        <f t="shared" si="0"/>
        <v>-2.5302897760082743</v>
      </c>
      <c r="G59">
        <f>LN($E$2-'1.5ml NaOH'!C59)</f>
        <v>-1.9479215676019788</v>
      </c>
    </row>
    <row r="60" spans="1:7" ht="12.75" x14ac:dyDescent="0.2">
      <c r="A60" s="1">
        <v>385.7</v>
      </c>
      <c r="B60" s="1">
        <v>0.27736545400000001</v>
      </c>
      <c r="C60" s="1">
        <v>0.85075743999999998</v>
      </c>
      <c r="D60" s="1"/>
      <c r="E60" s="1"/>
      <c r="F60">
        <f t="shared" si="0"/>
        <v>-2.5631626169905366</v>
      </c>
      <c r="G60">
        <f>LN($E$2-'1.5ml NaOH'!C60)</f>
        <v>-2.0037197485176632</v>
      </c>
    </row>
    <row r="61" spans="1:7" ht="12.75" x14ac:dyDescent="0.2">
      <c r="A61" s="1">
        <v>392.35</v>
      </c>
      <c r="B61" s="1">
        <v>0.274377437</v>
      </c>
      <c r="C61" s="1">
        <v>0.85802373700000001</v>
      </c>
      <c r="D61" s="1"/>
      <c r="E61" s="1"/>
      <c r="F61">
        <f t="shared" si="0"/>
        <v>-2.6027092568144732</v>
      </c>
      <c r="G61">
        <f>LN($E$2-'1.5ml NaOH'!C61)</f>
        <v>-2.059117417893594</v>
      </c>
    </row>
    <row r="62" spans="1:7" ht="12.75" x14ac:dyDescent="0.2">
      <c r="A62" s="1">
        <v>399</v>
      </c>
      <c r="B62" s="1">
        <v>0.27171445300000002</v>
      </c>
      <c r="C62" s="1">
        <v>0.86878226199999997</v>
      </c>
      <c r="D62" s="1"/>
      <c r="E62" s="1"/>
      <c r="F62">
        <f t="shared" si="0"/>
        <v>-2.6393223997432407</v>
      </c>
      <c r="G62">
        <f>LN($E$2-'1.5ml NaOH'!C62)</f>
        <v>-2.1472238620978525</v>
      </c>
    </row>
    <row r="63" spans="1:7" ht="12.75" x14ac:dyDescent="0.2">
      <c r="A63" s="1">
        <v>405.65</v>
      </c>
      <c r="B63" s="1">
        <v>0.26879662399999998</v>
      </c>
      <c r="C63" s="1">
        <v>0.85881818200000004</v>
      </c>
      <c r="D63" s="1"/>
      <c r="E63" s="1"/>
      <c r="F63">
        <f t="shared" si="0"/>
        <v>-2.6810410830911908</v>
      </c>
      <c r="G63">
        <f>LN($E$2-'1.5ml NaOH'!C63)</f>
        <v>-2.0653645834707315</v>
      </c>
    </row>
    <row r="64" spans="1:7" ht="12.75" x14ac:dyDescent="0.2">
      <c r="A64" s="1">
        <v>412.3</v>
      </c>
      <c r="B64" s="1">
        <v>0.26607867699999999</v>
      </c>
      <c r="C64" s="1">
        <v>0.87085268500000002</v>
      </c>
      <c r="D64" s="1"/>
      <c r="E64" s="1"/>
      <c r="F64">
        <f t="shared" si="0"/>
        <v>-2.7215327177746862</v>
      </c>
      <c r="G64">
        <f>LN($E$2-'1.5ml NaOH'!C64)</f>
        <v>-2.1651078442592051</v>
      </c>
    </row>
    <row r="65" spans="1:7" ht="12.75" x14ac:dyDescent="0.2">
      <c r="A65" s="1">
        <v>418.95</v>
      </c>
      <c r="B65" s="1">
        <v>0.26366553399999998</v>
      </c>
      <c r="C65" s="1">
        <v>0.87445193300000001</v>
      </c>
      <c r="D65" s="1"/>
      <c r="E65" s="1"/>
      <c r="F65">
        <f t="shared" si="0"/>
        <v>-2.7589111464848597</v>
      </c>
      <c r="G65">
        <f>LN($E$2-'1.5ml NaOH'!C65)</f>
        <v>-2.1969797980114083</v>
      </c>
    </row>
    <row r="66" spans="1:7" ht="12.75" x14ac:dyDescent="0.2">
      <c r="A66" s="1">
        <v>425.6</v>
      </c>
      <c r="B66" s="1">
        <v>0.26220562400000003</v>
      </c>
      <c r="C66" s="1">
        <v>0.86921955500000003</v>
      </c>
      <c r="D66" s="1"/>
      <c r="E66" s="1"/>
      <c r="F66">
        <f t="shared" si="0"/>
        <v>-2.7822219918307547</v>
      </c>
      <c r="G66">
        <f>LN($E$2-'1.5ml NaOH'!C66)</f>
        <v>-2.1509745782888881</v>
      </c>
    </row>
    <row r="67" spans="1:7" ht="12.75" x14ac:dyDescent="0.2">
      <c r="A67" s="1">
        <v>432.25</v>
      </c>
      <c r="B67" s="1">
        <v>0.25789745200000003</v>
      </c>
      <c r="C67" s="1">
        <v>0.878337904</v>
      </c>
      <c r="D67" s="1"/>
      <c r="E67" s="1"/>
      <c r="F67">
        <f t="shared" ref="F67:F130" si="1">LN(B67-$D$2)</f>
        <v>-2.854360508384485</v>
      </c>
      <c r="G67">
        <f>LN($E$2-'1.5ml NaOH'!C67)</f>
        <v>-2.2325708925744268</v>
      </c>
    </row>
    <row r="68" spans="1:7" ht="12.75" x14ac:dyDescent="0.2">
      <c r="A68" s="1">
        <v>438.9</v>
      </c>
      <c r="B68" s="1">
        <v>0.25597493999999998</v>
      </c>
      <c r="C68" s="1">
        <v>0.87725141399999995</v>
      </c>
      <c r="D68" s="1"/>
      <c r="E68" s="1"/>
      <c r="F68">
        <f t="shared" si="1"/>
        <v>-2.888311589073461</v>
      </c>
      <c r="G68">
        <f>LN($E$2-'1.5ml NaOH'!C68)</f>
        <v>-2.2224916375972068</v>
      </c>
    </row>
    <row r="69" spans="1:7" ht="12.75" x14ac:dyDescent="0.2">
      <c r="A69" s="1">
        <v>445.55</v>
      </c>
      <c r="B69" s="1">
        <v>0.25285516600000002</v>
      </c>
      <c r="C69" s="1">
        <v>0.88765181299999996</v>
      </c>
      <c r="D69" s="1"/>
      <c r="E69" s="1"/>
      <c r="F69">
        <f t="shared" si="1"/>
        <v>-2.9459834574735466</v>
      </c>
      <c r="G69">
        <f>LN($E$2-'1.5ml NaOH'!C69)</f>
        <v>-2.3234162411793999</v>
      </c>
    </row>
    <row r="70" spans="1:7" ht="12.75" x14ac:dyDescent="0.2">
      <c r="A70" s="1">
        <v>452.2</v>
      </c>
      <c r="B70" s="1">
        <v>0.25193552899999999</v>
      </c>
      <c r="C70" s="1">
        <v>0.893907232</v>
      </c>
      <c r="D70" s="1"/>
      <c r="E70" s="1"/>
      <c r="F70">
        <f t="shared" si="1"/>
        <v>-2.9636385053632259</v>
      </c>
      <c r="G70">
        <f>LN($E$2-'1.5ml NaOH'!C70)</f>
        <v>-2.3894181606869171</v>
      </c>
    </row>
    <row r="71" spans="1:7" ht="12.75" x14ac:dyDescent="0.2">
      <c r="A71" s="1">
        <v>458.85</v>
      </c>
      <c r="B71" s="1">
        <v>0.252816235</v>
      </c>
      <c r="C71" s="1">
        <v>0.903971784</v>
      </c>
      <c r="D71" s="1"/>
      <c r="E71" s="1"/>
      <c r="F71">
        <f t="shared" si="1"/>
        <v>-2.9467245643417144</v>
      </c>
      <c r="G71">
        <f>LN($E$2-'1.5ml NaOH'!C71)</f>
        <v>-2.5056998031045721</v>
      </c>
    </row>
    <row r="72" spans="1:7" ht="12.75" x14ac:dyDescent="0.2">
      <c r="A72" s="1">
        <v>465.5</v>
      </c>
      <c r="B72" s="1">
        <v>0.24853347100000001</v>
      </c>
      <c r="C72" s="1">
        <v>0.90978041700000001</v>
      </c>
      <c r="D72" s="1"/>
      <c r="E72" s="1"/>
      <c r="F72">
        <f t="shared" si="1"/>
        <v>-3.0318018628883623</v>
      </c>
      <c r="G72">
        <f>LN($E$2-'1.5ml NaOH'!C72)</f>
        <v>-2.579527335862053</v>
      </c>
    </row>
    <row r="73" spans="1:7" ht="12.75" x14ac:dyDescent="0.2">
      <c r="A73" s="1">
        <v>472.15</v>
      </c>
      <c r="B73" s="1">
        <v>0.246727687</v>
      </c>
      <c r="C73" s="1">
        <v>0.907038126</v>
      </c>
      <c r="D73" s="1"/>
      <c r="E73" s="1"/>
      <c r="F73">
        <f t="shared" si="1"/>
        <v>-3.0699629593905748</v>
      </c>
      <c r="G73">
        <f>LN($E$2-'1.5ml NaOH'!C73)</f>
        <v>-2.543992936377613</v>
      </c>
    </row>
    <row r="74" spans="1:7" ht="12.75" x14ac:dyDescent="0.2">
      <c r="A74" s="1">
        <v>478.8</v>
      </c>
      <c r="B74" s="1">
        <v>0.244763539</v>
      </c>
      <c r="C74" s="1">
        <v>0.90431082299999999</v>
      </c>
      <c r="D74" s="1"/>
      <c r="E74" s="1"/>
      <c r="F74">
        <f t="shared" si="1"/>
        <v>-3.113194017794275</v>
      </c>
      <c r="G74">
        <f>LN($E$2-'1.5ml NaOH'!C74)</f>
        <v>-2.5098624046401166</v>
      </c>
    </row>
    <row r="75" spans="1:7" ht="12.75" x14ac:dyDescent="0.2">
      <c r="A75" s="1">
        <v>485.45</v>
      </c>
      <c r="B75" s="1">
        <v>0.243182536</v>
      </c>
      <c r="C75" s="1">
        <v>0.91566811999999997</v>
      </c>
      <c r="D75" s="1"/>
      <c r="E75" s="1"/>
      <c r="F75">
        <f t="shared" si="1"/>
        <v>-3.1494028569793051</v>
      </c>
      <c r="G75">
        <f>LN($E$2-'1.5ml NaOH'!C75)</f>
        <v>-2.6603731541771602</v>
      </c>
    </row>
    <row r="76" spans="1:7" ht="12.75" x14ac:dyDescent="0.2">
      <c r="A76" s="1">
        <v>492.1</v>
      </c>
      <c r="B76" s="1">
        <v>0.24244428400000001</v>
      </c>
      <c r="C76" s="1">
        <v>0.91601543900000004</v>
      </c>
      <c r="D76" s="1"/>
      <c r="E76" s="1"/>
      <c r="F76">
        <f t="shared" si="1"/>
        <v>-3.1667704156030814</v>
      </c>
      <c r="G76">
        <f>LN($E$2-'1.5ml NaOH'!C76)</f>
        <v>-2.6653527578786687</v>
      </c>
    </row>
    <row r="77" spans="1:7" ht="12.75" x14ac:dyDescent="0.2">
      <c r="A77" s="1">
        <v>498.75</v>
      </c>
      <c r="B77" s="1">
        <v>0.23853602400000001</v>
      </c>
      <c r="C77" s="1">
        <v>0.925043116</v>
      </c>
      <c r="D77" s="1"/>
      <c r="E77" s="1"/>
      <c r="F77">
        <f t="shared" si="1"/>
        <v>-3.2641030457401579</v>
      </c>
      <c r="G77">
        <f>LN($E$2-'1.5ml NaOH'!C77)</f>
        <v>-2.8043332231069487</v>
      </c>
    </row>
    <row r="78" spans="1:7" ht="12.75" x14ac:dyDescent="0.2">
      <c r="A78" s="1">
        <v>505.4</v>
      </c>
      <c r="B78" s="1">
        <v>0.237467918</v>
      </c>
      <c r="C78" s="1">
        <v>0.92575587500000001</v>
      </c>
      <c r="D78" s="1"/>
      <c r="E78" s="1"/>
      <c r="F78">
        <f t="shared" si="1"/>
        <v>-3.2924388013282888</v>
      </c>
      <c r="G78">
        <f>LN($E$2-'1.5ml NaOH'!C78)</f>
        <v>-2.8161750315791685</v>
      </c>
    </row>
    <row r="79" spans="1:7" ht="12.75" x14ac:dyDescent="0.2">
      <c r="A79" s="1">
        <v>512.04999999999995</v>
      </c>
      <c r="B79" s="1">
        <v>0.23490615100000001</v>
      </c>
      <c r="C79" s="1">
        <v>0.91685458099999995</v>
      </c>
      <c r="D79" s="1"/>
      <c r="E79" s="1"/>
      <c r="F79">
        <f t="shared" si="1"/>
        <v>-3.3638629168242633</v>
      </c>
      <c r="G79">
        <f>LN($E$2-'1.5ml NaOH'!C79)</f>
        <v>-2.677487085737539</v>
      </c>
    </row>
    <row r="80" spans="1:7" ht="12.75" x14ac:dyDescent="0.2">
      <c r="A80" s="1">
        <v>518.70000000000005</v>
      </c>
      <c r="B80" s="1">
        <v>0.23316187499999999</v>
      </c>
      <c r="C80" s="1">
        <v>0.92191815499999996</v>
      </c>
      <c r="D80" s="1"/>
      <c r="E80" s="1"/>
      <c r="F80">
        <f t="shared" si="1"/>
        <v>-3.4155885691172561</v>
      </c>
      <c r="G80">
        <f>LN($E$2-'1.5ml NaOH'!C80)</f>
        <v>-2.7540089577417906</v>
      </c>
    </row>
    <row r="81" spans="1:7" ht="12.75" x14ac:dyDescent="0.2">
      <c r="A81" s="1">
        <v>525.35</v>
      </c>
      <c r="B81" s="1">
        <v>0.23446302299999999</v>
      </c>
      <c r="C81" s="1">
        <v>0.92475734200000004</v>
      </c>
      <c r="D81" s="1"/>
      <c r="E81" s="1"/>
      <c r="F81">
        <f t="shared" si="1"/>
        <v>-3.3767523014475547</v>
      </c>
      <c r="G81">
        <f>LN($E$2-'1.5ml NaOH'!C81)</f>
        <v>-2.7996244662769705</v>
      </c>
    </row>
    <row r="82" spans="1:7" ht="12.75" x14ac:dyDescent="0.2">
      <c r="A82" s="1">
        <v>532</v>
      </c>
      <c r="B82" s="1">
        <v>0.23060054699999999</v>
      </c>
      <c r="C82" s="1">
        <v>0.93674149100000004</v>
      </c>
      <c r="D82" s="1"/>
      <c r="E82" s="1"/>
      <c r="F82">
        <f t="shared" si="1"/>
        <v>-3.4967483566696038</v>
      </c>
      <c r="G82">
        <f>LN($E$2-'1.5ml NaOH'!C82)</f>
        <v>-3.0190264045471857</v>
      </c>
    </row>
    <row r="83" spans="1:7" ht="12.75" x14ac:dyDescent="0.2">
      <c r="A83" s="1">
        <v>538.65</v>
      </c>
      <c r="B83" s="1">
        <v>0.231020155</v>
      </c>
      <c r="C83" s="1">
        <v>0.92383211300000001</v>
      </c>
      <c r="D83" s="1"/>
      <c r="E83" s="1"/>
      <c r="F83">
        <f t="shared" si="1"/>
        <v>-3.482992998175952</v>
      </c>
      <c r="G83">
        <f>LN($E$2-'1.5ml NaOH'!C83)</f>
        <v>-2.7845296175238565</v>
      </c>
    </row>
    <row r="84" spans="1:7" ht="12.75" x14ac:dyDescent="0.2">
      <c r="A84" s="1">
        <v>545.29999999999995</v>
      </c>
      <c r="B84" s="1">
        <v>0.22971065500000001</v>
      </c>
      <c r="C84" s="1">
        <v>0.92036373699999996</v>
      </c>
      <c r="D84" s="1"/>
      <c r="E84" s="1"/>
      <c r="F84">
        <f t="shared" si="1"/>
        <v>-3.5265619047489212</v>
      </c>
      <c r="G84">
        <f>LN($E$2-'1.5ml NaOH'!C84)</f>
        <v>-2.7298893260670987</v>
      </c>
    </row>
    <row r="85" spans="1:7" ht="12.75" x14ac:dyDescent="0.2">
      <c r="A85" s="1">
        <v>551.95000000000005</v>
      </c>
      <c r="B85" s="1">
        <v>0.22912470300000001</v>
      </c>
      <c r="C85" s="1">
        <v>0.94613912700000002</v>
      </c>
      <c r="D85" s="1"/>
      <c r="E85" s="1"/>
      <c r="F85">
        <f t="shared" si="1"/>
        <v>-3.5466894928197021</v>
      </c>
      <c r="G85">
        <f>LN($E$2-'1.5ml NaOH'!C85)</f>
        <v>-3.2326928888002273</v>
      </c>
    </row>
    <row r="86" spans="1:7" ht="12.75" x14ac:dyDescent="0.2">
      <c r="A86" s="1">
        <v>558.6</v>
      </c>
      <c r="B86" s="1">
        <v>0.22594054899999999</v>
      </c>
      <c r="C86" s="1">
        <v>0.94315784400000002</v>
      </c>
      <c r="D86" s="1"/>
      <c r="E86" s="1"/>
      <c r="F86">
        <f t="shared" si="1"/>
        <v>-3.6637679494801478</v>
      </c>
      <c r="G86">
        <f>LN($E$2-'1.5ml NaOH'!C86)</f>
        <v>-3.159843030681913</v>
      </c>
    </row>
    <row r="87" spans="1:7" ht="12.75" x14ac:dyDescent="0.2">
      <c r="A87" s="1">
        <v>565.25</v>
      </c>
      <c r="B87" s="1">
        <v>0.225541199</v>
      </c>
      <c r="C87" s="1">
        <v>0.93916428799999996</v>
      </c>
      <c r="D87" s="1"/>
      <c r="E87" s="1"/>
      <c r="F87">
        <f t="shared" si="1"/>
        <v>-3.6794684228292014</v>
      </c>
      <c r="G87">
        <f>LN($E$2-'1.5ml NaOH'!C87)</f>
        <v>-3.0698965549853559</v>
      </c>
    </row>
    <row r="88" spans="1:7" ht="12.75" x14ac:dyDescent="0.2">
      <c r="A88" s="1">
        <v>571.9</v>
      </c>
      <c r="B88" s="1">
        <v>0.22562854700000001</v>
      </c>
      <c r="C88" s="1">
        <v>0.94419894900000001</v>
      </c>
      <c r="D88" s="1"/>
      <c r="E88" s="1"/>
      <c r="F88">
        <f t="shared" si="1"/>
        <v>-3.6760132061221804</v>
      </c>
      <c r="G88">
        <f>LN($E$2-'1.5ml NaOH'!C88)</f>
        <v>-3.1846846583492314</v>
      </c>
    </row>
    <row r="89" spans="1:7" ht="12.75" x14ac:dyDescent="0.2">
      <c r="A89" s="1">
        <v>578.54999999999995</v>
      </c>
      <c r="B89" s="1">
        <v>0.222546624</v>
      </c>
      <c r="C89" s="1">
        <v>0.94086111100000003</v>
      </c>
      <c r="D89" s="1"/>
      <c r="E89" s="1"/>
      <c r="F89">
        <f t="shared" si="1"/>
        <v>-3.8057813670015963</v>
      </c>
      <c r="G89">
        <f>LN($E$2-'1.5ml NaOH'!C89)</f>
        <v>-3.107130219139064</v>
      </c>
    </row>
    <row r="90" spans="1:7" ht="12.75" x14ac:dyDescent="0.2">
      <c r="A90" s="1">
        <v>585.20000000000005</v>
      </c>
      <c r="B90" s="1">
        <v>0.22387771300000001</v>
      </c>
      <c r="C90" s="1">
        <v>0.94929266099999998</v>
      </c>
      <c r="D90" s="1"/>
      <c r="E90" s="1"/>
      <c r="F90">
        <f t="shared" si="1"/>
        <v>-3.7476575166921871</v>
      </c>
      <c r="G90">
        <f>LN($E$2-'1.5ml NaOH'!C90)</f>
        <v>-3.3160040924644192</v>
      </c>
    </row>
    <row r="91" spans="1:7" ht="12.75" x14ac:dyDescent="0.2">
      <c r="A91" s="1">
        <v>591.85</v>
      </c>
      <c r="B91" s="1">
        <v>0.22116038399999999</v>
      </c>
      <c r="C91" s="1">
        <v>0.94516725800000001</v>
      </c>
      <c r="D91" s="1"/>
      <c r="E91" s="1"/>
      <c r="F91">
        <f t="shared" si="1"/>
        <v>-3.8701341550581687</v>
      </c>
      <c r="G91">
        <f>LN($E$2-'1.5ml NaOH'!C91)</f>
        <v>-3.2083566671431334</v>
      </c>
    </row>
    <row r="92" spans="1:7" ht="12.75" x14ac:dyDescent="0.2">
      <c r="A92" s="1">
        <v>598.5</v>
      </c>
      <c r="B92" s="1">
        <v>0.22074898300000001</v>
      </c>
      <c r="C92" s="1">
        <v>0.95080248099999998</v>
      </c>
      <c r="D92" s="1"/>
      <c r="E92" s="1"/>
      <c r="F92">
        <f t="shared" si="1"/>
        <v>-3.8900575052433362</v>
      </c>
      <c r="G92">
        <f>LN($E$2-'1.5ml NaOH'!C92)</f>
        <v>-3.3584895591195809</v>
      </c>
    </row>
    <row r="93" spans="1:7" ht="12.75" x14ac:dyDescent="0.2">
      <c r="A93" s="1">
        <v>605.15</v>
      </c>
      <c r="B93" s="1">
        <v>0.22019319700000001</v>
      </c>
      <c r="C93" s="1">
        <v>0.95612732099999997</v>
      </c>
      <c r="D93" s="1"/>
      <c r="E93" s="1"/>
      <c r="F93">
        <f t="shared" si="1"/>
        <v>-3.9176194183173183</v>
      </c>
      <c r="G93">
        <f>LN($E$2-'1.5ml NaOH'!C93)</f>
        <v>-3.524622614799505</v>
      </c>
    </row>
    <row r="94" spans="1:7" ht="12.75" x14ac:dyDescent="0.2">
      <c r="A94" s="1">
        <v>611.79999999999995</v>
      </c>
      <c r="B94" s="1">
        <v>0.225433363</v>
      </c>
      <c r="C94" s="1">
        <v>0.95201292299999996</v>
      </c>
      <c r="D94" s="1"/>
      <c r="E94" s="1"/>
      <c r="F94">
        <f t="shared" si="1"/>
        <v>-3.6837506148389165</v>
      </c>
      <c r="G94">
        <f>LN($E$2-'1.5ml NaOH'!C94)</f>
        <v>-3.3939043761094574</v>
      </c>
    </row>
    <row r="95" spans="1:7" ht="12.75" x14ac:dyDescent="0.2">
      <c r="A95" s="1">
        <v>618.45000000000005</v>
      </c>
      <c r="B95" s="1">
        <v>0.21894029700000001</v>
      </c>
      <c r="C95" s="1">
        <v>0.95004568099999998</v>
      </c>
      <c r="D95" s="1"/>
      <c r="E95" s="1"/>
      <c r="F95">
        <f t="shared" si="1"/>
        <v>-3.9826877545913857</v>
      </c>
      <c r="G95">
        <f>LN($E$2-'1.5ml NaOH'!C95)</f>
        <v>-3.336968041798329</v>
      </c>
    </row>
    <row r="96" spans="1:7" ht="12.75" x14ac:dyDescent="0.2">
      <c r="A96" s="1">
        <v>625.1</v>
      </c>
      <c r="B96" s="1">
        <v>0.21566068599999999</v>
      </c>
      <c r="C96" s="1">
        <v>0.95812165100000002</v>
      </c>
      <c r="D96" s="1"/>
      <c r="E96" s="1"/>
      <c r="F96">
        <f t="shared" si="1"/>
        <v>-4.176257249002961</v>
      </c>
      <c r="G96">
        <f>LN($E$2-'1.5ml NaOH'!C96)</f>
        <v>-3.5947119580929545</v>
      </c>
    </row>
    <row r="97" spans="1:7" ht="12.75" x14ac:dyDescent="0.2">
      <c r="A97" s="1">
        <v>631.75</v>
      </c>
      <c r="B97" s="1">
        <v>0.21576880600000001</v>
      </c>
      <c r="C97" s="1">
        <v>0.95812165100000002</v>
      </c>
      <c r="D97" s="1"/>
      <c r="E97" s="1"/>
      <c r="F97">
        <f t="shared" si="1"/>
        <v>-4.1692409666453356</v>
      </c>
      <c r="G97">
        <f>LN($E$2-'1.5ml NaOH'!C97)</f>
        <v>-3.5947119580929545</v>
      </c>
    </row>
    <row r="98" spans="1:7" ht="12.75" x14ac:dyDescent="0.2">
      <c r="A98" s="1">
        <v>638.4</v>
      </c>
      <c r="B98" s="1">
        <v>0.21523175</v>
      </c>
      <c r="C98" s="1">
        <v>0.96470676600000005</v>
      </c>
      <c r="D98" s="1"/>
      <c r="E98" s="1"/>
      <c r="F98">
        <f t="shared" si="1"/>
        <v>-4.2045878219538366</v>
      </c>
      <c r="G98">
        <f>LN($E$2-'1.5ml NaOH'!C98)</f>
        <v>-3.868796904232441</v>
      </c>
    </row>
    <row r="99" spans="1:7" ht="12.75" x14ac:dyDescent="0.2">
      <c r="A99" s="1">
        <v>645.04999999999995</v>
      </c>
      <c r="B99" s="1">
        <v>0.214648212</v>
      </c>
      <c r="C99" s="1">
        <v>0.95605082600000002</v>
      </c>
      <c r="D99" s="1"/>
      <c r="E99" s="1"/>
      <c r="F99">
        <f t="shared" si="1"/>
        <v>-4.2444654177095043</v>
      </c>
      <c r="G99">
        <f>LN($E$2-'1.5ml NaOH'!C99)</f>
        <v>-3.5220296654826173</v>
      </c>
    </row>
    <row r="100" spans="1:7" ht="12.75" x14ac:dyDescent="0.2">
      <c r="A100" s="1">
        <v>651.70000000000005</v>
      </c>
      <c r="B100" s="1">
        <v>0.215987756</v>
      </c>
      <c r="C100" s="1">
        <v>0.96392609500000004</v>
      </c>
      <c r="D100" s="1"/>
      <c r="E100" s="1"/>
      <c r="F100">
        <f t="shared" si="1"/>
        <v>-4.1551815675724635</v>
      </c>
      <c r="G100">
        <f>LN($E$2-'1.5ml NaOH'!C100)</f>
        <v>-3.8320964517529705</v>
      </c>
    </row>
    <row r="101" spans="1:7" ht="12.75" x14ac:dyDescent="0.2">
      <c r="A101" s="1">
        <v>658.35</v>
      </c>
      <c r="B101" s="1">
        <v>0.21282712400000001</v>
      </c>
      <c r="C101" s="1">
        <v>0.965722682</v>
      </c>
      <c r="D101" s="1"/>
      <c r="E101" s="1"/>
      <c r="F101">
        <f t="shared" si="1"/>
        <v>-4.3802433171587767</v>
      </c>
      <c r="G101">
        <f>LN($E$2-'1.5ml NaOH'!C101)</f>
        <v>-3.9186668699565654</v>
      </c>
    </row>
    <row r="102" spans="1:7" ht="12.75" x14ac:dyDescent="0.2">
      <c r="A102" s="1">
        <v>665</v>
      </c>
      <c r="B102" s="1">
        <v>0.212928375</v>
      </c>
      <c r="C102" s="1">
        <v>0.95689193800000005</v>
      </c>
      <c r="D102" s="1"/>
      <c r="E102" s="1"/>
      <c r="F102">
        <f t="shared" si="1"/>
        <v>-4.3721901830062562</v>
      </c>
      <c r="G102">
        <f>LN($E$2-'1.5ml NaOH'!C102)</f>
        <v>-3.5509171425256572</v>
      </c>
    </row>
    <row r="103" spans="1:7" ht="12.75" x14ac:dyDescent="0.2">
      <c r="A103" s="1">
        <v>671.65</v>
      </c>
      <c r="B103" s="1">
        <v>0.218826937</v>
      </c>
      <c r="C103" s="1">
        <v>0.968233766</v>
      </c>
      <c r="D103" s="1"/>
      <c r="E103" s="1"/>
      <c r="F103">
        <f t="shared" si="1"/>
        <v>-3.98878935023312</v>
      </c>
      <c r="G103">
        <f>LN($E$2-'1.5ml NaOH'!C103)</f>
        <v>-4.0537894046710878</v>
      </c>
    </row>
    <row r="104" spans="1:7" ht="12.75" x14ac:dyDescent="0.2">
      <c r="A104" s="1">
        <v>678.3</v>
      </c>
      <c r="B104" s="1">
        <v>0.21322432199999999</v>
      </c>
      <c r="C104" s="1">
        <v>0.971552517</v>
      </c>
      <c r="D104" s="1"/>
      <c r="E104" s="1"/>
      <c r="F104">
        <f t="shared" si="1"/>
        <v>-4.3490167568021052</v>
      </c>
      <c r="G104">
        <f>LN($E$2-'1.5ml NaOH'!C104)</f>
        <v>-4.2660067066644478</v>
      </c>
    </row>
    <row r="105" spans="1:7" ht="12.75" x14ac:dyDescent="0.2">
      <c r="A105" s="1">
        <v>684.95</v>
      </c>
      <c r="B105" s="1">
        <v>0.21289227099999999</v>
      </c>
      <c r="C105" s="1">
        <v>0.96925797499999999</v>
      </c>
      <c r="D105" s="1"/>
      <c r="E105" s="1"/>
      <c r="F105">
        <f t="shared" si="1"/>
        <v>-4.3750543292136044</v>
      </c>
      <c r="G105">
        <f>LN($E$2-'1.5ml NaOH'!C105)</f>
        <v>-4.1146123649527375</v>
      </c>
    </row>
    <row r="106" spans="1:7" ht="12.75" x14ac:dyDescent="0.2">
      <c r="A106" s="1">
        <v>691.6</v>
      </c>
      <c r="B106" s="1">
        <v>0.21114369599999999</v>
      </c>
      <c r="C106" s="1">
        <v>0.97250514300000002</v>
      </c>
      <c r="D106" s="1"/>
      <c r="E106" s="1"/>
      <c r="F106">
        <f t="shared" si="1"/>
        <v>-4.5246152996103532</v>
      </c>
      <c r="G106">
        <f>LN($E$2-'1.5ml NaOH'!C106)</f>
        <v>-4.3362809369275386</v>
      </c>
    </row>
    <row r="107" spans="1:7" ht="12.75" x14ac:dyDescent="0.2">
      <c r="A107" s="1">
        <v>698.25</v>
      </c>
      <c r="B107" s="1">
        <v>0.20962024900000001</v>
      </c>
      <c r="C107" s="1">
        <v>0.95773611700000005</v>
      </c>
      <c r="D107" s="1"/>
      <c r="E107" s="1"/>
      <c r="F107">
        <f t="shared" si="1"/>
        <v>-4.6760824314586209</v>
      </c>
      <c r="G107">
        <f>LN($E$2-'1.5ml NaOH'!C107)</f>
        <v>-3.5807740958427861</v>
      </c>
    </row>
    <row r="108" spans="1:7" ht="12.75" x14ac:dyDescent="0.2">
      <c r="A108" s="1">
        <v>704.9</v>
      </c>
      <c r="B108" s="1">
        <v>0.20910966</v>
      </c>
      <c r="C108" s="1">
        <v>0.95704631200000001</v>
      </c>
      <c r="D108" s="1"/>
      <c r="E108" s="1"/>
      <c r="F108">
        <f t="shared" si="1"/>
        <v>-4.7324528731134956</v>
      </c>
      <c r="G108">
        <f>LN($E$2-'1.5ml NaOH'!C108)</f>
        <v>-3.5563108648358384</v>
      </c>
    </row>
    <row r="109" spans="1:7" ht="12.75" x14ac:dyDescent="0.2">
      <c r="A109" s="1">
        <v>711.55</v>
      </c>
      <c r="B109" s="1">
        <v>0.209375375</v>
      </c>
      <c r="C109" s="1">
        <v>0.96541068200000002</v>
      </c>
      <c r="D109" s="1"/>
      <c r="E109" s="1"/>
      <c r="F109">
        <f t="shared" si="1"/>
        <v>-4.7027210148870662</v>
      </c>
      <c r="G109">
        <f>LN($E$2-'1.5ml NaOH'!C109)</f>
        <v>-3.9030849123159128</v>
      </c>
    </row>
    <row r="110" spans="1:7" ht="12.75" x14ac:dyDescent="0.2">
      <c r="A110" s="1">
        <v>718.2</v>
      </c>
      <c r="B110" s="1">
        <v>0.20889879</v>
      </c>
      <c r="C110" s="1">
        <v>0.96268131199999996</v>
      </c>
      <c r="D110" s="1"/>
      <c r="E110" s="1"/>
      <c r="F110">
        <f t="shared" si="1"/>
        <v>-4.7566936283613508</v>
      </c>
      <c r="G110">
        <f>LN($E$2-'1.5ml NaOH'!C110)</f>
        <v>-3.7762283509141077</v>
      </c>
    </row>
    <row r="111" spans="1:7" ht="12.75" x14ac:dyDescent="0.2">
      <c r="A111" s="1">
        <v>724.85</v>
      </c>
      <c r="B111" s="1">
        <v>0.20828069799999999</v>
      </c>
      <c r="C111" s="1">
        <v>0.99110092999999999</v>
      </c>
      <c r="D111" s="1"/>
      <c r="E111" s="1"/>
      <c r="F111">
        <f t="shared" si="1"/>
        <v>-4.831332619903475</v>
      </c>
      <c r="G111" t="e">
        <f>LN($E$2-'1.5ml NaOH'!C111)</f>
        <v>#NUM!</v>
      </c>
    </row>
    <row r="112" spans="1:7" ht="12.75" x14ac:dyDescent="0.2">
      <c r="A112" s="1">
        <v>731.5</v>
      </c>
      <c r="B112" s="1">
        <v>0.208810102</v>
      </c>
      <c r="C112" s="1">
        <v>0.968233766</v>
      </c>
      <c r="D112" s="1"/>
      <c r="E112" s="1"/>
      <c r="F112">
        <f t="shared" si="1"/>
        <v>-4.7670670317091828</v>
      </c>
      <c r="G112">
        <f>LN($E$2-'1.5ml NaOH'!C112)</f>
        <v>-4.0537894046710878</v>
      </c>
    </row>
    <row r="113" spans="1:7" ht="12.75" x14ac:dyDescent="0.2">
      <c r="A113" s="1">
        <v>738.15</v>
      </c>
      <c r="B113" s="1">
        <v>0.207541434</v>
      </c>
      <c r="C113" s="1">
        <v>0.96807646599999997</v>
      </c>
      <c r="D113" s="1"/>
      <c r="E113" s="1"/>
      <c r="F113">
        <f t="shared" si="1"/>
        <v>-4.9286008448838103</v>
      </c>
      <c r="G113">
        <f>LN($E$2-'1.5ml NaOH'!C113)</f>
        <v>-4.0447673282815169</v>
      </c>
    </row>
    <row r="114" spans="1:7" ht="12.75" x14ac:dyDescent="0.2">
      <c r="A114" s="1">
        <v>744.8</v>
      </c>
      <c r="B114" s="1">
        <v>0.20563584900000001</v>
      </c>
      <c r="C114" s="1">
        <v>0.974336902</v>
      </c>
      <c r="D114" s="1"/>
      <c r="E114" s="1"/>
      <c r="F114">
        <f t="shared" si="1"/>
        <v>-5.2342096212167508</v>
      </c>
      <c r="G114">
        <f>LN($E$2-'1.5ml NaOH'!C114)</f>
        <v>-4.4870900262234752</v>
      </c>
    </row>
    <row r="115" spans="1:7" ht="12.75" x14ac:dyDescent="0.2">
      <c r="A115" s="1">
        <v>751.45</v>
      </c>
      <c r="B115" s="1">
        <v>0.20557697</v>
      </c>
      <c r="C115" s="1">
        <v>0.98353344300000001</v>
      </c>
      <c r="D115" s="1"/>
      <c r="E115" s="1"/>
      <c r="F115">
        <f t="shared" si="1"/>
        <v>-5.2453156345143777</v>
      </c>
      <c r="G115">
        <f>LN($E$2-'1.5ml NaOH'!C115)</f>
        <v>-6.1866028601728056</v>
      </c>
    </row>
    <row r="116" spans="1:7" ht="12.75" x14ac:dyDescent="0.2">
      <c r="A116" s="1">
        <v>758.1</v>
      </c>
      <c r="B116" s="1">
        <v>0.205411918</v>
      </c>
      <c r="C116" s="1">
        <v>0.97569598999999996</v>
      </c>
      <c r="D116" s="1"/>
      <c r="E116" s="1"/>
      <c r="F116">
        <f t="shared" si="1"/>
        <v>-5.2771225015817311</v>
      </c>
      <c r="G116">
        <f>LN($E$2-'1.5ml NaOH'!C116)</f>
        <v>-4.6158009788744634</v>
      </c>
    </row>
    <row r="117" spans="1:7" ht="12.75" x14ac:dyDescent="0.2">
      <c r="A117" s="1">
        <v>764.75</v>
      </c>
      <c r="B117" s="1">
        <v>0.20517977200000001</v>
      </c>
      <c r="C117" s="1">
        <v>0.971553628</v>
      </c>
      <c r="D117" s="1"/>
      <c r="E117" s="1"/>
      <c r="F117">
        <f t="shared" si="1"/>
        <v>-5.3236435115634109</v>
      </c>
      <c r="G117">
        <f>LN($E$2-'1.5ml NaOH'!C117)</f>
        <v>-4.2660858536571391</v>
      </c>
    </row>
    <row r="118" spans="1:7" ht="12.75" x14ac:dyDescent="0.2">
      <c r="A118" s="1">
        <v>771.4</v>
      </c>
      <c r="B118" s="1">
        <v>0.20555388699999999</v>
      </c>
      <c r="C118" s="1">
        <v>0.97282339699999998</v>
      </c>
      <c r="D118" s="1"/>
      <c r="E118" s="1"/>
      <c r="F118">
        <f t="shared" si="1"/>
        <v>-5.2497035308487243</v>
      </c>
      <c r="G118">
        <f>LN($E$2-'1.5ml NaOH'!C118)</f>
        <v>-4.3609034567194627</v>
      </c>
    </row>
    <row r="119" spans="1:7" ht="12.75" x14ac:dyDescent="0.2">
      <c r="A119" s="1">
        <v>778.05</v>
      </c>
      <c r="B119" s="1">
        <v>0.204853813</v>
      </c>
      <c r="C119" s="1">
        <v>0.98101321699999999</v>
      </c>
      <c r="D119" s="1"/>
      <c r="E119" s="1"/>
      <c r="F119">
        <f t="shared" si="1"/>
        <v>-5.3928477718840799</v>
      </c>
      <c r="G119">
        <f>LN($E$2-'1.5ml NaOH'!C119)</f>
        <v>-5.3867053685733177</v>
      </c>
    </row>
    <row r="120" spans="1:7" ht="12.75" x14ac:dyDescent="0.2">
      <c r="A120" s="1">
        <v>784.7</v>
      </c>
      <c r="B120" s="1">
        <v>0.20340506899999999</v>
      </c>
      <c r="C120" s="1">
        <v>0.97971817800000005</v>
      </c>
      <c r="D120" s="1"/>
      <c r="E120" s="1"/>
      <c r="F120">
        <f t="shared" si="1"/>
        <v>-5.7762704750576122</v>
      </c>
      <c r="G120">
        <f>LN($E$2-'1.5ml NaOH'!C120)</f>
        <v>-5.1375485533250176</v>
      </c>
    </row>
    <row r="121" spans="1:7" ht="12.75" x14ac:dyDescent="0.2">
      <c r="A121" s="1">
        <v>791.35</v>
      </c>
      <c r="B121" s="1">
        <v>0.204626851</v>
      </c>
      <c r="C121" s="1">
        <v>0.97266405499999997</v>
      </c>
      <c r="D121" s="1"/>
      <c r="E121" s="1"/>
      <c r="F121">
        <f t="shared" si="1"/>
        <v>-5.4440281460772981</v>
      </c>
      <c r="G121">
        <f>LN($E$2-'1.5ml NaOH'!C121)</f>
        <v>-4.3484997821415314</v>
      </c>
    </row>
    <row r="122" spans="1:7" ht="12.75" x14ac:dyDescent="0.2">
      <c r="A122" s="1">
        <v>798</v>
      </c>
      <c r="B122" s="1">
        <v>0.20382967499999999</v>
      </c>
      <c r="C122" s="1">
        <v>0.97036328000000005</v>
      </c>
      <c r="D122" s="1"/>
      <c r="E122" s="1"/>
      <c r="F122">
        <f t="shared" si="1"/>
        <v>-5.6479138910993303</v>
      </c>
      <c r="G122">
        <f>LN($E$2-'1.5ml NaOH'!C122)</f>
        <v>-4.1846874002929608</v>
      </c>
    </row>
    <row r="123" spans="1:7" ht="12.75" x14ac:dyDescent="0.2">
      <c r="A123" s="1">
        <v>804.65</v>
      </c>
      <c r="B123" s="1">
        <v>0.203856964</v>
      </c>
      <c r="C123" s="1">
        <v>0.97875036900000001</v>
      </c>
      <c r="D123" s="1"/>
      <c r="E123" s="1"/>
      <c r="F123">
        <f t="shared" si="1"/>
        <v>-5.6402018429518295</v>
      </c>
      <c r="G123">
        <f>LN($E$2-'1.5ml NaOH'!C123)</f>
        <v>-4.9849856552810419</v>
      </c>
    </row>
    <row r="124" spans="1:7" ht="12.75" x14ac:dyDescent="0.2">
      <c r="A124" s="1">
        <v>811.3</v>
      </c>
      <c r="B124" s="1">
        <v>0.20399035300000001</v>
      </c>
      <c r="C124" s="1">
        <v>0.99317882199999996</v>
      </c>
      <c r="D124" s="1"/>
      <c r="E124" s="1"/>
      <c r="F124">
        <f t="shared" si="1"/>
        <v>-5.6033381271458307</v>
      </c>
      <c r="G124" t="e">
        <f>LN($E$2-'1.5ml NaOH'!C124)</f>
        <v>#NUM!</v>
      </c>
    </row>
    <row r="125" spans="1:7" ht="12.75" x14ac:dyDescent="0.2">
      <c r="A125" s="1">
        <v>817.95</v>
      </c>
      <c r="B125" s="1">
        <v>0.20059333500000001</v>
      </c>
      <c r="C125" s="1">
        <v>0.96988997099999996</v>
      </c>
      <c r="D125" s="1"/>
      <c r="E125" s="1"/>
      <c r="F125">
        <f t="shared" si="1"/>
        <v>-8.1507379805892501</v>
      </c>
      <c r="G125">
        <f>LN($E$2-'1.5ml NaOH'!C125)</f>
        <v>-4.1540771054518348</v>
      </c>
    </row>
    <row r="126" spans="1:7" ht="12.75" x14ac:dyDescent="0.2">
      <c r="A126" s="1">
        <v>824.6</v>
      </c>
      <c r="B126" s="1">
        <v>0.20298000899999999</v>
      </c>
      <c r="C126" s="1">
        <v>0.99501640899999999</v>
      </c>
      <c r="D126" s="1"/>
      <c r="E126" s="1"/>
      <c r="F126">
        <f t="shared" si="1"/>
        <v>-5.9237324967887615</v>
      </c>
      <c r="G126" t="e">
        <f>LN($E$2-'1.5ml NaOH'!C126)</f>
        <v>#NUM!</v>
      </c>
    </row>
    <row r="127" spans="1:7" ht="12.75" x14ac:dyDescent="0.2">
      <c r="A127" s="1">
        <v>831.25</v>
      </c>
      <c r="B127" s="1">
        <v>0.202912334</v>
      </c>
      <c r="C127" s="1">
        <v>0.97361949800000003</v>
      </c>
      <c r="D127" s="1"/>
      <c r="E127" s="1"/>
      <c r="F127">
        <f t="shared" si="1"/>
        <v>-5.9493551804640701</v>
      </c>
      <c r="G127">
        <f>LN($E$2-'1.5ml NaOH'!C127)</f>
        <v>-4.4252893434105358</v>
      </c>
    </row>
    <row r="128" spans="1:7" ht="12.75" x14ac:dyDescent="0.2">
      <c r="A128" s="1">
        <v>837.9</v>
      </c>
      <c r="B128" s="1">
        <v>0.202731669</v>
      </c>
      <c r="C128" s="1">
        <v>0.97971817800000005</v>
      </c>
      <c r="D128" s="1"/>
      <c r="E128" s="1"/>
      <c r="F128">
        <f t="shared" si="1"/>
        <v>-6.0211585393444169</v>
      </c>
      <c r="G128">
        <f>LN($E$2-'1.5ml NaOH'!C128)</f>
        <v>-5.1375485533250176</v>
      </c>
    </row>
    <row r="129" spans="1:7" ht="12.75" x14ac:dyDescent="0.2">
      <c r="A129" s="1">
        <v>844.55</v>
      </c>
      <c r="B129" s="1">
        <v>0.20359001800000001</v>
      </c>
      <c r="C129" s="1">
        <v>0.99736742300000003</v>
      </c>
      <c r="D129" s="1"/>
      <c r="E129" s="1"/>
      <c r="F129">
        <f t="shared" si="1"/>
        <v>-5.7183261154095373</v>
      </c>
      <c r="G129" t="e">
        <f>LN($E$2-'1.5ml NaOH'!C129)</f>
        <v>#NUM!</v>
      </c>
    </row>
    <row r="130" spans="1:7" ht="12.75" x14ac:dyDescent="0.2">
      <c r="A130" s="1">
        <v>851.2</v>
      </c>
      <c r="B130" s="1">
        <v>0.20146461299999999</v>
      </c>
      <c r="C130" s="1">
        <v>0.97139363999999995</v>
      </c>
      <c r="D130" s="1"/>
      <c r="E130" s="1"/>
      <c r="F130">
        <f t="shared" si="1"/>
        <v>-6.7595073945871134</v>
      </c>
      <c r="G130">
        <f>LN($E$2-'1.5ml NaOH'!C130)</f>
        <v>-4.2547524174044451</v>
      </c>
    </row>
    <row r="131" spans="1:7" ht="12.75" x14ac:dyDescent="0.2">
      <c r="A131" s="1">
        <v>857.85</v>
      </c>
      <c r="B131" s="1">
        <v>0.20328966000000001</v>
      </c>
      <c r="C131" s="1">
        <v>0.98214926700000005</v>
      </c>
      <c r="D131" s="1"/>
      <c r="E131" s="1"/>
      <c r="F131">
        <f t="shared" ref="F131:F151" si="2">LN(B131-$D$2)</f>
        <v>-5.8142066700806438</v>
      </c>
      <c r="G131">
        <f>LN($E$2-'1.5ml NaOH'!C131)</f>
        <v>-5.6719995041610582</v>
      </c>
    </row>
    <row r="132" spans="1:7" ht="12.75" x14ac:dyDescent="0.2">
      <c r="A132" s="1">
        <v>864.5</v>
      </c>
      <c r="B132" s="1">
        <v>0.20142402100000001</v>
      </c>
      <c r="C132" s="1">
        <v>0.97738095400000002</v>
      </c>
      <c r="D132" s="1"/>
      <c r="E132" s="1"/>
      <c r="F132">
        <f t="shared" si="2"/>
        <v>-6.7951336675725456</v>
      </c>
      <c r="G132">
        <f>LN($E$2-'1.5ml NaOH'!C132)</f>
        <v>-4.8024886999448642</v>
      </c>
    </row>
    <row r="133" spans="1:7" ht="12.75" x14ac:dyDescent="0.2">
      <c r="A133" s="1">
        <v>871.15</v>
      </c>
      <c r="B133" s="1">
        <v>0.20202039899999999</v>
      </c>
      <c r="C133" s="1">
        <v>0.97730062299999998</v>
      </c>
      <c r="D133" s="1"/>
      <c r="E133" s="1"/>
      <c r="F133">
        <f t="shared" si="2"/>
        <v>-6.3680003575897839</v>
      </c>
      <c r="G133">
        <f>LN($E$2-'1.5ml NaOH'!C133)</f>
        <v>-4.7927508907461975</v>
      </c>
    </row>
    <row r="134" spans="1:7" ht="12.75" x14ac:dyDescent="0.2">
      <c r="A134" s="1">
        <v>877.8</v>
      </c>
      <c r="B134" s="1">
        <v>0.20764755100000001</v>
      </c>
      <c r="C134" s="1">
        <v>0.98125556700000005</v>
      </c>
      <c r="D134" s="1"/>
      <c r="E134" s="1"/>
      <c r="F134">
        <f t="shared" si="2"/>
        <v>-4.9140434327499785</v>
      </c>
      <c r="G134">
        <f>LN($E$2-'1.5ml NaOH'!C134)</f>
        <v>-5.441107917675069</v>
      </c>
    </row>
    <row r="135" spans="1:7" ht="12.75" x14ac:dyDescent="0.2">
      <c r="A135" s="1">
        <v>884.45</v>
      </c>
      <c r="B135" s="1">
        <v>0.20081248900000001</v>
      </c>
      <c r="C135" s="1">
        <v>0.98353268199999999</v>
      </c>
      <c r="D135" s="1"/>
      <c r="E135" s="1"/>
      <c r="F135">
        <f t="shared" si="2"/>
        <v>-7.5856664056537078</v>
      </c>
      <c r="G135">
        <f>LN($E$2-'1.5ml NaOH'!C135)</f>
        <v>-6.1862329367674445</v>
      </c>
    </row>
    <row r="136" spans="1:7" ht="12.75" x14ac:dyDescent="0.2">
      <c r="A136" s="1">
        <v>891.1</v>
      </c>
      <c r="B136" s="1">
        <v>0.20116341400000001</v>
      </c>
      <c r="C136" s="1">
        <v>0.97369952299999996</v>
      </c>
      <c r="D136" s="1"/>
      <c r="E136" s="1"/>
      <c r="F136">
        <f t="shared" si="2"/>
        <v>-7.0602058215287959</v>
      </c>
      <c r="G136">
        <f>LN($E$2-'1.5ml NaOH'!C136)</f>
        <v>-4.431996834811966</v>
      </c>
    </row>
    <row r="137" spans="1:7" ht="12.75" x14ac:dyDescent="0.2">
      <c r="A137" s="1">
        <v>897.75</v>
      </c>
      <c r="B137" s="1">
        <v>0.202286092</v>
      </c>
      <c r="C137" s="1">
        <v>0.98109385900000001</v>
      </c>
      <c r="D137" s="1"/>
      <c r="E137" s="1"/>
      <c r="F137">
        <f t="shared" si="2"/>
        <v>-6.2240125029630997</v>
      </c>
      <c r="G137">
        <f>LN($E$2-'1.5ml NaOH'!C137)</f>
        <v>-5.4044812842119141</v>
      </c>
    </row>
    <row r="138" spans="1:7" ht="12.75" x14ac:dyDescent="0.2">
      <c r="A138" s="1">
        <v>904.4</v>
      </c>
      <c r="B138" s="1">
        <v>0.20235112299999999</v>
      </c>
      <c r="C138" s="1">
        <v>0.99880025500000003</v>
      </c>
      <c r="D138" s="1"/>
      <c r="E138" s="1"/>
      <c r="F138">
        <f t="shared" si="2"/>
        <v>-6.1917169332482773</v>
      </c>
      <c r="G138" t="e">
        <f>LN($E$2-'1.5ml NaOH'!C138)</f>
        <v>#NUM!</v>
      </c>
    </row>
    <row r="139" spans="1:7" ht="12.75" x14ac:dyDescent="0.2">
      <c r="A139" s="1">
        <v>911.05</v>
      </c>
      <c r="B139" s="1">
        <v>0.200407642</v>
      </c>
      <c r="C139" s="1">
        <v>0.99251203700000001</v>
      </c>
      <c r="D139" s="1"/>
      <c r="E139" s="1"/>
      <c r="F139">
        <f t="shared" si="2"/>
        <v>-9.1824396703923359</v>
      </c>
      <c r="G139" t="e">
        <f>LN($E$2-'1.5ml NaOH'!C139)</f>
        <v>#NUM!</v>
      </c>
    </row>
    <row r="140" spans="1:7" ht="12.75" x14ac:dyDescent="0.2">
      <c r="A140" s="1">
        <v>917.7</v>
      </c>
      <c r="B140" s="1">
        <v>0.201492908</v>
      </c>
      <c r="C140" s="1">
        <v>0.98036445900000002</v>
      </c>
      <c r="D140" s="1"/>
      <c r="E140" s="1"/>
      <c r="F140">
        <f t="shared" si="2"/>
        <v>-6.7354037943076248</v>
      </c>
      <c r="G140">
        <f>LN($E$2-'1.5ml NaOH'!C140)</f>
        <v>-5.2541500344858294</v>
      </c>
    </row>
    <row r="141" spans="1:7" ht="12.75" x14ac:dyDescent="0.2">
      <c r="A141" s="1">
        <v>924.35</v>
      </c>
      <c r="B141" s="1">
        <v>0.19955469200000001</v>
      </c>
      <c r="C141" s="1">
        <v>0.98590448799999997</v>
      </c>
      <c r="D141" s="1"/>
      <c r="E141" s="1"/>
      <c r="F141" t="e">
        <f t="shared" si="2"/>
        <v>#NUM!</v>
      </c>
      <c r="G141" t="e">
        <f>LN($E$2-'1.5ml NaOH'!C141)</f>
        <v>#NUM!</v>
      </c>
    </row>
    <row r="142" spans="1:7" ht="12.75" x14ac:dyDescent="0.2">
      <c r="A142" s="1">
        <v>931</v>
      </c>
      <c r="B142" s="1">
        <v>0.199779017</v>
      </c>
      <c r="C142" s="1">
        <v>0.97705934299999997</v>
      </c>
      <c r="D142" s="1"/>
      <c r="E142" s="1"/>
      <c r="F142" t="e">
        <f t="shared" si="2"/>
        <v>#NUM!</v>
      </c>
      <c r="G142">
        <f>LN($E$2-'1.5ml NaOH'!C142)</f>
        <v>-4.7640601618918259</v>
      </c>
    </row>
    <row r="143" spans="1:7" ht="12.75" x14ac:dyDescent="0.2">
      <c r="A143" s="1">
        <v>937.65</v>
      </c>
      <c r="B143" s="1">
        <v>0.20082477000000001</v>
      </c>
      <c r="C143" s="1">
        <v>0.97449536800000003</v>
      </c>
      <c r="D143" s="1"/>
      <c r="E143" s="1"/>
      <c r="F143">
        <f t="shared" si="2"/>
        <v>-7.5617637552458854</v>
      </c>
      <c r="G143">
        <f>LN($E$2-'1.5ml NaOH'!C143)</f>
        <v>-4.501271795857881</v>
      </c>
    </row>
    <row r="144" spans="1:7" ht="12.75" x14ac:dyDescent="0.2">
      <c r="A144" s="1">
        <v>944.3</v>
      </c>
      <c r="B144" s="1">
        <v>0.20090440400000001</v>
      </c>
      <c r="C144" s="1">
        <v>0.98762883899999998</v>
      </c>
      <c r="D144" s="1"/>
      <c r="E144" s="1"/>
      <c r="F144">
        <f t="shared" si="2"/>
        <v>-7.4192622062111653</v>
      </c>
      <c r="G144" t="e">
        <f>LN($E$2-'1.5ml NaOH'!C144)</f>
        <v>#NUM!</v>
      </c>
    </row>
    <row r="145" spans="1:7" ht="12.75" x14ac:dyDescent="0.2">
      <c r="A145" s="1">
        <v>950.95</v>
      </c>
      <c r="B145" s="1">
        <v>0.20190506899999999</v>
      </c>
      <c r="C145" s="1">
        <v>0.99863148700000004</v>
      </c>
      <c r="D145" s="1"/>
      <c r="E145" s="1"/>
      <c r="F145">
        <f t="shared" si="2"/>
        <v>-6.4375914393564795</v>
      </c>
      <c r="G145" t="e">
        <f>LN($E$2-'1.5ml NaOH'!C145)</f>
        <v>#NUM!</v>
      </c>
    </row>
    <row r="146" spans="1:7" ht="12.75" x14ac:dyDescent="0.2">
      <c r="A146" s="1">
        <v>957.6</v>
      </c>
      <c r="B146" s="1">
        <v>0.199827163</v>
      </c>
      <c r="C146" s="1">
        <v>0.98623195200000002</v>
      </c>
      <c r="D146" s="1"/>
      <c r="E146" s="1"/>
      <c r="F146" t="e">
        <f t="shared" si="2"/>
        <v>#NUM!</v>
      </c>
      <c r="G146" t="e">
        <f>LN($E$2-'1.5ml NaOH'!C146)</f>
        <v>#NUM!</v>
      </c>
    </row>
    <row r="147" spans="1:7" ht="12.75" x14ac:dyDescent="0.2">
      <c r="A147" s="1">
        <v>964.25</v>
      </c>
      <c r="B147" s="1">
        <v>0.200922396</v>
      </c>
      <c r="C147" s="1">
        <v>0.98279917800000005</v>
      </c>
      <c r="D147" s="1"/>
      <c r="E147" s="1"/>
      <c r="F147">
        <f t="shared" si="2"/>
        <v>-7.3896965072481553</v>
      </c>
      <c r="G147">
        <f>LN($E$2-'1.5ml NaOH'!C147)</f>
        <v>-5.881331267799669</v>
      </c>
    </row>
    <row r="148" spans="1:7" ht="12.75" x14ac:dyDescent="0.2">
      <c r="A148" s="1">
        <v>970.9</v>
      </c>
      <c r="B148" s="1">
        <v>0.19990091800000001</v>
      </c>
      <c r="C148" s="1">
        <v>0.99151532600000003</v>
      </c>
      <c r="D148" s="1"/>
      <c r="E148" s="1"/>
      <c r="F148" t="e">
        <f t="shared" si="2"/>
        <v>#NUM!</v>
      </c>
      <c r="G148" t="e">
        <f>LN($E$2-'1.5ml NaOH'!C148)</f>
        <v>#NUM!</v>
      </c>
    </row>
    <row r="149" spans="1:7" ht="12.75" x14ac:dyDescent="0.2">
      <c r="A149" s="1">
        <v>977.55</v>
      </c>
      <c r="B149" s="1">
        <v>0.19876676300000001</v>
      </c>
      <c r="C149" s="1">
        <v>0.98328905799999999</v>
      </c>
      <c r="D149" s="1"/>
      <c r="E149" s="1"/>
      <c r="F149" t="e">
        <f t="shared" si="2"/>
        <v>#NUM!</v>
      </c>
      <c r="G149">
        <f>LN($E$2-'1.5ml NaOH'!C149)</f>
        <v>-6.0743301401377936</v>
      </c>
    </row>
    <row r="150" spans="1:7" ht="12.75" x14ac:dyDescent="0.2">
      <c r="A150" s="1">
        <v>984.2</v>
      </c>
      <c r="B150" s="1">
        <v>0.198977072</v>
      </c>
      <c r="C150" s="1">
        <v>0.97979820299999998</v>
      </c>
      <c r="D150" s="1"/>
      <c r="E150" s="1"/>
      <c r="F150" t="e">
        <f t="shared" si="2"/>
        <v>#NUM!</v>
      </c>
      <c r="G150">
        <f>LN($E$2-'1.5ml NaOH'!C150)</f>
        <v>-5.1512703478794011</v>
      </c>
    </row>
    <row r="151" spans="1:7" ht="12.75" x14ac:dyDescent="0.2">
      <c r="A151" s="1">
        <v>990.85</v>
      </c>
      <c r="B151" s="1">
        <v>0.19865343999999999</v>
      </c>
      <c r="C151" s="1">
        <v>0.97923343900000004</v>
      </c>
      <c r="D151" s="1"/>
      <c r="E151" s="1"/>
      <c r="F151" t="e">
        <f t="shared" si="2"/>
        <v>#NUM!</v>
      </c>
      <c r="G151">
        <f>LN($E$2-'1.5ml NaOH'!C151)</f>
        <v>-5.0582292065601511</v>
      </c>
    </row>
  </sheetData>
  <mergeCells count="2">
    <mergeCell ref="I1:K1"/>
    <mergeCell ref="I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opLeftCell="A34" workbookViewId="0">
      <selection activeCell="G1" sqref="G1"/>
    </sheetView>
  </sheetViews>
  <sheetFormatPr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8" t="s">
        <v>31</v>
      </c>
      <c r="E1" s="8" t="s">
        <v>30</v>
      </c>
      <c r="F1" s="3" t="s">
        <v>9</v>
      </c>
      <c r="G1" s="3" t="s">
        <v>11</v>
      </c>
      <c r="I1" s="4" t="s">
        <v>16</v>
      </c>
      <c r="J1" s="4"/>
      <c r="K1" s="4"/>
    </row>
    <row r="2" spans="1:11" ht="15.75" customHeight="1" x14ac:dyDescent="0.2">
      <c r="A2" s="1">
        <v>0</v>
      </c>
      <c r="B2" s="1">
        <v>0.80648912299999997</v>
      </c>
      <c r="C2" s="1">
        <v>1.4884437E-2</v>
      </c>
      <c r="D2" s="1">
        <f>AVERAGE(B142:B151)</f>
        <v>0.19663173949999999</v>
      </c>
      <c r="E2" s="1">
        <f>AVERAGE(C142:C151)</f>
        <v>0.99052286390000011</v>
      </c>
      <c r="F2">
        <f>LN(B2-$D$2)</f>
        <v>-0.49453014669066953</v>
      </c>
      <c r="G2">
        <f>LN($E$2-'2ml NaOH'!C2)</f>
        <v>-2.4663225449677615E-2</v>
      </c>
      <c r="J2" s="3" t="s">
        <v>12</v>
      </c>
      <c r="K2" s="3" t="s">
        <v>13</v>
      </c>
    </row>
    <row r="3" spans="1:11" ht="15.75" customHeight="1" x14ac:dyDescent="0.2">
      <c r="A3" s="1">
        <v>5</v>
      </c>
      <c r="B3" s="1">
        <v>0.79531816200000005</v>
      </c>
      <c r="C3" s="1">
        <v>3.3605736999999997E-2</v>
      </c>
      <c r="D3" s="1"/>
      <c r="E3" s="1"/>
      <c r="F3">
        <f t="shared" ref="F3:F66" si="0">LN(B3-$D$2)</f>
        <v>-0.51301731961097707</v>
      </c>
      <c r="G3">
        <f>LN($E$2-'2ml NaOH'!C3)</f>
        <v>-4.4038488039609219E-2</v>
      </c>
      <c r="I3" t="s">
        <v>14</v>
      </c>
      <c r="J3">
        <f t="array" ref="J3:K4">LINEST('2ml NaOH'!$F$9:$F$66,'2ml NaOH'!$A$9:$A$66,TRUE, TRUE)</f>
        <v>-7.6002735531350667E-3</v>
      </c>
      <c r="K3">
        <v>-0.36007967641909278</v>
      </c>
    </row>
    <row r="4" spans="1:11" ht="15.75" customHeight="1" x14ac:dyDescent="0.2">
      <c r="A4" s="1">
        <v>10</v>
      </c>
      <c r="B4" s="1">
        <v>0.78780639600000002</v>
      </c>
      <c r="C4" s="1">
        <v>5.3821691999999997E-2</v>
      </c>
      <c r="D4" s="1"/>
      <c r="E4" s="1"/>
      <c r="F4">
        <f t="shared" si="0"/>
        <v>-0.52564377816280472</v>
      </c>
      <c r="G4">
        <f>LN($E$2-'2ml NaOH'!C4)</f>
        <v>-6.5390967673567543E-2</v>
      </c>
      <c r="I4" t="s">
        <v>15</v>
      </c>
      <c r="J4">
        <v>2.341909478810449E-5</v>
      </c>
      <c r="K4">
        <v>4.5959041223393969E-3</v>
      </c>
    </row>
    <row r="5" spans="1:11" ht="15.75" customHeight="1" x14ac:dyDescent="0.2">
      <c r="A5" s="1">
        <v>15</v>
      </c>
      <c r="B5" s="1">
        <v>0.77263957299999997</v>
      </c>
      <c r="C5" s="1">
        <v>7.3156774999999993E-2</v>
      </c>
      <c r="D5" s="1"/>
      <c r="E5" s="1"/>
      <c r="F5">
        <f t="shared" si="0"/>
        <v>-0.55163401855233385</v>
      </c>
      <c r="G5">
        <f>LN($E$2-'2ml NaOH'!C5)</f>
        <v>-8.6248661858051995E-2</v>
      </c>
    </row>
    <row r="6" spans="1:11" ht="15.75" customHeight="1" x14ac:dyDescent="0.2">
      <c r="A6" s="1">
        <v>20</v>
      </c>
      <c r="B6" s="1">
        <v>0.75762951099999998</v>
      </c>
      <c r="C6" s="1">
        <v>9.6406635000000004E-2</v>
      </c>
      <c r="D6" s="1"/>
      <c r="E6" s="1"/>
      <c r="F6">
        <f t="shared" si="0"/>
        <v>-0.57803834583809721</v>
      </c>
      <c r="G6">
        <f>LN($E$2-'2ml NaOH'!C6)</f>
        <v>-0.11191950230392735</v>
      </c>
      <c r="I6" s="4" t="s">
        <v>17</v>
      </c>
      <c r="J6" s="4"/>
      <c r="K6" s="4"/>
    </row>
    <row r="7" spans="1:11" ht="15.75" customHeight="1" x14ac:dyDescent="0.2">
      <c r="A7" s="1">
        <v>25</v>
      </c>
      <c r="B7" s="1">
        <v>0.74441840199999998</v>
      </c>
      <c r="C7" s="1">
        <v>0.12069178899999999</v>
      </c>
      <c r="D7" s="1"/>
      <c r="E7" s="1"/>
      <c r="F7">
        <f t="shared" si="0"/>
        <v>-0.60186936983912009</v>
      </c>
      <c r="G7">
        <f>LN($E$2-'2ml NaOH'!C7)</f>
        <v>-0.13945625296792669</v>
      </c>
      <c r="J7" s="3" t="s">
        <v>12</v>
      </c>
      <c r="K7" s="3" t="s">
        <v>13</v>
      </c>
    </row>
    <row r="8" spans="1:11" ht="15.75" customHeight="1" x14ac:dyDescent="0.2">
      <c r="A8" s="1">
        <v>30</v>
      </c>
      <c r="B8" s="1">
        <v>0.72328842000000004</v>
      </c>
      <c r="C8" s="1">
        <v>0.14271863600000001</v>
      </c>
      <c r="D8" s="1"/>
      <c r="E8" s="1"/>
      <c r="F8">
        <f t="shared" si="0"/>
        <v>-0.64120640288494701</v>
      </c>
      <c r="G8">
        <f>LN($E$2-'2ml NaOH'!C8)</f>
        <v>-0.16510553316874529</v>
      </c>
      <c r="I8" t="s">
        <v>14</v>
      </c>
      <c r="J8">
        <f t="array" ref="J8:K9">LINEST('2ml NaOH'!$G$9:$G$38, '2ml NaOH'!$A$9:$A$38,TRUE, TRUE)</f>
        <v>-6.8845829009934519E-3</v>
      </c>
      <c r="K8">
        <v>6.2847664389351854E-2</v>
      </c>
    </row>
    <row r="9" spans="1:11" ht="15.75" customHeight="1" x14ac:dyDescent="0.2">
      <c r="A9" s="1">
        <v>35</v>
      </c>
      <c r="B9" s="1">
        <v>0.70903374100000005</v>
      </c>
      <c r="C9" s="1">
        <v>0.166084335</v>
      </c>
      <c r="D9" s="1"/>
      <c r="E9" s="1"/>
      <c r="F9">
        <f t="shared" si="0"/>
        <v>-0.66864580283916175</v>
      </c>
      <c r="G9">
        <f>LN($E$2-'2ml NaOH'!C9)</f>
        <v>-0.19305269537135117</v>
      </c>
      <c r="I9" t="s">
        <v>15</v>
      </c>
      <c r="J9">
        <v>3.3843537231185727E-5</v>
      </c>
      <c r="K9">
        <v>3.9219339907664514E-3</v>
      </c>
    </row>
    <row r="10" spans="1:11" ht="15.75" customHeight="1" x14ac:dyDescent="0.2">
      <c r="A10" s="1">
        <v>40</v>
      </c>
      <c r="B10" s="1">
        <v>0.69765189000000005</v>
      </c>
      <c r="C10" s="1">
        <v>0.19198921699999999</v>
      </c>
      <c r="D10" s="1"/>
      <c r="E10" s="1"/>
      <c r="F10">
        <f t="shared" si="0"/>
        <v>-0.69110895814721496</v>
      </c>
      <c r="G10">
        <f>LN($E$2-'2ml NaOH'!C10)</f>
        <v>-0.22497817458177286</v>
      </c>
    </row>
    <row r="11" spans="1:11" ht="15.75" customHeight="1" x14ac:dyDescent="0.2">
      <c r="A11" s="1">
        <v>45</v>
      </c>
      <c r="B11" s="1">
        <v>0.678839258</v>
      </c>
      <c r="C11" s="1">
        <v>0.21390304600000001</v>
      </c>
      <c r="D11" s="1"/>
      <c r="E11" s="1"/>
      <c r="F11">
        <f t="shared" si="0"/>
        <v>-0.72938072127864562</v>
      </c>
      <c r="G11">
        <f>LN($E$2-'2ml NaOH'!C11)</f>
        <v>-0.25280434321027201</v>
      </c>
    </row>
    <row r="12" spans="1:11" ht="15.75" customHeight="1" x14ac:dyDescent="0.2">
      <c r="A12" s="1">
        <v>50</v>
      </c>
      <c r="B12" s="1">
        <v>0.66473312299999998</v>
      </c>
      <c r="C12" s="1">
        <v>0.240076242</v>
      </c>
      <c r="D12" s="1"/>
      <c r="E12" s="1"/>
      <c r="F12">
        <f t="shared" si="0"/>
        <v>-0.75907037511542974</v>
      </c>
      <c r="G12">
        <f>LN($E$2-'2ml NaOH'!C12)</f>
        <v>-0.28708675382241849</v>
      </c>
    </row>
    <row r="13" spans="1:11" ht="15.75" customHeight="1" x14ac:dyDescent="0.2">
      <c r="A13" s="1">
        <v>55</v>
      </c>
      <c r="B13" s="1">
        <v>0.64680402400000003</v>
      </c>
      <c r="C13" s="1">
        <v>0.26018263800000002</v>
      </c>
      <c r="D13" s="1"/>
      <c r="E13" s="1"/>
      <c r="F13">
        <f t="shared" si="0"/>
        <v>-0.79812491504338934</v>
      </c>
      <c r="G13">
        <f>LN($E$2-'2ml NaOH'!C13)</f>
        <v>-0.31424479053655696</v>
      </c>
    </row>
    <row r="14" spans="1:11" ht="15.75" customHeight="1" x14ac:dyDescent="0.2">
      <c r="A14" s="1">
        <v>60</v>
      </c>
      <c r="B14" s="1">
        <v>0.63379658299999997</v>
      </c>
      <c r="C14" s="1">
        <v>0.284302157</v>
      </c>
      <c r="D14" s="1"/>
      <c r="E14" s="1"/>
      <c r="F14">
        <f t="shared" si="0"/>
        <v>-0.82744493876756942</v>
      </c>
      <c r="G14">
        <f>LN($E$2-'2ml NaOH'!C14)</f>
        <v>-0.34782747433743105</v>
      </c>
    </row>
    <row r="15" spans="1:11" ht="15.75" customHeight="1" x14ac:dyDescent="0.2">
      <c r="A15" s="1">
        <v>65</v>
      </c>
      <c r="B15" s="1">
        <v>0.62207005900000001</v>
      </c>
      <c r="C15" s="1">
        <v>0.311034633</v>
      </c>
      <c r="D15" s="1"/>
      <c r="E15" s="1"/>
      <c r="F15">
        <f t="shared" si="0"/>
        <v>-0.85463530152343481</v>
      </c>
      <c r="G15">
        <f>LN($E$2-'2ml NaOH'!C15)</f>
        <v>-0.38641536577640279</v>
      </c>
    </row>
    <row r="16" spans="1:11" ht="15.75" customHeight="1" x14ac:dyDescent="0.2">
      <c r="A16" s="1">
        <v>70</v>
      </c>
      <c r="B16" s="1">
        <v>0.60206053599999998</v>
      </c>
      <c r="C16" s="1">
        <v>0.33141825699999999</v>
      </c>
      <c r="D16" s="1"/>
      <c r="E16" s="1"/>
      <c r="F16">
        <f t="shared" si="0"/>
        <v>-0.90281001517314863</v>
      </c>
      <c r="G16">
        <f>LN($E$2-'2ml NaOH'!C16)</f>
        <v>-0.41687302126498937</v>
      </c>
    </row>
    <row r="17" spans="1:7" ht="15.75" customHeight="1" x14ac:dyDescent="0.2">
      <c r="A17" s="1">
        <v>75</v>
      </c>
      <c r="B17" s="1">
        <v>0.59305022100000004</v>
      </c>
      <c r="C17" s="1">
        <v>0.350730553</v>
      </c>
      <c r="D17" s="1"/>
      <c r="E17" s="1"/>
      <c r="F17">
        <f t="shared" si="0"/>
        <v>-0.92528485425289697</v>
      </c>
      <c r="G17">
        <f>LN($E$2-'2ml NaOH'!C17)</f>
        <v>-0.44661166951330267</v>
      </c>
    </row>
    <row r="18" spans="1:7" ht="15.75" customHeight="1" x14ac:dyDescent="0.2">
      <c r="A18" s="1">
        <v>80</v>
      </c>
      <c r="B18" s="1">
        <v>0.57520934300000004</v>
      </c>
      <c r="C18" s="1">
        <v>0.37044533699999999</v>
      </c>
      <c r="D18" s="1"/>
      <c r="E18" s="1"/>
      <c r="F18">
        <f t="shared" si="0"/>
        <v>-0.97133419805813204</v>
      </c>
      <c r="G18">
        <f>LN($E$2-'2ml NaOH'!C18)</f>
        <v>-0.47791076537317562</v>
      </c>
    </row>
    <row r="19" spans="1:7" ht="15.75" customHeight="1" x14ac:dyDescent="0.2">
      <c r="A19" s="1">
        <v>85</v>
      </c>
      <c r="B19" s="1">
        <v>0.56415652199999999</v>
      </c>
      <c r="C19" s="1">
        <v>0.39188978800000002</v>
      </c>
      <c r="D19" s="1"/>
      <c r="E19" s="1"/>
      <c r="F19">
        <f t="shared" si="0"/>
        <v>-1.0009645272287586</v>
      </c>
      <c r="G19">
        <f>LN($E$2-'2ml NaOH'!C19)</f>
        <v>-0.51310642966072828</v>
      </c>
    </row>
    <row r="20" spans="1:7" ht="15.75" customHeight="1" x14ac:dyDescent="0.2">
      <c r="A20" s="1">
        <v>90</v>
      </c>
      <c r="B20" s="1">
        <v>0.55029719399999999</v>
      </c>
      <c r="C20" s="1">
        <v>0.41044293500000001</v>
      </c>
      <c r="D20" s="1"/>
      <c r="E20" s="1"/>
      <c r="F20">
        <f t="shared" si="0"/>
        <v>-1.0394038564690931</v>
      </c>
      <c r="G20">
        <f>LN($E$2-'2ml NaOH'!C20)</f>
        <v>-0.54458937648810801</v>
      </c>
    </row>
    <row r="21" spans="1:7" ht="15.75" customHeight="1" x14ac:dyDescent="0.2">
      <c r="A21" s="1">
        <v>95</v>
      </c>
      <c r="B21" s="1">
        <v>0.53800222099999995</v>
      </c>
      <c r="C21" s="1">
        <v>0.43268229600000002</v>
      </c>
      <c r="D21" s="1"/>
      <c r="E21" s="1"/>
      <c r="F21">
        <f t="shared" si="0"/>
        <v>-1.0747869354530917</v>
      </c>
      <c r="G21">
        <f>LN($E$2-'2ml NaOH'!C21)</f>
        <v>-0.5836820780360551</v>
      </c>
    </row>
    <row r="22" spans="1:7" ht="15.75" customHeight="1" x14ac:dyDescent="0.2">
      <c r="A22" s="1">
        <v>100</v>
      </c>
      <c r="B22" s="1">
        <v>0.52236751199999998</v>
      </c>
      <c r="C22" s="1">
        <v>0.44718479900000002</v>
      </c>
      <c r="D22" s="1"/>
      <c r="E22" s="1"/>
      <c r="F22">
        <f t="shared" si="0"/>
        <v>-1.1216687400630159</v>
      </c>
      <c r="G22">
        <f>LN($E$2-'2ml NaOH'!C22)</f>
        <v>-0.6100235654824484</v>
      </c>
    </row>
    <row r="23" spans="1:7" ht="12.75" x14ac:dyDescent="0.2">
      <c r="A23" s="1">
        <v>105</v>
      </c>
      <c r="B23" s="1">
        <v>0.51126559199999999</v>
      </c>
      <c r="C23" s="1">
        <v>0.469266919</v>
      </c>
      <c r="D23" s="1"/>
      <c r="E23" s="1"/>
      <c r="F23">
        <f t="shared" si="0"/>
        <v>-1.1563456892518462</v>
      </c>
      <c r="G23">
        <f>LN($E$2-'2ml NaOH'!C23)</f>
        <v>-0.65151410085023043</v>
      </c>
    </row>
    <row r="24" spans="1:7" ht="12.75" x14ac:dyDescent="0.2">
      <c r="A24" s="1">
        <v>110</v>
      </c>
      <c r="B24" s="1">
        <v>0.50014465200000002</v>
      </c>
      <c r="C24" s="1">
        <v>0.49414083399999997</v>
      </c>
      <c r="D24" s="1"/>
      <c r="E24" s="1"/>
      <c r="F24">
        <f t="shared" si="0"/>
        <v>-1.1923311240828323</v>
      </c>
      <c r="G24">
        <f>LN($E$2-'2ml NaOH'!C24)</f>
        <v>-0.700409427153043</v>
      </c>
    </row>
    <row r="25" spans="1:7" ht="12.75" x14ac:dyDescent="0.2">
      <c r="A25" s="1">
        <v>115</v>
      </c>
      <c r="B25" s="1">
        <v>0.48883962199999997</v>
      </c>
      <c r="C25" s="1">
        <v>0.50881016199999995</v>
      </c>
      <c r="D25" s="1"/>
      <c r="E25" s="1"/>
      <c r="F25">
        <f t="shared" si="0"/>
        <v>-1.2302898036433574</v>
      </c>
      <c r="G25">
        <f>LN($E$2-'2ml NaOH'!C25)</f>
        <v>-0.73040739679180888</v>
      </c>
    </row>
    <row r="26" spans="1:7" ht="12.75" x14ac:dyDescent="0.2">
      <c r="A26" s="1">
        <v>120</v>
      </c>
      <c r="B26" s="1">
        <v>0.47952893200000002</v>
      </c>
      <c r="C26" s="1">
        <v>0.52249511000000004</v>
      </c>
      <c r="D26" s="1"/>
      <c r="E26" s="1"/>
      <c r="F26">
        <f t="shared" si="0"/>
        <v>-1.2626717247252728</v>
      </c>
      <c r="G26">
        <f>LN($E$2-'2ml NaOH'!C26)</f>
        <v>-0.75922768161772747</v>
      </c>
    </row>
    <row r="27" spans="1:7" ht="12.75" x14ac:dyDescent="0.2">
      <c r="A27" s="1">
        <v>125</v>
      </c>
      <c r="B27" s="1">
        <v>0.46887171599999999</v>
      </c>
      <c r="C27" s="1">
        <v>0.53840631400000005</v>
      </c>
      <c r="D27" s="1"/>
      <c r="E27" s="1"/>
      <c r="F27">
        <f t="shared" si="0"/>
        <v>-1.301071335110384</v>
      </c>
      <c r="G27">
        <f>LN($E$2-'2ml NaOH'!C27)</f>
        <v>-0.79381527862741119</v>
      </c>
    </row>
    <row r="28" spans="1:7" ht="12.75" x14ac:dyDescent="0.2">
      <c r="A28" s="1">
        <v>130</v>
      </c>
      <c r="B28" s="1">
        <v>0.46056290999999999</v>
      </c>
      <c r="C28" s="1">
        <v>0.55794207600000001</v>
      </c>
      <c r="D28" s="1"/>
      <c r="E28" s="1"/>
      <c r="F28">
        <f t="shared" si="0"/>
        <v>-1.3320669276316459</v>
      </c>
      <c r="G28">
        <f>LN($E$2-'2ml NaOH'!C28)</f>
        <v>-0.83798617722144175</v>
      </c>
    </row>
    <row r="29" spans="1:7" ht="12.75" x14ac:dyDescent="0.2">
      <c r="A29" s="1">
        <v>135</v>
      </c>
      <c r="B29" s="1">
        <v>0.45160589200000001</v>
      </c>
      <c r="C29" s="1">
        <v>0.57402541399999996</v>
      </c>
      <c r="D29" s="1"/>
      <c r="E29" s="1"/>
      <c r="F29">
        <f t="shared" si="0"/>
        <v>-1.3665931017063593</v>
      </c>
      <c r="G29">
        <f>LN($E$2-'2ml NaOH'!C29)</f>
        <v>-0.87587494008305866</v>
      </c>
    </row>
    <row r="30" spans="1:7" ht="12.75" x14ac:dyDescent="0.2">
      <c r="A30" s="1">
        <v>140</v>
      </c>
      <c r="B30" s="1">
        <v>0.43799123299999998</v>
      </c>
      <c r="C30" s="1">
        <v>0.58330040800000005</v>
      </c>
      <c r="D30" s="1"/>
      <c r="E30" s="1"/>
      <c r="F30">
        <f t="shared" si="0"/>
        <v>-1.4214677826585582</v>
      </c>
      <c r="G30">
        <f>LN($E$2-'2ml NaOH'!C30)</f>
        <v>-0.89839566816420835</v>
      </c>
    </row>
    <row r="31" spans="1:7" ht="12.75" x14ac:dyDescent="0.2">
      <c r="A31" s="1">
        <v>145</v>
      </c>
      <c r="B31" s="1">
        <v>0.43167132800000002</v>
      </c>
      <c r="C31" s="1">
        <v>0.60097826499999996</v>
      </c>
      <c r="D31" s="1"/>
      <c r="E31" s="1"/>
      <c r="F31">
        <f t="shared" si="0"/>
        <v>-1.4480013173239294</v>
      </c>
      <c r="G31">
        <f>LN($E$2-'2ml NaOH'!C31)</f>
        <v>-0.9427769172737932</v>
      </c>
    </row>
    <row r="32" spans="1:7" ht="12.75" x14ac:dyDescent="0.2">
      <c r="A32" s="1">
        <v>150</v>
      </c>
      <c r="B32" s="1">
        <v>0.42412502600000002</v>
      </c>
      <c r="C32" s="1">
        <v>0.61418403099999996</v>
      </c>
      <c r="D32" s="1"/>
      <c r="E32" s="1"/>
      <c r="F32">
        <f t="shared" si="0"/>
        <v>-1.4806345509166672</v>
      </c>
      <c r="G32">
        <f>LN($E$2-'2ml NaOH'!C32)</f>
        <v>-0.97726539005554547</v>
      </c>
    </row>
    <row r="33" spans="1:7" ht="12.75" x14ac:dyDescent="0.2">
      <c r="A33" s="1">
        <v>155</v>
      </c>
      <c r="B33" s="1">
        <v>0.41352097399999999</v>
      </c>
      <c r="C33" s="1">
        <v>0.62127705600000005</v>
      </c>
      <c r="D33" s="1"/>
      <c r="E33" s="1"/>
      <c r="F33">
        <f t="shared" si="0"/>
        <v>-1.5283684958527357</v>
      </c>
      <c r="G33">
        <f>LN($E$2-'2ml NaOH'!C33)</f>
        <v>-0.99629271064795755</v>
      </c>
    </row>
    <row r="34" spans="1:7" ht="12.75" x14ac:dyDescent="0.2">
      <c r="A34" s="1">
        <v>160</v>
      </c>
      <c r="B34" s="1">
        <v>0.40493259799999998</v>
      </c>
      <c r="C34" s="1">
        <v>0.64019970500000001</v>
      </c>
      <c r="D34" s="1"/>
      <c r="E34" s="1"/>
      <c r="F34">
        <f t="shared" si="0"/>
        <v>-1.5687718092642704</v>
      </c>
      <c r="G34">
        <f>LN($E$2-'2ml NaOH'!C34)</f>
        <v>-1.0488992393453598</v>
      </c>
    </row>
    <row r="35" spans="1:7" ht="12.75" x14ac:dyDescent="0.2">
      <c r="A35" s="1">
        <v>165</v>
      </c>
      <c r="B35" s="1">
        <v>0.39806916799999997</v>
      </c>
      <c r="C35" s="1">
        <v>0.65071742399999999</v>
      </c>
      <c r="D35" s="1"/>
      <c r="E35" s="1"/>
      <c r="F35">
        <f t="shared" si="0"/>
        <v>-1.602276474355349</v>
      </c>
      <c r="G35">
        <f>LN($E$2-'2ml NaOH'!C35)</f>
        <v>-1.0793820607494362</v>
      </c>
    </row>
    <row r="36" spans="1:7" ht="12.75" x14ac:dyDescent="0.2">
      <c r="A36" s="1">
        <v>170</v>
      </c>
      <c r="B36" s="1">
        <v>0.39241642900000001</v>
      </c>
      <c r="C36" s="1">
        <v>0.662039814</v>
      </c>
      <c r="D36" s="1"/>
      <c r="E36" s="1"/>
      <c r="F36">
        <f t="shared" si="0"/>
        <v>-1.6307397465293956</v>
      </c>
      <c r="G36">
        <f>LN($E$2-'2ml NaOH'!C36)</f>
        <v>-1.1132700408666487</v>
      </c>
    </row>
    <row r="37" spans="1:7" ht="12.75" x14ac:dyDescent="0.2">
      <c r="A37" s="1">
        <v>175</v>
      </c>
      <c r="B37" s="1">
        <v>0.381964572</v>
      </c>
      <c r="C37" s="1">
        <v>0.67155403899999999</v>
      </c>
      <c r="D37" s="1"/>
      <c r="E37" s="1"/>
      <c r="F37">
        <f t="shared" si="0"/>
        <v>-1.6856019757414451</v>
      </c>
      <c r="G37">
        <f>LN($E$2-'2ml NaOH'!C37)</f>
        <v>-1.1426619085591507</v>
      </c>
    </row>
    <row r="38" spans="1:7" ht="12.75" x14ac:dyDescent="0.2">
      <c r="A38" s="1">
        <v>180</v>
      </c>
      <c r="B38" s="1">
        <v>0.37679015199999999</v>
      </c>
      <c r="C38" s="1">
        <v>0.68014489899999997</v>
      </c>
      <c r="D38" s="1"/>
      <c r="E38" s="1"/>
      <c r="F38">
        <f t="shared" si="0"/>
        <v>-1.7139187456815346</v>
      </c>
      <c r="G38">
        <f>LN($E$2-'2ml NaOH'!C38)</f>
        <v>-1.1699644825614941</v>
      </c>
    </row>
    <row r="39" spans="1:7" ht="12.75" x14ac:dyDescent="0.2">
      <c r="A39" s="1">
        <v>185</v>
      </c>
      <c r="B39" s="1">
        <v>0.37035675000000001</v>
      </c>
      <c r="C39" s="1">
        <v>0.70120318500000001</v>
      </c>
      <c r="D39" s="1"/>
      <c r="E39" s="1"/>
      <c r="F39">
        <f t="shared" si="0"/>
        <v>-1.7502816293413965</v>
      </c>
      <c r="G39">
        <f>LN($E$2-'2ml NaOH'!C39)</f>
        <v>-1.2402230468454443</v>
      </c>
    </row>
    <row r="40" spans="1:7" ht="12.75" x14ac:dyDescent="0.2">
      <c r="A40" s="1">
        <v>190</v>
      </c>
      <c r="B40" s="1">
        <v>0.36363836399999999</v>
      </c>
      <c r="C40" s="1">
        <v>0.70222542600000004</v>
      </c>
      <c r="D40" s="1"/>
      <c r="E40" s="1"/>
      <c r="F40">
        <f t="shared" si="0"/>
        <v>-1.7897217996874522</v>
      </c>
      <c r="G40">
        <f>LN($E$2-'2ml NaOH'!C40)</f>
        <v>-1.2437625613006129</v>
      </c>
    </row>
    <row r="41" spans="1:7" ht="12.75" x14ac:dyDescent="0.2">
      <c r="A41" s="1">
        <v>195</v>
      </c>
      <c r="B41" s="1">
        <v>0.35883338199999998</v>
      </c>
      <c r="C41" s="1">
        <v>0.71825772099999996</v>
      </c>
      <c r="D41" s="1"/>
      <c r="E41" s="1"/>
      <c r="F41">
        <f t="shared" si="0"/>
        <v>-1.8189150109649197</v>
      </c>
      <c r="G41">
        <f>LN($E$2-'2ml NaOH'!C41)</f>
        <v>-1.3009788974119254</v>
      </c>
    </row>
    <row r="42" spans="1:7" ht="12.75" x14ac:dyDescent="0.2">
      <c r="A42" s="1">
        <v>200</v>
      </c>
      <c r="B42" s="1">
        <v>0.350529333</v>
      </c>
      <c r="C42" s="1">
        <v>0.72503857500000002</v>
      </c>
      <c r="D42" s="1"/>
      <c r="E42" s="1"/>
      <c r="F42">
        <f t="shared" si="0"/>
        <v>-1.8714678750366871</v>
      </c>
      <c r="G42">
        <f>LN($E$2-'2ml NaOH'!C42)</f>
        <v>-1.3261996155689739</v>
      </c>
    </row>
    <row r="43" spans="1:7" ht="12.75" x14ac:dyDescent="0.2">
      <c r="A43" s="1">
        <v>205</v>
      </c>
      <c r="B43" s="1">
        <v>0.34537564500000001</v>
      </c>
      <c r="C43" s="1">
        <v>0.74101986900000005</v>
      </c>
      <c r="D43" s="1"/>
      <c r="E43" s="1"/>
      <c r="F43">
        <f t="shared" si="0"/>
        <v>-1.905529206824321</v>
      </c>
      <c r="G43">
        <f>LN($E$2-'2ml NaOH'!C43)</f>
        <v>-1.3882843602553918</v>
      </c>
    </row>
    <row r="44" spans="1:7" ht="12.75" x14ac:dyDescent="0.2">
      <c r="A44" s="1">
        <v>210</v>
      </c>
      <c r="B44" s="1">
        <v>0.337471566</v>
      </c>
      <c r="C44" s="1">
        <v>0.74783566700000004</v>
      </c>
      <c r="D44" s="1"/>
      <c r="E44" s="1"/>
      <c r="F44">
        <f t="shared" si="0"/>
        <v>-1.9601320165903922</v>
      </c>
      <c r="G44">
        <f>LN($E$2-'2ml NaOH'!C44)</f>
        <v>-1.4159819204222694</v>
      </c>
    </row>
    <row r="45" spans="1:7" ht="12.75" x14ac:dyDescent="0.2">
      <c r="A45" s="1">
        <v>215</v>
      </c>
      <c r="B45" s="1">
        <v>0.33449813099999998</v>
      </c>
      <c r="C45" s="1">
        <v>0.75635273300000005</v>
      </c>
      <c r="D45" s="1"/>
      <c r="E45" s="1"/>
      <c r="F45">
        <f t="shared" si="0"/>
        <v>-1.9814702403477678</v>
      </c>
      <c r="G45">
        <f>LN($E$2-'2ml NaOH'!C45)</f>
        <v>-1.4517073726727705</v>
      </c>
    </row>
    <row r="46" spans="1:7" ht="12.75" x14ac:dyDescent="0.2">
      <c r="A46" s="1">
        <v>220</v>
      </c>
      <c r="B46" s="1">
        <v>0.33062952800000001</v>
      </c>
      <c r="C46" s="1">
        <v>0.76287585300000005</v>
      </c>
      <c r="D46" s="1"/>
      <c r="E46" s="1"/>
      <c r="F46">
        <f t="shared" si="0"/>
        <v>-2.009931982898757</v>
      </c>
      <c r="G46">
        <f>LN($E$2-'2ml NaOH'!C46)</f>
        <v>-1.4799590475313433</v>
      </c>
    </row>
    <row r="47" spans="1:7" ht="12.75" x14ac:dyDescent="0.2">
      <c r="A47" s="1">
        <v>225</v>
      </c>
      <c r="B47" s="1">
        <v>0.32361897000000001</v>
      </c>
      <c r="C47" s="1">
        <v>0.77698471499999999</v>
      </c>
      <c r="D47" s="1"/>
      <c r="E47" s="1"/>
      <c r="F47">
        <f t="shared" si="0"/>
        <v>-2.063668744822853</v>
      </c>
      <c r="G47">
        <f>LN($E$2-'2ml NaOH'!C47)</f>
        <v>-1.5439397789030642</v>
      </c>
    </row>
    <row r="48" spans="1:7" ht="12.75" x14ac:dyDescent="0.2">
      <c r="A48" s="1">
        <v>230</v>
      </c>
      <c r="B48" s="1">
        <v>0.31904934099999999</v>
      </c>
      <c r="C48" s="1">
        <v>0.78853785099999996</v>
      </c>
      <c r="D48" s="1"/>
      <c r="E48" s="1"/>
      <c r="F48">
        <f t="shared" si="0"/>
        <v>-2.1003171161380116</v>
      </c>
      <c r="G48">
        <f>LN($E$2-'2ml NaOH'!C48)</f>
        <v>-1.5995617778977667</v>
      </c>
    </row>
    <row r="49" spans="1:7" ht="12.75" x14ac:dyDescent="0.2">
      <c r="A49" s="1">
        <v>235</v>
      </c>
      <c r="B49" s="1">
        <v>0.31348305100000001</v>
      </c>
      <c r="C49" s="1">
        <v>0.794246656</v>
      </c>
      <c r="D49" s="1"/>
      <c r="E49" s="1"/>
      <c r="F49">
        <f t="shared" si="0"/>
        <v>-2.1468529942690711</v>
      </c>
      <c r="G49">
        <f>LN($E$2-'2ml NaOH'!C49)</f>
        <v>-1.6282323877962595</v>
      </c>
    </row>
    <row r="50" spans="1:7" ht="12.75" x14ac:dyDescent="0.2">
      <c r="A50" s="1">
        <v>240</v>
      </c>
      <c r="B50" s="1">
        <v>0.30973002399999999</v>
      </c>
      <c r="C50" s="1">
        <v>0.79503808600000003</v>
      </c>
      <c r="D50" s="1"/>
      <c r="E50" s="1"/>
      <c r="F50">
        <f t="shared" si="0"/>
        <v>-2.1794980639680239</v>
      </c>
      <c r="G50">
        <f>LN($E$2-'2ml NaOH'!C50)</f>
        <v>-1.6322727649922426</v>
      </c>
    </row>
    <row r="51" spans="1:7" ht="12.75" x14ac:dyDescent="0.2">
      <c r="A51" s="1">
        <v>245</v>
      </c>
      <c r="B51" s="1">
        <v>0.30486946399999998</v>
      </c>
      <c r="C51" s="1">
        <v>0.80937622899999995</v>
      </c>
      <c r="D51" s="1"/>
      <c r="E51" s="1"/>
      <c r="F51">
        <f t="shared" si="0"/>
        <v>-2.223425318067858</v>
      </c>
      <c r="G51">
        <f>LN($E$2-'2ml NaOH'!C51)</f>
        <v>-1.7084484381315603</v>
      </c>
    </row>
    <row r="52" spans="1:7" ht="12.75" x14ac:dyDescent="0.2">
      <c r="A52" s="1">
        <v>250</v>
      </c>
      <c r="B52" s="1">
        <v>0.30017930500000001</v>
      </c>
      <c r="C52" s="1">
        <v>0.80992222899999999</v>
      </c>
      <c r="D52" s="1"/>
      <c r="E52" s="1"/>
      <c r="F52">
        <f t="shared" si="0"/>
        <v>-2.2677242017983752</v>
      </c>
      <c r="G52">
        <f>LN($E$2-'2ml NaOH'!C52)</f>
        <v>-1.7114671225015547</v>
      </c>
    </row>
    <row r="53" spans="1:7" ht="12.75" x14ac:dyDescent="0.2">
      <c r="A53" s="1">
        <v>255</v>
      </c>
      <c r="B53" s="1">
        <v>0.29624272099999999</v>
      </c>
      <c r="C53" s="1">
        <v>0.81260810999999999</v>
      </c>
      <c r="D53" s="1"/>
      <c r="E53" s="1"/>
      <c r="F53">
        <f t="shared" si="0"/>
        <v>-2.3064828644452366</v>
      </c>
      <c r="G53">
        <f>LN($E$2-'2ml NaOH'!C53)</f>
        <v>-1.7264507540785523</v>
      </c>
    </row>
    <row r="54" spans="1:7" ht="12.75" x14ac:dyDescent="0.2">
      <c r="A54" s="1">
        <v>260</v>
      </c>
      <c r="B54" s="1">
        <v>0.29463387000000002</v>
      </c>
      <c r="C54" s="1">
        <v>0.82228614899999997</v>
      </c>
      <c r="D54" s="1"/>
      <c r="E54" s="1"/>
      <c r="F54">
        <f t="shared" si="0"/>
        <v>-2.3227660607519525</v>
      </c>
      <c r="G54">
        <f>LN($E$2-'2ml NaOH'!C54)</f>
        <v>-1.7823832740503245</v>
      </c>
    </row>
    <row r="55" spans="1:7" ht="12.75" x14ac:dyDescent="0.2">
      <c r="A55" s="1">
        <v>265</v>
      </c>
      <c r="B55" s="1">
        <v>0.28894958900000001</v>
      </c>
      <c r="C55" s="1">
        <v>0.82397658500000004</v>
      </c>
      <c r="D55" s="1"/>
      <c r="E55" s="1"/>
      <c r="F55">
        <f t="shared" si="0"/>
        <v>-2.382517770471126</v>
      </c>
      <c r="G55">
        <f>LN($E$2-'2ml NaOH'!C55)</f>
        <v>-1.7924820568316073</v>
      </c>
    </row>
    <row r="56" spans="1:7" ht="12.75" x14ac:dyDescent="0.2">
      <c r="A56" s="1">
        <v>270</v>
      </c>
      <c r="B56" s="1">
        <v>0.28432805500000002</v>
      </c>
      <c r="C56" s="1">
        <v>0.82960166499999999</v>
      </c>
      <c r="D56" s="1"/>
      <c r="E56" s="1"/>
      <c r="F56">
        <f t="shared" si="0"/>
        <v>-2.4338753930293104</v>
      </c>
      <c r="G56">
        <f>LN($E$2-'2ml NaOH'!C56)</f>
        <v>-1.8268404816424457</v>
      </c>
    </row>
    <row r="57" spans="1:7" ht="12.75" x14ac:dyDescent="0.2">
      <c r="A57" s="1">
        <v>275</v>
      </c>
      <c r="B57" s="1">
        <v>0.28277645099999998</v>
      </c>
      <c r="C57" s="1">
        <v>0.84449724000000004</v>
      </c>
      <c r="D57" s="1"/>
      <c r="E57" s="1"/>
      <c r="F57">
        <f t="shared" si="0"/>
        <v>-2.4517267050079607</v>
      </c>
      <c r="G57">
        <f>LN($E$2-'2ml NaOH'!C57)</f>
        <v>-1.9239731665088218</v>
      </c>
    </row>
    <row r="58" spans="1:7" ht="12.75" x14ac:dyDescent="0.2">
      <c r="A58" s="1">
        <v>280</v>
      </c>
      <c r="B58" s="1">
        <v>0.28055078900000002</v>
      </c>
      <c r="C58" s="1">
        <v>0.851178349</v>
      </c>
      <c r="D58" s="1"/>
      <c r="E58" s="1"/>
      <c r="F58">
        <f t="shared" si="0"/>
        <v>-2.4779026412213452</v>
      </c>
      <c r="G58">
        <f>LN($E$2-'2ml NaOH'!C58)</f>
        <v>-1.9708058878669181</v>
      </c>
    </row>
    <row r="59" spans="1:7" ht="12.75" x14ac:dyDescent="0.2">
      <c r="A59" s="1">
        <v>285</v>
      </c>
      <c r="B59" s="1">
        <v>0.275272664</v>
      </c>
      <c r="C59" s="1">
        <v>0.85322584999999995</v>
      </c>
      <c r="D59" s="1"/>
      <c r="E59" s="1"/>
      <c r="F59">
        <f t="shared" si="0"/>
        <v>-2.5428630471085643</v>
      </c>
      <c r="G59">
        <f>LN($E$2-'2ml NaOH'!C59)</f>
        <v>-1.9856087151701363</v>
      </c>
    </row>
    <row r="60" spans="1:7" ht="12.75" x14ac:dyDescent="0.2">
      <c r="A60" s="1">
        <v>290</v>
      </c>
      <c r="B60" s="1">
        <v>0.27205840599999997</v>
      </c>
      <c r="C60" s="1">
        <v>0.85777910199999996</v>
      </c>
      <c r="D60" s="1"/>
      <c r="E60" s="1"/>
      <c r="F60">
        <f t="shared" si="0"/>
        <v>-2.5845943993849438</v>
      </c>
      <c r="G60">
        <f>LN($E$2-'2ml NaOH'!C60)</f>
        <v>-2.0193346113013151</v>
      </c>
    </row>
    <row r="61" spans="1:7" ht="12.75" x14ac:dyDescent="0.2">
      <c r="A61" s="1">
        <v>295</v>
      </c>
      <c r="B61" s="1">
        <v>0.27025812799999999</v>
      </c>
      <c r="C61" s="1">
        <v>0.86915839500000003</v>
      </c>
      <c r="D61" s="1"/>
      <c r="E61" s="1"/>
      <c r="F61">
        <f t="shared" si="0"/>
        <v>-2.6087517781050247</v>
      </c>
      <c r="G61">
        <f>LN($E$2-'2ml NaOH'!C61)</f>
        <v>-2.1089571211194986</v>
      </c>
    </row>
    <row r="62" spans="1:7" ht="12.75" x14ac:dyDescent="0.2">
      <c r="A62" s="1">
        <v>300</v>
      </c>
      <c r="B62" s="1">
        <v>0.26626680400000002</v>
      </c>
      <c r="C62" s="1">
        <v>0.85784039000000001</v>
      </c>
      <c r="D62" s="1"/>
      <c r="E62" s="1"/>
      <c r="F62">
        <f t="shared" si="0"/>
        <v>-2.6644870382191632</v>
      </c>
      <c r="G62">
        <f>LN($E$2-'2ml NaOH'!C62)</f>
        <v>-2.0197964194636056</v>
      </c>
    </row>
    <row r="63" spans="1:7" ht="12.75" x14ac:dyDescent="0.2">
      <c r="A63" s="1">
        <v>305</v>
      </c>
      <c r="B63" s="1">
        <v>0.265307452</v>
      </c>
      <c r="C63" s="1">
        <v>0.88180774399999995</v>
      </c>
      <c r="D63" s="1"/>
      <c r="E63" s="1"/>
      <c r="F63">
        <f t="shared" si="0"/>
        <v>-2.678359672100123</v>
      </c>
      <c r="G63">
        <f>LN($E$2-'2ml NaOH'!C63)</f>
        <v>-2.2190243970120349</v>
      </c>
    </row>
    <row r="64" spans="1:7" ht="12.75" x14ac:dyDescent="0.2">
      <c r="A64" s="1">
        <v>310</v>
      </c>
      <c r="B64" s="1">
        <v>0.261614236</v>
      </c>
      <c r="C64" s="1">
        <v>0.87369078</v>
      </c>
      <c r="D64" s="1"/>
      <c r="E64" s="1"/>
      <c r="F64">
        <f t="shared" si="0"/>
        <v>-2.7336373299654966</v>
      </c>
      <c r="G64">
        <f>LN($E$2-'2ml NaOH'!C64)</f>
        <v>-2.1470175553839965</v>
      </c>
    </row>
    <row r="65" spans="1:7" ht="12.75" x14ac:dyDescent="0.2">
      <c r="A65" s="1">
        <v>315</v>
      </c>
      <c r="B65" s="1">
        <v>0.258372993</v>
      </c>
      <c r="C65" s="1">
        <v>0.879170428</v>
      </c>
      <c r="D65" s="1"/>
      <c r="E65" s="1"/>
      <c r="F65">
        <f t="shared" si="0"/>
        <v>-2.7848029572311663</v>
      </c>
      <c r="G65">
        <f>LN($E$2-'2ml NaOH'!C65)</f>
        <v>-2.1950550094515799</v>
      </c>
    </row>
    <row r="66" spans="1:7" ht="12.75" x14ac:dyDescent="0.2">
      <c r="A66" s="1">
        <v>320</v>
      </c>
      <c r="B66" s="1">
        <v>0.25732522800000002</v>
      </c>
      <c r="C66" s="1">
        <v>0.88686780200000004</v>
      </c>
      <c r="D66" s="1"/>
      <c r="E66" s="1"/>
      <c r="F66">
        <f t="shared" si="0"/>
        <v>-2.8019188601470066</v>
      </c>
      <c r="G66">
        <f>LN($E$2-'2ml NaOH'!C66)</f>
        <v>-2.2666866048239238</v>
      </c>
    </row>
    <row r="67" spans="1:7" ht="12.75" x14ac:dyDescent="0.2">
      <c r="A67" s="1">
        <v>325</v>
      </c>
      <c r="B67" s="1">
        <v>0.25421546499999997</v>
      </c>
      <c r="C67" s="1">
        <v>0.89231824400000004</v>
      </c>
      <c r="D67" s="1"/>
      <c r="E67" s="1"/>
      <c r="F67">
        <f t="shared" ref="F67:F130" si="1">LN(B67-$D$2)</f>
        <v>-2.8545152946059766</v>
      </c>
      <c r="G67">
        <f>LN($E$2-'2ml NaOH'!C67)</f>
        <v>-2.3207020189034888</v>
      </c>
    </row>
    <row r="68" spans="1:7" ht="12.75" x14ac:dyDescent="0.2">
      <c r="A68" s="1">
        <v>330</v>
      </c>
      <c r="B68" s="1">
        <v>0.25162003799999999</v>
      </c>
      <c r="C68" s="1">
        <v>0.89496948700000001</v>
      </c>
      <c r="D68" s="1"/>
      <c r="E68" s="1"/>
      <c r="F68">
        <f t="shared" si="1"/>
        <v>-2.9006348709305794</v>
      </c>
      <c r="G68">
        <f>LN($E$2-'2ml NaOH'!C68)</f>
        <v>-2.3480702672144442</v>
      </c>
    </row>
    <row r="69" spans="1:7" ht="12.75" x14ac:dyDescent="0.2">
      <c r="A69" s="1">
        <v>335</v>
      </c>
      <c r="B69" s="1">
        <v>0.24853604400000001</v>
      </c>
      <c r="C69" s="1">
        <v>0.88478349199999995</v>
      </c>
      <c r="D69" s="1"/>
      <c r="E69" s="1"/>
      <c r="F69">
        <f t="shared" si="1"/>
        <v>-2.9583535539065204</v>
      </c>
      <c r="G69">
        <f>LN($E$2-'2ml NaOH'!C69)</f>
        <v>-2.2467779682340852</v>
      </c>
    </row>
    <row r="70" spans="1:7" ht="12.75" x14ac:dyDescent="0.2">
      <c r="A70" s="1">
        <v>340</v>
      </c>
      <c r="B70" s="1">
        <v>0.24727276000000001</v>
      </c>
      <c r="C70" s="1">
        <v>0.90540013500000005</v>
      </c>
      <c r="D70" s="1"/>
      <c r="E70" s="1"/>
      <c r="F70">
        <f t="shared" si="1"/>
        <v>-2.9829933492955534</v>
      </c>
      <c r="G70">
        <f>LN($E$2-'2ml NaOH'!C70)</f>
        <v>-2.4636611944572064</v>
      </c>
    </row>
    <row r="71" spans="1:7" ht="12.75" x14ac:dyDescent="0.2">
      <c r="A71" s="1">
        <v>345</v>
      </c>
      <c r="B71" s="1">
        <v>0.246785752</v>
      </c>
      <c r="C71" s="1">
        <v>0.90478668299999998</v>
      </c>
      <c r="D71" s="1"/>
      <c r="E71" s="1"/>
      <c r="F71">
        <f t="shared" si="1"/>
        <v>-2.9926567578047294</v>
      </c>
      <c r="G71">
        <f>LN($E$2-'2ml NaOH'!C71)</f>
        <v>-2.4564803616081901</v>
      </c>
    </row>
    <row r="72" spans="1:7" ht="12.75" x14ac:dyDescent="0.2">
      <c r="A72" s="1">
        <v>350</v>
      </c>
      <c r="B72" s="1">
        <v>0.24471901099999999</v>
      </c>
      <c r="C72" s="1">
        <v>0.90765253099999998</v>
      </c>
      <c r="D72" s="1"/>
      <c r="E72" s="1"/>
      <c r="F72">
        <f t="shared" si="1"/>
        <v>-3.0347377626696272</v>
      </c>
      <c r="G72">
        <f>LN($E$2-'2ml NaOH'!C72)</f>
        <v>-2.490478146993981</v>
      </c>
    </row>
    <row r="73" spans="1:7" ht="12.75" x14ac:dyDescent="0.2">
      <c r="A73" s="1">
        <v>355</v>
      </c>
      <c r="B73" s="1">
        <v>0.240789688</v>
      </c>
      <c r="C73" s="1">
        <v>0.91671515599999998</v>
      </c>
      <c r="D73" s="1"/>
      <c r="E73" s="1"/>
      <c r="F73">
        <f t="shared" si="1"/>
        <v>-3.119982334161254</v>
      </c>
      <c r="G73">
        <f>LN($E$2-'2ml NaOH'!C73)</f>
        <v>-2.6062921097400773</v>
      </c>
    </row>
    <row r="74" spans="1:7" ht="12.75" x14ac:dyDescent="0.2">
      <c r="A74" s="1">
        <v>360</v>
      </c>
      <c r="B74" s="1">
        <v>0.23896400300000001</v>
      </c>
      <c r="C74" s="1">
        <v>0.91295583400000002</v>
      </c>
      <c r="D74" s="1"/>
      <c r="E74" s="1"/>
      <c r="F74">
        <f t="shared" si="1"/>
        <v>-3.1622057531645318</v>
      </c>
      <c r="G74">
        <f>LN($E$2-'2ml NaOH'!C74)</f>
        <v>-2.5566128144995046</v>
      </c>
    </row>
    <row r="75" spans="1:7" ht="12.75" x14ac:dyDescent="0.2">
      <c r="A75" s="1">
        <v>365</v>
      </c>
      <c r="B75" s="1">
        <v>0.23824595300000001</v>
      </c>
      <c r="C75" s="1">
        <v>0.91267790199999999</v>
      </c>
      <c r="D75" s="1"/>
      <c r="E75" s="1"/>
      <c r="F75">
        <f t="shared" si="1"/>
        <v>-3.1793134993979741</v>
      </c>
      <c r="G75">
        <f>LN($E$2-'2ml NaOH'!C75)</f>
        <v>-2.5530360982747493</v>
      </c>
    </row>
    <row r="76" spans="1:7" ht="12.75" x14ac:dyDescent="0.2">
      <c r="A76" s="1">
        <v>370</v>
      </c>
      <c r="B76" s="1">
        <v>0.235349107</v>
      </c>
      <c r="C76" s="1">
        <v>0.91490018299999998</v>
      </c>
      <c r="D76" s="1"/>
      <c r="E76" s="1"/>
      <c r="F76">
        <f t="shared" si="1"/>
        <v>-3.2514670070048921</v>
      </c>
      <c r="G76">
        <f>LN($E$2-'2ml NaOH'!C76)</f>
        <v>-2.5819990288864587</v>
      </c>
    </row>
    <row r="77" spans="1:7" ht="12.75" x14ac:dyDescent="0.2">
      <c r="A77" s="1">
        <v>375</v>
      </c>
      <c r="B77" s="1">
        <v>0.233222753</v>
      </c>
      <c r="C77" s="1">
        <v>0.93135895199999996</v>
      </c>
      <c r="D77" s="1"/>
      <c r="E77" s="1"/>
      <c r="F77">
        <f t="shared" si="1"/>
        <v>-3.3079526015098111</v>
      </c>
      <c r="G77">
        <f>LN($E$2-'2ml NaOH'!C77)</f>
        <v>-2.8274435192553176</v>
      </c>
    </row>
    <row r="78" spans="1:7" ht="12.75" x14ac:dyDescent="0.2">
      <c r="A78" s="1">
        <v>380</v>
      </c>
      <c r="B78" s="1">
        <v>0.231975607</v>
      </c>
      <c r="C78" s="1">
        <v>0.92043518499999999</v>
      </c>
      <c r="D78" s="1"/>
      <c r="E78" s="1"/>
      <c r="F78">
        <f t="shared" si="1"/>
        <v>-3.3426303811796685</v>
      </c>
      <c r="G78">
        <f>LN($E$2-'2ml NaOH'!C78)</f>
        <v>-2.6580082650119712</v>
      </c>
    </row>
    <row r="79" spans="1:7" ht="12.75" x14ac:dyDescent="0.2">
      <c r="A79" s="1">
        <v>385</v>
      </c>
      <c r="B79" s="1">
        <v>0.23036552900000001</v>
      </c>
      <c r="C79" s="1">
        <v>0.93535397499999995</v>
      </c>
      <c r="D79" s="1"/>
      <c r="E79" s="1"/>
      <c r="F79">
        <f t="shared" si="1"/>
        <v>-3.3892552881610394</v>
      </c>
      <c r="G79">
        <f>LN($E$2-'2ml NaOH'!C79)</f>
        <v>-2.8973560914692049</v>
      </c>
    </row>
    <row r="80" spans="1:7" ht="12.75" x14ac:dyDescent="0.2">
      <c r="A80" s="1">
        <v>390</v>
      </c>
      <c r="B80" s="1">
        <v>0.230812462</v>
      </c>
      <c r="C80" s="1">
        <v>0.926254837</v>
      </c>
      <c r="D80" s="1"/>
      <c r="E80" s="1"/>
      <c r="F80">
        <f t="shared" si="1"/>
        <v>-3.3760934634256463</v>
      </c>
      <c r="G80">
        <f>LN($E$2-'2ml NaOH'!C80)</f>
        <v>-2.7446930202413533</v>
      </c>
    </row>
    <row r="81" spans="1:7" ht="12.75" x14ac:dyDescent="0.2">
      <c r="A81" s="1">
        <v>395</v>
      </c>
      <c r="B81" s="1">
        <v>0.228805548</v>
      </c>
      <c r="C81" s="1">
        <v>0.93659553299999998</v>
      </c>
      <c r="D81" s="1"/>
      <c r="E81" s="1"/>
      <c r="F81">
        <f t="shared" si="1"/>
        <v>-3.4366025580426744</v>
      </c>
      <c r="G81">
        <f>LN($E$2-'2ml NaOH'!C81)</f>
        <v>-2.9201178627917539</v>
      </c>
    </row>
    <row r="82" spans="1:7" ht="12.75" x14ac:dyDescent="0.2">
      <c r="A82" s="1">
        <v>400</v>
      </c>
      <c r="B82" s="1">
        <v>0.226376894</v>
      </c>
      <c r="C82" s="1">
        <v>0.94449641900000003</v>
      </c>
      <c r="D82" s="1"/>
      <c r="E82" s="1"/>
      <c r="F82">
        <f t="shared" si="1"/>
        <v>-3.5150890342054799</v>
      </c>
      <c r="G82">
        <f>LN($E$2-'2ml NaOH'!C82)</f>
        <v>-3.0785391585480562</v>
      </c>
    </row>
    <row r="83" spans="1:7" ht="12.75" x14ac:dyDescent="0.2">
      <c r="A83" s="1">
        <v>405</v>
      </c>
      <c r="B83" s="1">
        <v>0.22522740899999999</v>
      </c>
      <c r="C83" s="1">
        <v>0.94100850899999999</v>
      </c>
      <c r="D83" s="1"/>
      <c r="E83" s="1"/>
      <c r="F83">
        <f t="shared" si="1"/>
        <v>-3.5544999887048188</v>
      </c>
      <c r="G83">
        <f>LN($E$2-'2ml NaOH'!C83)</f>
        <v>-3.0054926534689788</v>
      </c>
    </row>
    <row r="84" spans="1:7" ht="12.75" x14ac:dyDescent="0.2">
      <c r="A84" s="1">
        <v>410</v>
      </c>
      <c r="B84" s="1">
        <v>0.225065876</v>
      </c>
      <c r="C84" s="1">
        <v>0.94621389600000005</v>
      </c>
      <c r="D84" s="1"/>
      <c r="E84" s="1"/>
      <c r="F84">
        <f t="shared" si="1"/>
        <v>-3.5601648661893113</v>
      </c>
      <c r="G84">
        <f>LN($E$2-'2ml NaOH'!C84)</f>
        <v>-3.1165681867524664</v>
      </c>
    </row>
    <row r="85" spans="1:7" ht="12.75" x14ac:dyDescent="0.2">
      <c r="A85" s="1">
        <v>415</v>
      </c>
      <c r="B85" s="1">
        <v>0.223427651</v>
      </c>
      <c r="C85" s="1">
        <v>0.95004673799999995</v>
      </c>
      <c r="D85" s="1"/>
      <c r="E85" s="1"/>
      <c r="F85">
        <f t="shared" si="1"/>
        <v>-3.6195059590733201</v>
      </c>
      <c r="G85">
        <f>LN($E$2-'2ml NaOH'!C85)</f>
        <v>-3.2070429626342314</v>
      </c>
    </row>
    <row r="86" spans="1:7" ht="12.75" x14ac:dyDescent="0.2">
      <c r="A86" s="1">
        <v>420</v>
      </c>
      <c r="B86" s="1">
        <v>0.220937302</v>
      </c>
      <c r="C86" s="1">
        <v>0.94786312500000003</v>
      </c>
      <c r="D86" s="1"/>
      <c r="E86" s="1"/>
      <c r="F86">
        <f t="shared" si="1"/>
        <v>-3.7170500453663871</v>
      </c>
      <c r="G86">
        <f>LN($E$2-'2ml NaOH'!C86)</f>
        <v>-3.154499686445237</v>
      </c>
    </row>
    <row r="87" spans="1:7" ht="12.75" x14ac:dyDescent="0.2">
      <c r="A87" s="1">
        <v>425</v>
      </c>
      <c r="B87" s="1">
        <v>0.220180658</v>
      </c>
      <c r="C87" s="1">
        <v>0.94989518399999995</v>
      </c>
      <c r="D87" s="1"/>
      <c r="E87" s="1"/>
      <c r="F87">
        <f t="shared" si="1"/>
        <v>-3.7486753831411077</v>
      </c>
      <c r="G87">
        <f>LN($E$2-'2ml NaOH'!C87)</f>
        <v>-3.2033056737387127</v>
      </c>
    </row>
    <row r="88" spans="1:7" ht="12.75" x14ac:dyDescent="0.2">
      <c r="A88" s="1">
        <v>430</v>
      </c>
      <c r="B88" s="1">
        <v>0.21980656300000001</v>
      </c>
      <c r="C88" s="1">
        <v>0.95186138899999995</v>
      </c>
      <c r="D88" s="1"/>
      <c r="E88" s="1"/>
      <c r="F88">
        <f t="shared" si="1"/>
        <v>-3.7646887835246989</v>
      </c>
      <c r="G88">
        <f>LN($E$2-'2ml NaOH'!C88)</f>
        <v>-3.2529116553864643</v>
      </c>
    </row>
    <row r="89" spans="1:7" ht="12.75" x14ac:dyDescent="0.2">
      <c r="A89" s="1">
        <v>435</v>
      </c>
      <c r="B89" s="1">
        <v>0.218679662</v>
      </c>
      <c r="C89" s="1">
        <v>0.94457090600000004</v>
      </c>
      <c r="D89" s="1"/>
      <c r="E89" s="1"/>
      <c r="F89">
        <f t="shared" si="1"/>
        <v>-3.8145368992151214</v>
      </c>
      <c r="G89">
        <f>LN($E$2-'2ml NaOH'!C89)</f>
        <v>-3.0801588217301945</v>
      </c>
    </row>
    <row r="90" spans="1:7" ht="12.75" x14ac:dyDescent="0.2">
      <c r="A90" s="1">
        <v>440</v>
      </c>
      <c r="B90" s="1">
        <v>0.216659558</v>
      </c>
      <c r="C90" s="1">
        <v>0.94974368200000003</v>
      </c>
      <c r="D90" s="1"/>
      <c r="E90" s="1"/>
      <c r="F90">
        <f t="shared" si="1"/>
        <v>-3.9106330468682629</v>
      </c>
      <c r="G90">
        <f>LN($E$2-'2ml NaOH'!C90)</f>
        <v>-3.199583575341618</v>
      </c>
    </row>
    <row r="91" spans="1:7" ht="12.75" x14ac:dyDescent="0.2">
      <c r="A91" s="1">
        <v>445</v>
      </c>
      <c r="B91" s="1">
        <v>0.21644379599999999</v>
      </c>
      <c r="C91" s="1">
        <v>0.93666799300000003</v>
      </c>
      <c r="D91" s="1"/>
      <c r="E91" s="1"/>
      <c r="F91">
        <f t="shared" si="1"/>
        <v>-3.9214646124532262</v>
      </c>
      <c r="G91">
        <f>LN($E$2-'2ml NaOH'!C91)</f>
        <v>-2.9214624263598821</v>
      </c>
    </row>
    <row r="92" spans="1:7" ht="12.75" x14ac:dyDescent="0.2">
      <c r="A92" s="1">
        <v>450</v>
      </c>
      <c r="B92" s="1">
        <v>0.215941366</v>
      </c>
      <c r="C92" s="1">
        <v>0.94658723300000003</v>
      </c>
      <c r="D92" s="1"/>
      <c r="E92" s="1"/>
      <c r="F92">
        <f t="shared" si="1"/>
        <v>-3.9471515250384623</v>
      </c>
      <c r="G92">
        <f>LN($E$2-'2ml NaOH'!C92)</f>
        <v>-3.1250296502876522</v>
      </c>
    </row>
    <row r="93" spans="1:7" ht="12.75" x14ac:dyDescent="0.2">
      <c r="A93" s="1">
        <v>455</v>
      </c>
      <c r="B93" s="1">
        <v>0.21385419</v>
      </c>
      <c r="C93" s="1">
        <v>0.94211715200000001</v>
      </c>
      <c r="D93" s="1"/>
      <c r="E93" s="1"/>
      <c r="F93">
        <f t="shared" si="1"/>
        <v>-4.0615414846482443</v>
      </c>
      <c r="G93">
        <f>LN($E$2-'2ml NaOH'!C93)</f>
        <v>-3.0281374577598981</v>
      </c>
    </row>
    <row r="94" spans="1:7" ht="12.75" x14ac:dyDescent="0.2">
      <c r="A94" s="1">
        <v>460</v>
      </c>
      <c r="B94" s="1">
        <v>0.215165358</v>
      </c>
      <c r="C94" s="1">
        <v>0.94756193899999996</v>
      </c>
      <c r="D94" s="1"/>
      <c r="E94" s="1"/>
      <c r="F94">
        <f t="shared" si="1"/>
        <v>-3.9881689798214355</v>
      </c>
      <c r="G94">
        <f>LN($E$2-'2ml NaOH'!C94)</f>
        <v>-3.1474642996836684</v>
      </c>
    </row>
    <row r="95" spans="1:7" ht="12.75" x14ac:dyDescent="0.2">
      <c r="A95" s="1">
        <v>465</v>
      </c>
      <c r="B95" s="1">
        <v>0.21144079099999999</v>
      </c>
      <c r="C95" s="1">
        <v>0.95966217300000001</v>
      </c>
      <c r="D95" s="1"/>
      <c r="E95" s="1"/>
      <c r="F95">
        <f t="shared" si="1"/>
        <v>-4.2125166973178532</v>
      </c>
      <c r="G95">
        <f>LN($E$2-'2ml NaOH'!C95)</f>
        <v>-3.4782720440929356</v>
      </c>
    </row>
    <row r="96" spans="1:7" ht="12.75" x14ac:dyDescent="0.2">
      <c r="A96" s="1">
        <v>470</v>
      </c>
      <c r="B96" s="1">
        <v>0.212867314</v>
      </c>
      <c r="C96" s="1">
        <v>0.96792069199999997</v>
      </c>
      <c r="D96" s="1"/>
      <c r="E96" s="1"/>
      <c r="F96">
        <f t="shared" si="1"/>
        <v>-4.120550487542789</v>
      </c>
      <c r="G96">
        <f>LN($E$2-'2ml NaOH'!C96)</f>
        <v>-3.7897092755514588</v>
      </c>
    </row>
    <row r="97" spans="1:7" ht="12.75" x14ac:dyDescent="0.2">
      <c r="A97" s="1">
        <v>475</v>
      </c>
      <c r="B97" s="1">
        <v>0.21134662000000001</v>
      </c>
      <c r="C97" s="1">
        <v>0.95673905000000004</v>
      </c>
      <c r="D97" s="1"/>
      <c r="E97" s="1"/>
      <c r="F97">
        <f t="shared" si="1"/>
        <v>-4.218896018294676</v>
      </c>
      <c r="G97">
        <f>LN($E$2-'2ml NaOH'!C97)</f>
        <v>-3.3877734698904098</v>
      </c>
    </row>
    <row r="98" spans="1:7" ht="12.75" x14ac:dyDescent="0.2">
      <c r="A98" s="1">
        <v>480</v>
      </c>
      <c r="B98" s="1">
        <v>0.209334625</v>
      </c>
      <c r="C98" s="1">
        <v>0.97163216200000002</v>
      </c>
      <c r="D98" s="1"/>
      <c r="E98" s="1"/>
      <c r="F98">
        <f t="shared" si="1"/>
        <v>-4.3659261066002655</v>
      </c>
      <c r="G98">
        <f>LN($E$2-'2ml NaOH'!C98)</f>
        <v>-3.9690854409329814</v>
      </c>
    </row>
    <row r="99" spans="1:7" ht="12.75" x14ac:dyDescent="0.2">
      <c r="A99" s="1">
        <v>485</v>
      </c>
      <c r="B99" s="1">
        <v>0.20996293699999999</v>
      </c>
      <c r="C99" s="1">
        <v>0.96198288899999995</v>
      </c>
      <c r="D99" s="1"/>
      <c r="E99" s="1"/>
      <c r="F99">
        <f t="shared" si="1"/>
        <v>-4.3176483138676982</v>
      </c>
      <c r="G99">
        <f>LN($E$2-'2ml NaOH'!C99)</f>
        <v>-3.5564495464012422</v>
      </c>
    </row>
    <row r="100" spans="1:7" ht="12.75" x14ac:dyDescent="0.2">
      <c r="A100" s="1">
        <v>490</v>
      </c>
      <c r="B100" s="1">
        <v>0.208282457</v>
      </c>
      <c r="C100" s="1">
        <v>0.96619293100000003</v>
      </c>
      <c r="D100" s="1"/>
      <c r="E100" s="1"/>
      <c r="F100">
        <f t="shared" si="1"/>
        <v>-4.4523875128840551</v>
      </c>
      <c r="G100">
        <f>LN($E$2-'2ml NaOH'!C100)</f>
        <v>-3.7160478801025487</v>
      </c>
    </row>
    <row r="101" spans="1:7" ht="12.75" x14ac:dyDescent="0.2">
      <c r="A101" s="1">
        <v>495</v>
      </c>
      <c r="B101" s="1">
        <v>0.209334037</v>
      </c>
      <c r="C101" s="1">
        <v>0.97250551399999996</v>
      </c>
      <c r="D101" s="1"/>
      <c r="E101" s="1"/>
      <c r="F101">
        <f t="shared" si="1"/>
        <v>-4.3659723963672086</v>
      </c>
      <c r="G101">
        <f>LN($E$2-'2ml NaOH'!C101)</f>
        <v>-4.0164201019898815</v>
      </c>
    </row>
    <row r="102" spans="1:7" ht="12.75" x14ac:dyDescent="0.2">
      <c r="A102" s="1">
        <v>500</v>
      </c>
      <c r="B102" s="1">
        <v>0.20902762699999999</v>
      </c>
      <c r="C102" s="1">
        <v>0.97250625599999996</v>
      </c>
      <c r="D102" s="1"/>
      <c r="E102" s="1"/>
      <c r="F102">
        <f t="shared" si="1"/>
        <v>-4.3903905146060458</v>
      </c>
      <c r="G102">
        <f>LN($E$2-'2ml NaOH'!C102)</f>
        <v>-4.0164612853649757</v>
      </c>
    </row>
    <row r="103" spans="1:7" ht="12.75" x14ac:dyDescent="0.2">
      <c r="A103" s="1">
        <v>505</v>
      </c>
      <c r="B103" s="1">
        <v>0.206232263</v>
      </c>
      <c r="C103" s="1">
        <v>0.96941680900000005</v>
      </c>
      <c r="D103" s="1"/>
      <c r="E103" s="1"/>
      <c r="F103">
        <f t="shared" si="1"/>
        <v>-4.64593765074512</v>
      </c>
      <c r="G103">
        <f>LN($E$2-'2ml NaOH'!C103)</f>
        <v>-3.8581953175805492</v>
      </c>
    </row>
    <row r="104" spans="1:7" ht="12.75" x14ac:dyDescent="0.2">
      <c r="A104" s="1">
        <v>510</v>
      </c>
      <c r="B104" s="1">
        <v>0.206569368</v>
      </c>
      <c r="C104" s="1">
        <v>0.96353719400000004</v>
      </c>
      <c r="D104" s="1"/>
      <c r="E104" s="1"/>
      <c r="F104">
        <f t="shared" si="1"/>
        <v>-4.6114268682676771</v>
      </c>
      <c r="G104">
        <f>LN($E$2-'2ml NaOH'!C104)</f>
        <v>-3.6124492983169376</v>
      </c>
    </row>
    <row r="105" spans="1:7" ht="12.75" x14ac:dyDescent="0.2">
      <c r="A105" s="1">
        <v>515</v>
      </c>
      <c r="B105" s="1">
        <v>0.20621288199999999</v>
      </c>
      <c r="C105" s="1">
        <v>0.96478480099999997</v>
      </c>
      <c r="D105" s="1"/>
      <c r="E105" s="1"/>
      <c r="F105">
        <f t="shared" si="1"/>
        <v>-4.6479584352374905</v>
      </c>
      <c r="G105">
        <f>LN($E$2-'2ml NaOH'!C105)</f>
        <v>-3.6597843360563131</v>
      </c>
    </row>
    <row r="106" spans="1:7" ht="12.75" x14ac:dyDescent="0.2">
      <c r="A106" s="1">
        <v>520</v>
      </c>
      <c r="B106" s="1">
        <v>0.20581107700000001</v>
      </c>
      <c r="C106" s="1">
        <v>0.98101359499999996</v>
      </c>
      <c r="D106" s="1"/>
      <c r="E106" s="1"/>
      <c r="F106">
        <f t="shared" si="1"/>
        <v>-4.6908002447099442</v>
      </c>
      <c r="G106">
        <f>LN($E$2-'2ml NaOH'!C106)</f>
        <v>-4.6554882823516177</v>
      </c>
    </row>
    <row r="107" spans="1:7" ht="12.75" x14ac:dyDescent="0.2">
      <c r="A107" s="1">
        <v>525</v>
      </c>
      <c r="B107" s="1">
        <v>0.20394754800000001</v>
      </c>
      <c r="C107" s="1">
        <v>0.97282488300000003</v>
      </c>
      <c r="D107" s="1"/>
      <c r="E107" s="1"/>
      <c r="F107">
        <f t="shared" si="1"/>
        <v>-4.9177177243018404</v>
      </c>
      <c r="G107">
        <f>LN($E$2-'2ml NaOH'!C107)</f>
        <v>-4.0343047193555472</v>
      </c>
    </row>
    <row r="108" spans="1:7" ht="12.75" x14ac:dyDescent="0.2">
      <c r="A108" s="1">
        <v>530</v>
      </c>
      <c r="B108" s="1">
        <v>0.20675163599999999</v>
      </c>
      <c r="C108" s="1">
        <v>0.97673834500000001</v>
      </c>
      <c r="D108" s="1"/>
      <c r="E108" s="1"/>
      <c r="F108">
        <f t="shared" si="1"/>
        <v>-4.5932518424478435</v>
      </c>
      <c r="G108">
        <f>LN($E$2-'2ml NaOH'!C108)</f>
        <v>-4.2842091353692968</v>
      </c>
    </row>
    <row r="109" spans="1:7" ht="12.75" x14ac:dyDescent="0.2">
      <c r="A109" s="1">
        <v>535</v>
      </c>
      <c r="B109" s="1">
        <v>0.20474837600000001</v>
      </c>
      <c r="C109" s="1">
        <v>0.97083821400000003</v>
      </c>
      <c r="D109" s="1"/>
      <c r="E109" s="1"/>
      <c r="F109">
        <f t="shared" si="1"/>
        <v>-4.813839434760995</v>
      </c>
      <c r="G109">
        <f>LN($E$2-'2ml NaOH'!C109)</f>
        <v>-3.9279161398601596</v>
      </c>
    </row>
    <row r="110" spans="1:7" ht="12.75" x14ac:dyDescent="0.2">
      <c r="A110" s="1">
        <v>540</v>
      </c>
      <c r="B110" s="1">
        <v>0.205047181</v>
      </c>
      <c r="C110" s="1">
        <v>0.97012729900000005</v>
      </c>
      <c r="D110" s="1"/>
      <c r="E110" s="1"/>
      <c r="F110">
        <f t="shared" si="1"/>
        <v>-4.7776869868808314</v>
      </c>
      <c r="G110">
        <f>LN($E$2-'2ml NaOH'!C110)</f>
        <v>-3.8924378086310067</v>
      </c>
    </row>
    <row r="111" spans="1:7" ht="12.75" x14ac:dyDescent="0.2">
      <c r="A111" s="1">
        <v>545</v>
      </c>
      <c r="B111" s="1">
        <v>0.20658759600000001</v>
      </c>
      <c r="C111" s="1">
        <v>0.97593651299999995</v>
      </c>
      <c r="D111" s="1"/>
      <c r="E111" s="1"/>
      <c r="F111">
        <f t="shared" si="1"/>
        <v>-4.609594307999707</v>
      </c>
      <c r="G111">
        <f>LN($E$2-'2ml NaOH'!C111)</f>
        <v>-4.2276690573942242</v>
      </c>
    </row>
    <row r="112" spans="1:7" ht="12.75" x14ac:dyDescent="0.2">
      <c r="A112" s="1">
        <v>550</v>
      </c>
      <c r="B112" s="1">
        <v>0.205088403</v>
      </c>
      <c r="C112" s="1">
        <v>0.97202801299999997</v>
      </c>
      <c r="D112" s="1"/>
      <c r="E112" s="1"/>
      <c r="F112">
        <f t="shared" si="1"/>
        <v>-4.7728005684971455</v>
      </c>
      <c r="G112">
        <f>LN($E$2-'2ml NaOH'!C112)</f>
        <v>-3.9902629153684881</v>
      </c>
    </row>
    <row r="113" spans="1:7" ht="12.75" x14ac:dyDescent="0.2">
      <c r="A113" s="1">
        <v>555</v>
      </c>
      <c r="B113" s="1">
        <v>0.202772383</v>
      </c>
      <c r="C113" s="1">
        <v>0.97337988200000003</v>
      </c>
      <c r="D113" s="1"/>
      <c r="E113" s="1"/>
      <c r="F113">
        <f t="shared" si="1"/>
        <v>-5.0928257377544375</v>
      </c>
      <c r="G113">
        <f>LN($E$2-'2ml NaOH'!C113)</f>
        <v>-4.0661664077818811</v>
      </c>
    </row>
    <row r="114" spans="1:7" ht="12.75" x14ac:dyDescent="0.2">
      <c r="A114" s="1">
        <v>560</v>
      </c>
      <c r="B114" s="1">
        <v>0.204172413</v>
      </c>
      <c r="C114" s="1">
        <v>0.98028395199999996</v>
      </c>
      <c r="D114" s="1"/>
      <c r="E114" s="1"/>
      <c r="F114">
        <f t="shared" si="1"/>
        <v>-4.8874437773439601</v>
      </c>
      <c r="G114">
        <f>LN($E$2-'2ml NaOH'!C114)</f>
        <v>-4.5815599247823551</v>
      </c>
    </row>
    <row r="115" spans="1:7" ht="12.75" x14ac:dyDescent="0.2">
      <c r="A115" s="1">
        <v>565</v>
      </c>
      <c r="B115" s="1">
        <v>0.20295937999999999</v>
      </c>
      <c r="C115" s="1">
        <v>0.98133701200000001</v>
      </c>
      <c r="D115" s="1"/>
      <c r="E115" s="1"/>
      <c r="F115">
        <f t="shared" si="1"/>
        <v>-5.0628278611293247</v>
      </c>
      <c r="G115">
        <f>LN($E$2-'2ml NaOH'!C115)</f>
        <v>-4.6900908155686043</v>
      </c>
    </row>
    <row r="116" spans="1:7" ht="12.75" x14ac:dyDescent="0.2">
      <c r="A116" s="1">
        <v>570</v>
      </c>
      <c r="B116" s="1">
        <v>0.20185900400000001</v>
      </c>
      <c r="C116" s="1">
        <v>0.97298168299999999</v>
      </c>
      <c r="D116" s="1"/>
      <c r="E116" s="1"/>
      <c r="F116">
        <f t="shared" si="1"/>
        <v>-5.2538671778914807</v>
      </c>
      <c r="G116">
        <f>LN($E$2-'2ml NaOH'!C116)</f>
        <v>-4.0432039681926497</v>
      </c>
    </row>
    <row r="117" spans="1:7" ht="12.75" x14ac:dyDescent="0.2">
      <c r="A117" s="1">
        <v>575</v>
      </c>
      <c r="B117" s="1">
        <v>0.20139573</v>
      </c>
      <c r="C117" s="1">
        <v>0.97028497499999999</v>
      </c>
      <c r="D117" s="1"/>
      <c r="E117" s="1"/>
      <c r="F117">
        <f t="shared" si="1"/>
        <v>-5.346669621613656</v>
      </c>
      <c r="G117">
        <f>LN($E$2-'2ml NaOH'!C117)</f>
        <v>-3.900198743362524</v>
      </c>
    </row>
    <row r="118" spans="1:7" ht="12.75" x14ac:dyDescent="0.2">
      <c r="A118" s="1">
        <v>580</v>
      </c>
      <c r="B118" s="1">
        <v>0.20105431100000001</v>
      </c>
      <c r="C118" s="1">
        <v>0.98508518599999995</v>
      </c>
      <c r="D118" s="1"/>
      <c r="E118" s="1"/>
      <c r="F118">
        <f t="shared" si="1"/>
        <v>-5.4210339647348444</v>
      </c>
      <c r="G118">
        <f>LN($E$2-'2ml NaOH'!C118)</f>
        <v>-5.214403165861123</v>
      </c>
    </row>
    <row r="119" spans="1:7" ht="12.75" x14ac:dyDescent="0.2">
      <c r="A119" s="1">
        <v>585</v>
      </c>
      <c r="B119" s="1">
        <v>0.20065039000000001</v>
      </c>
      <c r="C119" s="1">
        <v>0.98754697400000002</v>
      </c>
      <c r="D119" s="1"/>
      <c r="E119" s="1"/>
      <c r="F119">
        <f t="shared" si="1"/>
        <v>-5.5168091292273029</v>
      </c>
      <c r="G119">
        <f>LN($E$2-'2ml NaOH'!C119)</f>
        <v>-5.8172121586633727</v>
      </c>
    </row>
    <row r="120" spans="1:7" ht="12.75" x14ac:dyDescent="0.2">
      <c r="A120" s="1">
        <v>590</v>
      </c>
      <c r="B120" s="1">
        <v>0.20052914299999999</v>
      </c>
      <c r="C120" s="1">
        <v>0.97915314099999995</v>
      </c>
      <c r="D120" s="1"/>
      <c r="E120" s="1"/>
      <c r="F120">
        <f t="shared" si="1"/>
        <v>-5.5474447168000545</v>
      </c>
      <c r="G120">
        <f>LN($E$2-'2ml NaOH'!C120)</f>
        <v>-4.4768013426688151</v>
      </c>
    </row>
    <row r="121" spans="1:7" ht="12.75" x14ac:dyDescent="0.2">
      <c r="A121" s="1">
        <v>595</v>
      </c>
      <c r="B121" s="1">
        <v>0.19998607900000001</v>
      </c>
      <c r="C121" s="1">
        <v>0.96981101400000003</v>
      </c>
      <c r="D121" s="1"/>
      <c r="E121" s="1"/>
      <c r="F121">
        <f t="shared" si="1"/>
        <v>-5.6975003982827657</v>
      </c>
      <c r="G121">
        <f>LN($E$2-'2ml NaOH'!C121)</f>
        <v>-3.8770492835657229</v>
      </c>
    </row>
    <row r="122" spans="1:7" ht="12.75" x14ac:dyDescent="0.2">
      <c r="A122" s="1">
        <v>600</v>
      </c>
      <c r="B122" s="1">
        <v>0.200235731</v>
      </c>
      <c r="C122" s="1">
        <v>0.96957422699999996</v>
      </c>
      <c r="D122" s="1"/>
      <c r="E122" s="1"/>
      <c r="F122">
        <f t="shared" si="1"/>
        <v>-5.6257132977293889</v>
      </c>
      <c r="G122">
        <f>LN($E$2-'2ml NaOH'!C122)</f>
        <v>-3.8656816991699063</v>
      </c>
    </row>
    <row r="123" spans="1:7" ht="12.75" x14ac:dyDescent="0.2">
      <c r="A123" s="1">
        <v>605</v>
      </c>
      <c r="B123" s="1">
        <v>0.19983371999999999</v>
      </c>
      <c r="C123" s="1">
        <v>0.98239301199999995</v>
      </c>
      <c r="D123" s="1"/>
      <c r="E123" s="1"/>
      <c r="F123">
        <f t="shared" si="1"/>
        <v>-5.7439857543699411</v>
      </c>
      <c r="G123">
        <f>LN($E$2-'2ml NaOH'!C123)</f>
        <v>-4.8122125720704858</v>
      </c>
    </row>
    <row r="124" spans="1:7" ht="12.75" x14ac:dyDescent="0.2">
      <c r="A124" s="1">
        <v>610</v>
      </c>
      <c r="B124" s="1">
        <v>0.19869377399999999</v>
      </c>
      <c r="C124" s="1">
        <v>0.97939520999999996</v>
      </c>
      <c r="D124" s="1"/>
      <c r="E124" s="1"/>
      <c r="F124">
        <f t="shared" si="1"/>
        <v>-6.1840621621985274</v>
      </c>
      <c r="G124">
        <f>LN($E$2-'2ml NaOH'!C124)</f>
        <v>-4.4983219265700285</v>
      </c>
    </row>
    <row r="125" spans="1:7" ht="12.75" x14ac:dyDescent="0.2">
      <c r="A125" s="1">
        <v>615</v>
      </c>
      <c r="B125" s="1">
        <v>0.199153311</v>
      </c>
      <c r="C125" s="1">
        <v>0.97826633200000002</v>
      </c>
      <c r="D125" s="1"/>
      <c r="E125" s="1"/>
      <c r="F125">
        <f t="shared" si="1"/>
        <v>-5.9828729607122968</v>
      </c>
      <c r="G125">
        <f>LN($E$2-'2ml NaOH'!C125)</f>
        <v>-4.4016962677741738</v>
      </c>
    </row>
    <row r="126" spans="1:7" ht="12.75" x14ac:dyDescent="0.2">
      <c r="A126" s="1">
        <v>620</v>
      </c>
      <c r="B126" s="1">
        <v>0.19885514400000001</v>
      </c>
      <c r="C126" s="1">
        <v>0.97762203700000005</v>
      </c>
      <c r="D126" s="1"/>
      <c r="E126" s="1"/>
      <c r="F126">
        <f t="shared" si="1"/>
        <v>-6.1087156992394771</v>
      </c>
      <c r="G126">
        <f>LN($E$2-'2ml NaOH'!C126)</f>
        <v>-4.3504638688936801</v>
      </c>
    </row>
    <row r="127" spans="1:7" ht="12.75" x14ac:dyDescent="0.2">
      <c r="A127" s="1">
        <v>625</v>
      </c>
      <c r="B127" s="1">
        <v>0.198553743</v>
      </c>
      <c r="C127" s="1">
        <v>0.97553596399999998</v>
      </c>
      <c r="D127" s="1"/>
      <c r="E127" s="1"/>
      <c r="F127">
        <f t="shared" si="1"/>
        <v>-6.2543871474159136</v>
      </c>
      <c r="G127">
        <f>LN($E$2-'2ml NaOH'!C127)</f>
        <v>-4.2005787994634805</v>
      </c>
    </row>
    <row r="128" spans="1:7" ht="12.75" x14ac:dyDescent="0.2">
      <c r="A128" s="1">
        <v>630</v>
      </c>
      <c r="B128" s="1">
        <v>0.198653154</v>
      </c>
      <c r="C128" s="1">
        <v>0.97689844000000003</v>
      </c>
      <c r="D128" s="1"/>
      <c r="E128" s="1"/>
      <c r="F128">
        <f t="shared" si="1"/>
        <v>-6.2039577651031683</v>
      </c>
      <c r="G128">
        <f>LN($E$2-'2ml NaOH'!C128)</f>
        <v>-4.2958912218955643</v>
      </c>
    </row>
    <row r="129" spans="1:7" ht="12.75" x14ac:dyDescent="0.2">
      <c r="A129" s="1">
        <v>635</v>
      </c>
      <c r="B129" s="1">
        <v>0.20087101399999999</v>
      </c>
      <c r="C129" s="1">
        <v>0.98483954399999996</v>
      </c>
      <c r="D129" s="1"/>
      <c r="E129" s="1"/>
      <c r="F129">
        <f t="shared" si="1"/>
        <v>-5.4633631328695644</v>
      </c>
      <c r="G129">
        <f>LN($E$2-'2ml NaOH'!C129)</f>
        <v>-5.1702197275598518</v>
      </c>
    </row>
    <row r="130" spans="1:7" ht="12.75" x14ac:dyDescent="0.2">
      <c r="A130" s="1">
        <v>640</v>
      </c>
      <c r="B130" s="1">
        <v>0.19708198099999999</v>
      </c>
      <c r="C130" s="1">
        <v>0.99043616499999998</v>
      </c>
      <c r="D130" s="1"/>
      <c r="E130" s="1"/>
      <c r="F130">
        <f t="shared" si="1"/>
        <v>-7.7057264524872879</v>
      </c>
      <c r="G130">
        <f>LN($E$2-'2ml NaOH'!C130)</f>
        <v>-9.3530693616847209</v>
      </c>
    </row>
    <row r="131" spans="1:7" ht="12.75" x14ac:dyDescent="0.2">
      <c r="A131" s="1">
        <v>645</v>
      </c>
      <c r="B131" s="1">
        <v>0.196624629</v>
      </c>
      <c r="C131" s="1">
        <v>0.98557650500000005</v>
      </c>
      <c r="D131" s="1"/>
      <c r="E131" s="1"/>
      <c r="F131" t="e">
        <f t="shared" ref="F131:F151" si="2">LN(B131-$D$2)</f>
        <v>#NUM!</v>
      </c>
      <c r="G131">
        <f>LN($E$2-'2ml NaOH'!C131)</f>
        <v>-5.3091035488276894</v>
      </c>
    </row>
    <row r="132" spans="1:7" ht="12.75" x14ac:dyDescent="0.2">
      <c r="A132" s="1">
        <v>650</v>
      </c>
      <c r="B132" s="1">
        <v>0.19623130899999999</v>
      </c>
      <c r="C132" s="1">
        <v>0.98574103999999996</v>
      </c>
      <c r="D132" s="1"/>
      <c r="E132" s="1"/>
      <c r="F132" t="e">
        <f t="shared" si="2"/>
        <v>#NUM!</v>
      </c>
      <c r="G132">
        <f>LN($E$2-'2ml NaOH'!C132)</f>
        <v>-5.3429332362200368</v>
      </c>
    </row>
    <row r="133" spans="1:7" ht="12.75" x14ac:dyDescent="0.2">
      <c r="A133" s="1">
        <v>655</v>
      </c>
      <c r="B133" s="1">
        <v>0.197208788</v>
      </c>
      <c r="C133" s="1">
        <v>0.99043616499999998</v>
      </c>
      <c r="D133" s="1"/>
      <c r="E133" s="1"/>
      <c r="F133">
        <f t="shared" si="2"/>
        <v>-7.4575842395293463</v>
      </c>
      <c r="G133">
        <f>LN($E$2-'2ml NaOH'!C133)</f>
        <v>-9.3530693616847209</v>
      </c>
    </row>
    <row r="134" spans="1:7" ht="12.75" x14ac:dyDescent="0.2">
      <c r="A134" s="1">
        <v>660</v>
      </c>
      <c r="B134" s="1">
        <v>0.198572785</v>
      </c>
      <c r="C134" s="1">
        <v>0.98483954399999996</v>
      </c>
      <c r="D134" s="1"/>
      <c r="E134" s="1"/>
      <c r="F134">
        <f t="shared" si="2"/>
        <v>-6.2445285335450169</v>
      </c>
      <c r="G134">
        <f>LN($E$2-'2ml NaOH'!C134)</f>
        <v>-5.1702197275598518</v>
      </c>
    </row>
    <row r="135" spans="1:7" ht="12.75" x14ac:dyDescent="0.2">
      <c r="A135" s="1">
        <v>665</v>
      </c>
      <c r="B135" s="1">
        <v>0.19762085099999999</v>
      </c>
      <c r="C135" s="1">
        <v>0.98590448799999997</v>
      </c>
      <c r="D135" s="1"/>
      <c r="E135" s="1"/>
      <c r="F135">
        <f t="shared" si="2"/>
        <v>-6.9187034925546964</v>
      </c>
      <c r="G135">
        <f>LN($E$2-'2ml NaOH'!C135)</f>
        <v>-5.3777121724885406</v>
      </c>
    </row>
    <row r="136" spans="1:7" ht="12.75" x14ac:dyDescent="0.2">
      <c r="A136" s="1">
        <v>670</v>
      </c>
      <c r="B136" s="1">
        <v>0.196715376</v>
      </c>
      <c r="C136" s="1">
        <v>0.98288129300000004</v>
      </c>
      <c r="D136" s="1"/>
      <c r="E136" s="1"/>
      <c r="F136">
        <f t="shared" si="2"/>
        <v>-9.3890305302859662</v>
      </c>
      <c r="G136">
        <f>LN($E$2-'2ml NaOH'!C136)</f>
        <v>-4.8741520817563586</v>
      </c>
    </row>
    <row r="137" spans="1:7" ht="12.75" x14ac:dyDescent="0.2">
      <c r="A137" s="1">
        <v>675</v>
      </c>
      <c r="B137" s="1">
        <v>0.19833004900000001</v>
      </c>
      <c r="C137" s="1">
        <v>0.98812420000000001</v>
      </c>
      <c r="D137" s="1"/>
      <c r="E137" s="1"/>
      <c r="F137">
        <f t="shared" si="2"/>
        <v>-6.3781219344400588</v>
      </c>
      <c r="G137">
        <f>LN($E$2-'2ml NaOH'!C137)</f>
        <v>-6.0328434049811506</v>
      </c>
    </row>
    <row r="138" spans="1:7" ht="12.75" x14ac:dyDescent="0.2">
      <c r="A138" s="1">
        <v>680</v>
      </c>
      <c r="B138" s="1">
        <v>0.196653467</v>
      </c>
      <c r="C138" s="1">
        <v>0.97577677200000001</v>
      </c>
      <c r="D138" s="1"/>
      <c r="E138" s="1"/>
      <c r="F138">
        <f t="shared" si="2"/>
        <v>-10.736931818634208</v>
      </c>
      <c r="G138">
        <f>LN($E$2-'2ml NaOH'!C138)</f>
        <v>-4.2167771872355297</v>
      </c>
    </row>
    <row r="139" spans="1:7" ht="12.75" x14ac:dyDescent="0.2">
      <c r="A139" s="1">
        <v>685</v>
      </c>
      <c r="B139" s="1">
        <v>0.19813741100000001</v>
      </c>
      <c r="C139" s="1">
        <v>0.98631395300000002</v>
      </c>
      <c r="D139" s="1"/>
      <c r="E139" s="1"/>
      <c r="F139">
        <f t="shared" si="2"/>
        <v>-6.4985163008877178</v>
      </c>
      <c r="G139">
        <f>LN($E$2-'2ml NaOH'!C139)</f>
        <v>-5.4705513583414831</v>
      </c>
    </row>
    <row r="140" spans="1:7" ht="12.75" x14ac:dyDescent="0.2">
      <c r="A140" s="1">
        <v>690</v>
      </c>
      <c r="B140" s="1">
        <v>0.19577456700000001</v>
      </c>
      <c r="C140" s="1">
        <v>0.96941533499999999</v>
      </c>
      <c r="D140" s="1"/>
      <c r="E140" s="1"/>
      <c r="F140" t="e">
        <f t="shared" si="2"/>
        <v>#NUM!</v>
      </c>
      <c r="G140">
        <f>LN($E$2-'2ml NaOH'!C140)</f>
        <v>-3.8581254822399802</v>
      </c>
    </row>
    <row r="141" spans="1:7" ht="12.75" x14ac:dyDescent="0.2">
      <c r="A141" s="1">
        <v>695</v>
      </c>
      <c r="B141" s="1">
        <v>0.200761408</v>
      </c>
      <c r="C141" s="1">
        <v>0.99551949100000003</v>
      </c>
      <c r="D141" s="1"/>
      <c r="E141" s="1"/>
      <c r="F141">
        <f t="shared" si="2"/>
        <v>-5.4895581415745323</v>
      </c>
      <c r="G141" t="e">
        <f>LN($E$2-'2ml NaOH'!C141)</f>
        <v>#NUM!</v>
      </c>
    </row>
    <row r="142" spans="1:7" ht="12.75" x14ac:dyDescent="0.2">
      <c r="A142" s="1">
        <v>700</v>
      </c>
      <c r="B142" s="1">
        <v>0.20703965699999999</v>
      </c>
      <c r="C142" s="1">
        <v>0.99930655700000004</v>
      </c>
      <c r="D142" s="1"/>
      <c r="E142" s="1"/>
      <c r="F142">
        <f t="shared" si="2"/>
        <v>-4.5651884643982754</v>
      </c>
      <c r="G142" t="e">
        <f>LN($E$2-'2ml NaOH'!C142)</f>
        <v>#NUM!</v>
      </c>
    </row>
    <row r="143" spans="1:7" ht="12.75" x14ac:dyDescent="0.2">
      <c r="A143" s="1">
        <v>705</v>
      </c>
      <c r="B143" s="1">
        <v>0.196984357</v>
      </c>
      <c r="C143" s="1">
        <v>0.98149956900000002</v>
      </c>
      <c r="D143" s="1"/>
      <c r="E143" s="1"/>
      <c r="F143">
        <f t="shared" si="2"/>
        <v>-7.9501266579217935</v>
      </c>
      <c r="G143">
        <f>LN($E$2-'2ml NaOH'!C143)</f>
        <v>-4.7079457233607673</v>
      </c>
    </row>
    <row r="144" spans="1:7" ht="12.75" x14ac:dyDescent="0.2">
      <c r="A144" s="1">
        <v>710</v>
      </c>
      <c r="B144" s="1">
        <v>0.19531209899999999</v>
      </c>
      <c r="C144" s="1">
        <v>0.97866752599999995</v>
      </c>
      <c r="D144" s="1"/>
      <c r="E144" s="1"/>
      <c r="F144" t="e">
        <f t="shared" si="2"/>
        <v>#NUM!</v>
      </c>
      <c r="G144">
        <f>LN($E$2-'2ml NaOH'!C144)</f>
        <v>-4.4349770571294913</v>
      </c>
    </row>
    <row r="145" spans="1:7" ht="12.75" x14ac:dyDescent="0.2">
      <c r="A145" s="1">
        <v>715</v>
      </c>
      <c r="B145" s="1">
        <v>0.194611163</v>
      </c>
      <c r="C145" s="1">
        <v>0.99964468399999995</v>
      </c>
      <c r="D145" s="1"/>
      <c r="E145" s="1"/>
      <c r="F145" t="e">
        <f t="shared" si="2"/>
        <v>#NUM!</v>
      </c>
      <c r="G145" t="e">
        <f>LN($E$2-'2ml NaOH'!C145)</f>
        <v>#NUM!</v>
      </c>
    </row>
    <row r="146" spans="1:7" ht="12.75" x14ac:dyDescent="0.2">
      <c r="A146" s="1">
        <v>720</v>
      </c>
      <c r="B146" s="1">
        <v>0.196150247</v>
      </c>
      <c r="C146" s="1">
        <v>0.98369530100000002</v>
      </c>
      <c r="D146" s="1"/>
      <c r="E146" s="1"/>
      <c r="F146" t="e">
        <f t="shared" si="2"/>
        <v>#NUM!</v>
      </c>
      <c r="G146">
        <f>LN($E$2-'2ml NaOH'!C146)</f>
        <v>-4.986787491916254</v>
      </c>
    </row>
    <row r="147" spans="1:7" ht="12.75" x14ac:dyDescent="0.2">
      <c r="A147" s="1">
        <v>725</v>
      </c>
      <c r="B147" s="1">
        <v>0.195062187</v>
      </c>
      <c r="C147" s="1">
        <v>0.99778784399999998</v>
      </c>
      <c r="D147" s="1"/>
      <c r="E147" s="1"/>
      <c r="F147" t="e">
        <f t="shared" si="2"/>
        <v>#NUM!</v>
      </c>
      <c r="G147" t="e">
        <f>LN($E$2-'2ml NaOH'!C147)</f>
        <v>#NUM!</v>
      </c>
    </row>
    <row r="148" spans="1:7" ht="12.75" x14ac:dyDescent="0.2">
      <c r="A148" s="1">
        <v>730</v>
      </c>
      <c r="B148" s="1">
        <v>0.195294622</v>
      </c>
      <c r="C148" s="1">
        <v>0.98582103399999998</v>
      </c>
      <c r="D148" s="1"/>
      <c r="E148" s="1"/>
      <c r="F148" t="e">
        <f t="shared" si="2"/>
        <v>#NUM!</v>
      </c>
      <c r="G148">
        <f>LN($E$2-'2ml NaOH'!C148)</f>
        <v>-5.3598035056138826</v>
      </c>
    </row>
    <row r="149" spans="1:7" ht="12.75" x14ac:dyDescent="0.2">
      <c r="A149" s="1">
        <v>735</v>
      </c>
      <c r="B149" s="1">
        <v>0.19542005400000001</v>
      </c>
      <c r="C149" s="1">
        <v>0.99644188600000005</v>
      </c>
      <c r="D149" s="1"/>
      <c r="E149" s="1"/>
      <c r="F149" t="e">
        <f t="shared" si="2"/>
        <v>#NUM!</v>
      </c>
      <c r="G149" t="e">
        <f>LN($E$2-'2ml NaOH'!C149)</f>
        <v>#NUM!</v>
      </c>
    </row>
    <row r="150" spans="1:7" ht="12.75" x14ac:dyDescent="0.2">
      <c r="A150" s="1">
        <v>740</v>
      </c>
      <c r="B150" s="1">
        <v>0.19518613000000001</v>
      </c>
      <c r="C150" s="1">
        <v>0.98516620600000004</v>
      </c>
      <c r="D150" s="1"/>
      <c r="E150" s="1"/>
      <c r="F150" t="e">
        <f t="shared" si="2"/>
        <v>#NUM!</v>
      </c>
      <c r="G150">
        <f>LN($E$2-'2ml NaOH'!C150)</f>
        <v>-5.2294150244920727</v>
      </c>
    </row>
    <row r="151" spans="1:7" ht="12.75" x14ac:dyDescent="0.2">
      <c r="A151" s="1">
        <v>745</v>
      </c>
      <c r="B151" s="1">
        <v>0.19525687899999999</v>
      </c>
      <c r="C151" s="1">
        <v>0.99719803200000001</v>
      </c>
      <c r="D151" s="1"/>
      <c r="E151" s="1"/>
      <c r="F151" t="e">
        <f t="shared" si="2"/>
        <v>#NUM!</v>
      </c>
      <c r="G151" t="e">
        <f>LN($E$2-'2ml NaOH'!C151)</f>
        <v>#NUM!</v>
      </c>
    </row>
  </sheetData>
  <mergeCells count="2">
    <mergeCell ref="I1:K1"/>
    <mergeCell ref="I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activeCell="G1" sqref="G1"/>
    </sheetView>
  </sheetViews>
  <sheetFormatPr defaultColWidth="14.42578125" defaultRowHeight="15.75" customHeight="1" x14ac:dyDescent="0.2"/>
  <sheetData>
    <row r="1" spans="1:11" ht="15.75" customHeight="1" x14ac:dyDescent="0.2">
      <c r="A1" t="s">
        <v>0</v>
      </c>
      <c r="B1" t="s">
        <v>1</v>
      </c>
      <c r="C1" t="s">
        <v>2</v>
      </c>
      <c r="D1" s="8" t="s">
        <v>34</v>
      </c>
      <c r="E1" s="8" t="s">
        <v>35</v>
      </c>
      <c r="F1" s="3" t="s">
        <v>9</v>
      </c>
      <c r="G1" s="3" t="s">
        <v>11</v>
      </c>
      <c r="I1" s="4" t="s">
        <v>16</v>
      </c>
      <c r="J1" s="4"/>
      <c r="K1" s="4"/>
    </row>
    <row r="2" spans="1:11" ht="15.75" customHeight="1" x14ac:dyDescent="0.2">
      <c r="A2">
        <v>0</v>
      </c>
      <c r="B2">
        <v>0.6380439657843282</v>
      </c>
      <c r="C2">
        <v>1.3545761908283988E-2</v>
      </c>
      <c r="D2" s="1">
        <f>AVERAGE(B122:B151)</f>
        <v>0.19300738640408013</v>
      </c>
      <c r="E2" s="1">
        <f>AVERAGE(C122:C151)</f>
        <v>0.99212137462419803</v>
      </c>
      <c r="F2">
        <f>LN(B2-$D$2)</f>
        <v>-0.80959879933971179</v>
      </c>
      <c r="G2">
        <f>LN($E$2-'3ml NaOH'!C2)</f>
        <v>-2.1657221022233063E-2</v>
      </c>
      <c r="J2" s="3" t="s">
        <v>12</v>
      </c>
      <c r="K2" s="3" t="s">
        <v>13</v>
      </c>
    </row>
    <row r="3" spans="1:11" ht="15.75" customHeight="1" x14ac:dyDescent="0.2">
      <c r="A3">
        <v>5</v>
      </c>
      <c r="B3">
        <v>0.7946398768018883</v>
      </c>
      <c r="C3">
        <v>5.3390448646346268E-2</v>
      </c>
      <c r="F3">
        <f t="shared" ref="F3:F66" si="0">LN(B3-$D$2)</f>
        <v>-0.50810850115952044</v>
      </c>
      <c r="G3">
        <f>LN($E$2-'3ml NaOH'!C3)</f>
        <v>-6.3226394642465142E-2</v>
      </c>
      <c r="I3" t="s">
        <v>14</v>
      </c>
      <c r="J3">
        <f t="array" ref="J3:K4">LINEST('3ml NaOH'!$F$9:$F$47,'3ml NaOH'!$A$9:$A$47,TRUE, TRUE)</f>
        <v>-1.2250330417666024E-2</v>
      </c>
      <c r="K3">
        <v>-0.35866127843687634</v>
      </c>
    </row>
    <row r="4" spans="1:11" ht="15.75" customHeight="1" x14ac:dyDescent="0.2">
      <c r="A4">
        <v>10</v>
      </c>
      <c r="B4">
        <v>0.76931798766699866</v>
      </c>
      <c r="C4">
        <v>9.0275798769867743E-2</v>
      </c>
      <c r="F4">
        <f t="shared" si="0"/>
        <v>-0.55110852531929677</v>
      </c>
      <c r="G4">
        <f>LN($E$2-'3ml NaOH'!C4)</f>
        <v>-0.10331197551156993</v>
      </c>
      <c r="I4" t="s">
        <v>15</v>
      </c>
      <c r="J4">
        <v>3.6720635043524278E-5</v>
      </c>
      <c r="K4">
        <v>5.2017299458155305E-3</v>
      </c>
    </row>
    <row r="5" spans="1:11" ht="15.75" customHeight="1" x14ac:dyDescent="0.2">
      <c r="A5">
        <v>15</v>
      </c>
      <c r="B5">
        <v>0.740019833771702</v>
      </c>
      <c r="C5">
        <v>0.12363125682374511</v>
      </c>
      <c r="F5">
        <f t="shared" si="0"/>
        <v>-0.60328372111957129</v>
      </c>
      <c r="G5">
        <f>LN($E$2-'3ml NaOH'!C5)</f>
        <v>-0.14099907183381524</v>
      </c>
    </row>
    <row r="6" spans="1:11" ht="15.75" customHeight="1" x14ac:dyDescent="0.2">
      <c r="A6">
        <v>20</v>
      </c>
      <c r="B6">
        <v>0.71721423215080882</v>
      </c>
      <c r="C6">
        <v>0.15834615099783439</v>
      </c>
      <c r="F6">
        <f t="shared" si="0"/>
        <v>-0.64586892876046109</v>
      </c>
      <c r="G6">
        <f>LN($E$2-'3ml NaOH'!C6)</f>
        <v>-0.18179142898489936</v>
      </c>
      <c r="I6" s="4" t="s">
        <v>17</v>
      </c>
      <c r="J6" s="4"/>
      <c r="K6" s="4"/>
    </row>
    <row r="7" spans="1:11" ht="15.75" customHeight="1" x14ac:dyDescent="0.2">
      <c r="A7">
        <v>25</v>
      </c>
      <c r="B7">
        <v>0.68811388099627957</v>
      </c>
      <c r="C7">
        <v>0.19561422720415064</v>
      </c>
      <c r="F7">
        <f t="shared" si="0"/>
        <v>-0.70298239896256287</v>
      </c>
      <c r="G7">
        <f>LN($E$2-'3ml NaOH'!C7)</f>
        <v>-0.22751917613802411</v>
      </c>
      <c r="J7" s="3" t="s">
        <v>12</v>
      </c>
      <c r="K7" s="3" t="s">
        <v>13</v>
      </c>
    </row>
    <row r="8" spans="1:11" ht="15.75" customHeight="1" x14ac:dyDescent="0.2">
      <c r="A8">
        <v>30</v>
      </c>
      <c r="B8">
        <v>0.66564367111122413</v>
      </c>
      <c r="C8">
        <v>0.23408335288736359</v>
      </c>
      <c r="F8">
        <f t="shared" si="0"/>
        <v>-0.74942914039457764</v>
      </c>
      <c r="G8">
        <f>LN($E$2-'3ml NaOH'!C8)</f>
        <v>-0.2770217339950824</v>
      </c>
      <c r="I8" t="s">
        <v>14</v>
      </c>
      <c r="J8">
        <f t="array" ref="J8:K9">LINEST('3ml NaOH'!$G$9:$G$25, '3ml NaOH'!$A$9:$A$25,TRUE, TRUE)</f>
        <v>-1.1008502558715182E-2</v>
      </c>
      <c r="K8">
        <v>7.4598412540660686E-2</v>
      </c>
    </row>
    <row r="9" spans="1:11" ht="15.75" customHeight="1" x14ac:dyDescent="0.2">
      <c r="A9">
        <v>35</v>
      </c>
      <c r="B9">
        <v>0.63728691776627111</v>
      </c>
      <c r="C9">
        <v>0.26515944728266899</v>
      </c>
      <c r="F9">
        <f t="shared" si="0"/>
        <v>-0.81130133950912975</v>
      </c>
      <c r="G9">
        <f>LN($E$2-'3ml NaOH'!C9)</f>
        <v>-0.3188811723639266</v>
      </c>
      <c r="I9" t="s">
        <v>15</v>
      </c>
      <c r="J9">
        <v>8.4159045794998495E-5</v>
      </c>
      <c r="K9">
        <v>6.640036713550684E-3</v>
      </c>
    </row>
    <row r="10" spans="1:11" ht="15.75" customHeight="1" x14ac:dyDescent="0.2">
      <c r="A10">
        <v>40</v>
      </c>
      <c r="B10">
        <v>0.61520952844219923</v>
      </c>
      <c r="C10">
        <v>0.30123324326120848</v>
      </c>
      <c r="F10">
        <f t="shared" si="0"/>
        <v>-0.86227107006558312</v>
      </c>
      <c r="G10">
        <f>LN($E$2-'3ml NaOH'!C10)</f>
        <v>-0.36977736215138324</v>
      </c>
    </row>
    <row r="11" spans="1:11" ht="15.75" customHeight="1" x14ac:dyDescent="0.2">
      <c r="A11">
        <v>45</v>
      </c>
      <c r="B11">
        <v>0.59253923462974689</v>
      </c>
      <c r="C11">
        <v>0.33835706981030456</v>
      </c>
      <c r="F11">
        <f t="shared" si="0"/>
        <v>-0.91746179673886008</v>
      </c>
      <c r="G11">
        <f>LN($E$2-'3ml NaOH'!C11)</f>
        <v>-0.42500838267391416</v>
      </c>
    </row>
    <row r="12" spans="1:11" ht="15.75" customHeight="1" x14ac:dyDescent="0.2">
      <c r="A12">
        <v>50</v>
      </c>
      <c r="B12">
        <v>0.57191186764555491</v>
      </c>
      <c r="C12">
        <v>0.36800796375538108</v>
      </c>
      <c r="F12">
        <f t="shared" si="0"/>
        <v>-0.97047113405081176</v>
      </c>
      <c r="G12">
        <f>LN($E$2-'3ml NaOH'!C12)</f>
        <v>-0.4714231789397037</v>
      </c>
    </row>
    <row r="13" spans="1:11" ht="15.75" customHeight="1" x14ac:dyDescent="0.2">
      <c r="A13">
        <v>55</v>
      </c>
      <c r="B13">
        <v>0.54656737804860533</v>
      </c>
      <c r="C13">
        <v>0.40303352759322042</v>
      </c>
      <c r="F13">
        <f t="shared" si="0"/>
        <v>-1.0397021004217999</v>
      </c>
      <c r="G13">
        <f>LN($E$2-'3ml NaOH'!C13)</f>
        <v>-0.52917996038893833</v>
      </c>
    </row>
    <row r="14" spans="1:11" ht="15.75" customHeight="1" x14ac:dyDescent="0.2">
      <c r="A14">
        <v>60</v>
      </c>
      <c r="B14">
        <v>0.52982551935289568</v>
      </c>
      <c r="C14">
        <v>0.43130784623209467</v>
      </c>
      <c r="F14">
        <f t="shared" si="0"/>
        <v>-1.0882121591415668</v>
      </c>
      <c r="G14">
        <f>LN($E$2-'3ml NaOH'!C14)</f>
        <v>-0.57836682017165197</v>
      </c>
    </row>
    <row r="15" spans="1:11" ht="15.75" customHeight="1" x14ac:dyDescent="0.2">
      <c r="A15">
        <v>65</v>
      </c>
      <c r="B15">
        <v>0.51034892077782545</v>
      </c>
      <c r="C15">
        <v>0.46317270736957467</v>
      </c>
      <c r="F15">
        <f t="shared" si="0"/>
        <v>-1.1477766895780781</v>
      </c>
      <c r="G15">
        <f>LN($E$2-'3ml NaOH'!C15)</f>
        <v>-0.63686388915811742</v>
      </c>
    </row>
    <row r="16" spans="1:11" ht="15.75" customHeight="1" x14ac:dyDescent="0.2">
      <c r="A16">
        <v>70</v>
      </c>
      <c r="B16">
        <v>0.48975972626597175</v>
      </c>
      <c r="C16">
        <v>0.48964622283923814</v>
      </c>
      <c r="F16">
        <f t="shared" si="0"/>
        <v>-1.2148573605634065</v>
      </c>
      <c r="G16">
        <f>LN($E$2-'3ml NaOH'!C16)</f>
        <v>-0.68820908945571679</v>
      </c>
    </row>
    <row r="17" spans="1:7" ht="15.75" customHeight="1" x14ac:dyDescent="0.2">
      <c r="A17">
        <v>75</v>
      </c>
      <c r="B17">
        <v>0.47418797651921407</v>
      </c>
      <c r="C17">
        <v>0.52320060451169337</v>
      </c>
      <c r="F17">
        <f t="shared" si="0"/>
        <v>-1.2687581466230895</v>
      </c>
      <c r="G17">
        <f>LN($E$2-'3ml NaOH'!C17)</f>
        <v>-0.75732145846879295</v>
      </c>
    </row>
    <row r="18" spans="1:7" ht="15.75" customHeight="1" x14ac:dyDescent="0.2">
      <c r="A18">
        <v>80</v>
      </c>
      <c r="B18">
        <v>0.45576346902618226</v>
      </c>
      <c r="C18">
        <v>0.55177450664431038</v>
      </c>
      <c r="F18">
        <f t="shared" si="0"/>
        <v>-1.3365291196467803</v>
      </c>
      <c r="G18">
        <f>LN($E$2-'3ml NaOH'!C18)</f>
        <v>-0.82019252632576511</v>
      </c>
    </row>
    <row r="19" spans="1:7" ht="15.75" customHeight="1" x14ac:dyDescent="0.2">
      <c r="A19">
        <v>85</v>
      </c>
      <c r="B19">
        <v>0.44286430439239233</v>
      </c>
      <c r="C19">
        <v>0.56472555254038648</v>
      </c>
      <c r="F19">
        <f t="shared" si="0"/>
        <v>-1.3868668530088557</v>
      </c>
      <c r="G19">
        <f>LN($E$2-'3ml NaOH'!C19)</f>
        <v>-0.85004471133482618</v>
      </c>
    </row>
    <row r="20" spans="1:7" ht="15.75" customHeight="1" x14ac:dyDescent="0.2">
      <c r="A20">
        <v>90</v>
      </c>
      <c r="B20">
        <v>0.42802360869439732</v>
      </c>
      <c r="C20">
        <v>0.58954040939523844</v>
      </c>
      <c r="F20">
        <f t="shared" si="0"/>
        <v>-1.4481007361978833</v>
      </c>
      <c r="G20">
        <f>LN($E$2-'3ml NaOH'!C20)</f>
        <v>-0.90985904650429705</v>
      </c>
    </row>
    <row r="21" spans="1:7" ht="15.75" customHeight="1" x14ac:dyDescent="0.2">
      <c r="A21">
        <v>95</v>
      </c>
      <c r="B21">
        <v>0.41362486471234844</v>
      </c>
      <c r="C21">
        <v>0.61209886811367231</v>
      </c>
      <c r="F21">
        <f t="shared" si="0"/>
        <v>-1.511324944529485</v>
      </c>
      <c r="G21">
        <f>LN($E$2-'3ml NaOH'!C21)</f>
        <v>-0.96752480035631594</v>
      </c>
    </row>
    <row r="22" spans="1:7" ht="15.75" customHeight="1" x14ac:dyDescent="0.2">
      <c r="A22">
        <v>100</v>
      </c>
      <c r="B22">
        <v>0.39923592986804279</v>
      </c>
      <c r="C22">
        <v>0.63232102633838494</v>
      </c>
      <c r="F22">
        <f t="shared" si="0"/>
        <v>-1.5787702908688963</v>
      </c>
      <c r="G22">
        <f>LN($E$2-'3ml NaOH'!C22)</f>
        <v>-1.0222059894678039</v>
      </c>
    </row>
    <row r="23" spans="1:7" ht="12.75" x14ac:dyDescent="0.2">
      <c r="A23">
        <v>105</v>
      </c>
      <c r="B23">
        <v>0.38721759481202245</v>
      </c>
      <c r="C23">
        <v>0.65352990739844896</v>
      </c>
      <c r="F23">
        <f t="shared" si="0"/>
        <v>-1.6388141580392186</v>
      </c>
      <c r="G23">
        <f>LN($E$2-'3ml NaOH'!C23)</f>
        <v>-1.0829610097608529</v>
      </c>
    </row>
    <row r="24" spans="1:7" ht="12.75" x14ac:dyDescent="0.2">
      <c r="A24">
        <v>110</v>
      </c>
      <c r="B24">
        <v>0.376402109528024</v>
      </c>
      <c r="C24">
        <v>0.66901756478109797</v>
      </c>
      <c r="F24">
        <f t="shared" si="0"/>
        <v>-1.6961144920712887</v>
      </c>
      <c r="G24">
        <f>LN($E$2-'3ml NaOH'!C24)</f>
        <v>-1.1297816146919559</v>
      </c>
    </row>
    <row r="25" spans="1:7" ht="12.75" x14ac:dyDescent="0.2">
      <c r="A25">
        <v>115</v>
      </c>
      <c r="B25">
        <v>0.36464696927404661</v>
      </c>
      <c r="C25">
        <v>0.69394399530918183</v>
      </c>
      <c r="F25">
        <f t="shared" si="0"/>
        <v>-1.7623584491229729</v>
      </c>
      <c r="G25">
        <f>LN($E$2-'3ml NaOH'!C25)</f>
        <v>-1.2100667369566656</v>
      </c>
    </row>
    <row r="26" spans="1:7" ht="12.75" x14ac:dyDescent="0.2">
      <c r="A26">
        <v>120</v>
      </c>
      <c r="B26">
        <v>0.35474491746093001</v>
      </c>
      <c r="C26">
        <v>0.71341628934947354</v>
      </c>
      <c r="F26">
        <f t="shared" si="0"/>
        <v>-1.8217804363199908</v>
      </c>
      <c r="G26">
        <f>LN($E$2-'3ml NaOH'!C26)</f>
        <v>-1.2776010982497743</v>
      </c>
    </row>
    <row r="27" spans="1:7" ht="12.75" x14ac:dyDescent="0.2">
      <c r="A27">
        <v>125</v>
      </c>
      <c r="B27">
        <v>0.34194470930702942</v>
      </c>
      <c r="C27">
        <v>0.7345846856203615</v>
      </c>
      <c r="F27">
        <f t="shared" si="0"/>
        <v>-1.904229713193464</v>
      </c>
      <c r="G27">
        <f>LN($E$2-'3ml NaOH'!C27)</f>
        <v>-1.3565930874595835</v>
      </c>
    </row>
    <row r="28" spans="1:7" ht="12.75" x14ac:dyDescent="0.2">
      <c r="A28">
        <v>130</v>
      </c>
      <c r="B28">
        <v>0.33440456243678485</v>
      </c>
      <c r="C28">
        <v>0.74087916342921001</v>
      </c>
      <c r="F28">
        <f t="shared" si="0"/>
        <v>-1.9561824971992621</v>
      </c>
      <c r="G28">
        <f>LN($E$2-'3ml NaOH'!C28)</f>
        <v>-1.3813378203083215</v>
      </c>
    </row>
    <row r="29" spans="1:7" ht="12.75" x14ac:dyDescent="0.2">
      <c r="A29">
        <v>135</v>
      </c>
      <c r="B29">
        <v>0.32589756452044022</v>
      </c>
      <c r="C29">
        <v>0.7593103155114479</v>
      </c>
      <c r="F29">
        <f t="shared" si="0"/>
        <v>-2.0182322203103236</v>
      </c>
      <c r="G29">
        <f>LN($E$2-'3ml NaOH'!C29)</f>
        <v>-1.4575280594733162</v>
      </c>
    </row>
    <row r="30" spans="1:7" ht="12.75" x14ac:dyDescent="0.2">
      <c r="A30">
        <v>140</v>
      </c>
      <c r="B30">
        <v>0.31708224538052737</v>
      </c>
      <c r="C30">
        <v>0.7801884961146579</v>
      </c>
      <c r="F30">
        <f t="shared" si="0"/>
        <v>-2.0868701941085352</v>
      </c>
      <c r="G30">
        <f>LN($E$2-'3ml NaOH'!C30)</f>
        <v>-1.551485665245963</v>
      </c>
    </row>
    <row r="31" spans="1:7" ht="12.75" x14ac:dyDescent="0.2">
      <c r="A31">
        <v>145</v>
      </c>
      <c r="B31">
        <v>0.30985658990719539</v>
      </c>
      <c r="C31">
        <v>0.78013700347655413</v>
      </c>
      <c r="F31">
        <f t="shared" si="0"/>
        <v>-2.1468710344251636</v>
      </c>
      <c r="G31">
        <f>LN($E$2-'3ml NaOH'!C31)</f>
        <v>-1.5512427280293308</v>
      </c>
    </row>
    <row r="32" spans="1:7" ht="12.75" x14ac:dyDescent="0.2">
      <c r="A32">
        <v>150</v>
      </c>
      <c r="B32">
        <v>0.30345684217532104</v>
      </c>
      <c r="C32">
        <v>0.80486769966849281</v>
      </c>
      <c r="F32">
        <f t="shared" si="0"/>
        <v>-2.203197276504874</v>
      </c>
      <c r="G32">
        <f>LN($E$2-'3ml NaOH'!C32)</f>
        <v>-1.6752910308457243</v>
      </c>
    </row>
    <row r="33" spans="1:7" ht="12.75" x14ac:dyDescent="0.2">
      <c r="A33">
        <v>155</v>
      </c>
      <c r="B33">
        <v>0.29731467315961041</v>
      </c>
      <c r="C33">
        <v>0.80019124737775282</v>
      </c>
      <c r="F33">
        <f t="shared" si="0"/>
        <v>-2.2604140559878432</v>
      </c>
      <c r="G33">
        <f>LN($E$2-'3ml NaOH'!C33)</f>
        <v>-1.6506238937809552</v>
      </c>
    </row>
    <row r="34" spans="1:7" ht="12.75" x14ac:dyDescent="0.2">
      <c r="A34">
        <v>160</v>
      </c>
      <c r="B34">
        <v>0.2926140004068381</v>
      </c>
      <c r="C34">
        <v>0.82194900753472899</v>
      </c>
      <c r="F34">
        <f t="shared" si="0"/>
        <v>-2.3065267109461618</v>
      </c>
      <c r="G34">
        <f>LN($E$2-'3ml NaOH'!C34)</f>
        <v>-1.7709434315499823</v>
      </c>
    </row>
    <row r="35" spans="1:7" ht="12.75" x14ac:dyDescent="0.2">
      <c r="A35">
        <v>165</v>
      </c>
      <c r="B35">
        <v>0.28600776361973901</v>
      </c>
      <c r="C35">
        <v>0.84949939018116805</v>
      </c>
      <c r="F35">
        <f t="shared" si="0"/>
        <v>-2.3751517297547533</v>
      </c>
      <c r="G35">
        <f>LN($E$2-'3ml NaOH'!C35)</f>
        <v>-1.9475576142800013</v>
      </c>
    </row>
    <row r="36" spans="1:7" ht="12.75" x14ac:dyDescent="0.2">
      <c r="A36">
        <v>170</v>
      </c>
      <c r="B36">
        <v>0.2791401166920417</v>
      </c>
      <c r="C36">
        <v>0.84025643464476008</v>
      </c>
      <c r="F36">
        <f t="shared" si="0"/>
        <v>-2.451865797067065</v>
      </c>
      <c r="G36">
        <f>LN($E$2-'3ml NaOH'!C36)</f>
        <v>-1.8847637058997271</v>
      </c>
    </row>
    <row r="37" spans="1:7" ht="12.75" x14ac:dyDescent="0.2">
      <c r="A37">
        <v>175</v>
      </c>
      <c r="B37">
        <v>0.27473834179573953</v>
      </c>
      <c r="C37">
        <v>0.8456233239527402</v>
      </c>
      <c r="F37">
        <f t="shared" si="0"/>
        <v>-2.5043224579144514</v>
      </c>
      <c r="G37">
        <f>LN($E$2-'3ml NaOH'!C37)</f>
        <v>-1.9207431566104156</v>
      </c>
    </row>
    <row r="38" spans="1:7" ht="12.75" x14ac:dyDescent="0.2">
      <c r="A38">
        <v>180</v>
      </c>
      <c r="B38">
        <v>0.27219627108428673</v>
      </c>
      <c r="C38">
        <v>0.84325468846241536</v>
      </c>
      <c r="F38">
        <f t="shared" si="0"/>
        <v>-2.5359193349579168</v>
      </c>
      <c r="G38">
        <f>LN($E$2-'3ml NaOH'!C38)</f>
        <v>-1.9047040972873057</v>
      </c>
    </row>
    <row r="39" spans="1:7" ht="12.75" x14ac:dyDescent="0.2">
      <c r="A39">
        <v>185</v>
      </c>
      <c r="B39">
        <v>0.2660388772034098</v>
      </c>
      <c r="C39">
        <v>0.87470614461055052</v>
      </c>
      <c r="F39">
        <f t="shared" si="0"/>
        <v>-2.6168645500389638</v>
      </c>
      <c r="G39">
        <f>LN($E$2-'3ml NaOH'!C39)</f>
        <v>-2.1420386524581851</v>
      </c>
    </row>
    <row r="40" spans="1:7" ht="12.75" x14ac:dyDescent="0.2">
      <c r="A40">
        <v>190</v>
      </c>
      <c r="B40">
        <v>0.26087088603852265</v>
      </c>
      <c r="C40">
        <v>0.88148551805732989</v>
      </c>
      <c r="F40">
        <f t="shared" si="0"/>
        <v>-2.6902569495670328</v>
      </c>
      <c r="G40">
        <f>LN($E$2-'3ml NaOH'!C40)</f>
        <v>-2.2015110420117416</v>
      </c>
    </row>
    <row r="41" spans="1:7" ht="12.75" x14ac:dyDescent="0.2">
      <c r="A41">
        <v>195</v>
      </c>
      <c r="B41">
        <v>0.25614577182648601</v>
      </c>
      <c r="C41">
        <v>0.88471919047450243</v>
      </c>
      <c r="F41">
        <f t="shared" si="0"/>
        <v>-2.7624263675697125</v>
      </c>
      <c r="G41">
        <f>LN($E$2-'3ml NaOH'!C41)</f>
        <v>-2.231174760524814</v>
      </c>
    </row>
    <row r="42" spans="1:7" ht="12.75" x14ac:dyDescent="0.2">
      <c r="A42">
        <v>200</v>
      </c>
      <c r="B42">
        <v>0.2553977895127833</v>
      </c>
      <c r="C42">
        <v>0.88342246804792413</v>
      </c>
      <c r="F42">
        <f t="shared" si="0"/>
        <v>-2.7743438117695094</v>
      </c>
      <c r="G42">
        <f>LN($E$2-'3ml NaOH'!C42)</f>
        <v>-2.2191735440014826</v>
      </c>
    </row>
    <row r="43" spans="1:7" ht="12.75" x14ac:dyDescent="0.2">
      <c r="A43">
        <v>205</v>
      </c>
      <c r="B43">
        <v>0.24970969802816317</v>
      </c>
      <c r="C43">
        <v>0.90560470532467963</v>
      </c>
      <c r="F43">
        <f t="shared" si="0"/>
        <v>-2.869940299695299</v>
      </c>
      <c r="G43">
        <f>LN($E$2-'3ml NaOH'!C43)</f>
        <v>-2.4474181749452804</v>
      </c>
    </row>
    <row r="44" spans="1:7" ht="12.75" x14ac:dyDescent="0.2">
      <c r="A44">
        <v>210</v>
      </c>
      <c r="B44">
        <v>0.24526789140140867</v>
      </c>
      <c r="C44">
        <v>0.90580905391705424</v>
      </c>
      <c r="F44">
        <f t="shared" si="0"/>
        <v>-2.9515143557651276</v>
      </c>
      <c r="G44">
        <f>LN($E$2-'3ml NaOH'!C44)</f>
        <v>-2.4497829250672813</v>
      </c>
    </row>
    <row r="45" spans="1:7" ht="12.75" x14ac:dyDescent="0.2">
      <c r="A45">
        <v>215</v>
      </c>
      <c r="B45">
        <v>0.24373577740330998</v>
      </c>
      <c r="C45">
        <v>0.9034961816035495</v>
      </c>
      <c r="F45">
        <f t="shared" si="0"/>
        <v>-2.9812695448544941</v>
      </c>
      <c r="G45">
        <f>LN($E$2-'3ml NaOH'!C45)</f>
        <v>-2.4233391161841378</v>
      </c>
    </row>
    <row r="46" spans="1:7" ht="12.75" x14ac:dyDescent="0.2">
      <c r="A46">
        <v>220</v>
      </c>
      <c r="B46">
        <v>0.23999894672693492</v>
      </c>
      <c r="C46">
        <v>0.922981048605234</v>
      </c>
      <c r="F46">
        <f t="shared" si="0"/>
        <v>-3.0577872609951045</v>
      </c>
      <c r="G46">
        <f>LN($E$2-'3ml NaOH'!C46)</f>
        <v>-2.6716171291546207</v>
      </c>
    </row>
    <row r="47" spans="1:7" ht="12.75" x14ac:dyDescent="0.2">
      <c r="A47">
        <v>225</v>
      </c>
      <c r="B47">
        <v>0.2362336230860213</v>
      </c>
      <c r="C47">
        <v>0.92668521681045335</v>
      </c>
      <c r="F47">
        <f t="shared" si="0"/>
        <v>-3.141307637482174</v>
      </c>
      <c r="G47">
        <f>LN($E$2-'3ml NaOH'!C47)</f>
        <v>-2.7266803015264762</v>
      </c>
    </row>
    <row r="48" spans="1:7" ht="12.75" x14ac:dyDescent="0.2">
      <c r="A48">
        <v>230</v>
      </c>
      <c r="B48">
        <v>0.23386540201856013</v>
      </c>
      <c r="C48">
        <v>0.91157181751567817</v>
      </c>
      <c r="F48">
        <f t="shared" si="0"/>
        <v>-3.1976522562521787</v>
      </c>
      <c r="G48">
        <f>LN($E$2-'3ml NaOH'!C48)</f>
        <v>-2.5188826677166674</v>
      </c>
    </row>
    <row r="49" spans="1:7" ht="12.75" x14ac:dyDescent="0.2">
      <c r="A49">
        <v>235</v>
      </c>
      <c r="B49">
        <v>0.23190325912824114</v>
      </c>
      <c r="C49">
        <v>0.92761554712250649</v>
      </c>
      <c r="F49">
        <f t="shared" si="0"/>
        <v>-3.2468671336226649</v>
      </c>
      <c r="G49">
        <f>LN($E$2-'3ml NaOH'!C49)</f>
        <v>-2.7409997103981882</v>
      </c>
    </row>
    <row r="50" spans="1:7" ht="12.75" x14ac:dyDescent="0.2">
      <c r="A50">
        <v>240</v>
      </c>
      <c r="B50">
        <v>0.23000821331702384</v>
      </c>
      <c r="C50">
        <v>0.92333559398781972</v>
      </c>
      <c r="F50">
        <f t="shared" si="0"/>
        <v>-3.2968150175891693</v>
      </c>
      <c r="G50">
        <f>LN($E$2-'3ml NaOH'!C50)</f>
        <v>-2.6767582322002585</v>
      </c>
    </row>
    <row r="51" spans="1:7" ht="12.75" x14ac:dyDescent="0.2">
      <c r="A51">
        <v>245</v>
      </c>
      <c r="B51">
        <v>0.22902114263119797</v>
      </c>
      <c r="C51">
        <v>0.92998681733796196</v>
      </c>
      <c r="F51">
        <f t="shared" si="0"/>
        <v>-3.3238542960943556</v>
      </c>
      <c r="G51">
        <f>LN($E$2-'3ml NaOH'!C51)</f>
        <v>-2.7784529667799629</v>
      </c>
    </row>
    <row r="52" spans="1:7" ht="12.75" x14ac:dyDescent="0.2">
      <c r="A52">
        <v>250</v>
      </c>
      <c r="B52">
        <v>0.22537173779022246</v>
      </c>
      <c r="C52">
        <v>0.93975394497556097</v>
      </c>
      <c r="F52">
        <f t="shared" si="0"/>
        <v>-3.4306977277804944</v>
      </c>
      <c r="G52">
        <f>LN($E$2-'3ml NaOH'!C52)</f>
        <v>-2.9494704525017434</v>
      </c>
    </row>
    <row r="53" spans="1:7" ht="12.75" x14ac:dyDescent="0.2">
      <c r="A53">
        <v>255</v>
      </c>
      <c r="B53">
        <v>0.22333655321176388</v>
      </c>
      <c r="C53">
        <v>0.93710950673170923</v>
      </c>
      <c r="F53">
        <f t="shared" si="0"/>
        <v>-3.4956454285563172</v>
      </c>
      <c r="G53">
        <f>LN($E$2-'3ml NaOH'!C53)</f>
        <v>-2.9002063371633597</v>
      </c>
    </row>
    <row r="54" spans="1:7" ht="12.75" x14ac:dyDescent="0.2">
      <c r="A54">
        <v>260</v>
      </c>
      <c r="B54">
        <v>0.22216000906139052</v>
      </c>
      <c r="C54">
        <v>0.94012245704169506</v>
      </c>
      <c r="F54">
        <f t="shared" si="0"/>
        <v>-3.5352103991415262</v>
      </c>
      <c r="G54">
        <f>LN($E$2-'3ml NaOH'!C54)</f>
        <v>-2.9565323763384566</v>
      </c>
    </row>
    <row r="55" spans="1:7" ht="12.75" x14ac:dyDescent="0.2">
      <c r="A55">
        <v>265</v>
      </c>
      <c r="B55">
        <v>0.22098513448944324</v>
      </c>
      <c r="C55">
        <v>0.94808766075846918</v>
      </c>
      <c r="F55">
        <f t="shared" si="0"/>
        <v>-3.5763457959943441</v>
      </c>
      <c r="G55">
        <f>LN($E$2-'3ml NaOH'!C55)</f>
        <v>-3.1227997142426802</v>
      </c>
    </row>
    <row r="56" spans="1:7" ht="12.75" x14ac:dyDescent="0.2">
      <c r="A56">
        <v>270</v>
      </c>
      <c r="B56">
        <v>0.21930648679402251</v>
      </c>
      <c r="C56">
        <v>0.94576547633723385</v>
      </c>
      <c r="F56">
        <f t="shared" si="0"/>
        <v>-3.6382205460890598</v>
      </c>
      <c r="G56">
        <f>LN($E$2-'3ml NaOH'!C56)</f>
        <v>-3.0714067396843694</v>
      </c>
    </row>
    <row r="57" spans="1:7" ht="12.75" x14ac:dyDescent="0.2">
      <c r="A57">
        <v>275</v>
      </c>
      <c r="B57">
        <v>0.21657608613133122</v>
      </c>
      <c r="C57">
        <v>0.94876547912779208</v>
      </c>
      <c r="F57">
        <f t="shared" si="0"/>
        <v>-3.747835729985558</v>
      </c>
      <c r="G57">
        <f>LN($E$2-'3ml NaOH'!C57)</f>
        <v>-3.1383125873921358</v>
      </c>
    </row>
    <row r="58" spans="1:7" ht="12.75" x14ac:dyDescent="0.2">
      <c r="A58">
        <v>280</v>
      </c>
      <c r="B58">
        <v>0.21436717685450327</v>
      </c>
      <c r="C58">
        <v>0.95216486450851512</v>
      </c>
      <c r="F58">
        <f t="shared" si="0"/>
        <v>-3.8462450753117139</v>
      </c>
      <c r="G58">
        <f>LN($E$2-'3ml NaOH'!C58)</f>
        <v>-3.2199636634580284</v>
      </c>
    </row>
    <row r="59" spans="1:7" ht="12.75" x14ac:dyDescent="0.2">
      <c r="A59">
        <v>285</v>
      </c>
      <c r="B59">
        <v>0.2146885710113271</v>
      </c>
      <c r="C59">
        <v>0.95789007404756987</v>
      </c>
      <c r="F59">
        <f t="shared" si="0"/>
        <v>-3.8313104633477604</v>
      </c>
      <c r="G59">
        <f>LN($E$2-'3ml NaOH'!C59)</f>
        <v>-3.3746148319346112</v>
      </c>
    </row>
    <row r="60" spans="1:7" ht="12.75" x14ac:dyDescent="0.2">
      <c r="A60">
        <v>290</v>
      </c>
      <c r="B60">
        <v>0.2122746293704583</v>
      </c>
      <c r="C60">
        <v>0.95943013395175469</v>
      </c>
      <c r="F60">
        <f t="shared" si="0"/>
        <v>-3.9493488806695307</v>
      </c>
      <c r="G60">
        <f>LN($E$2-'3ml NaOH'!C60)</f>
        <v>-3.420648106306571</v>
      </c>
    </row>
    <row r="61" spans="1:7" ht="12.75" x14ac:dyDescent="0.2">
      <c r="A61">
        <v>295</v>
      </c>
      <c r="B61">
        <v>0.21133462812292514</v>
      </c>
      <c r="C61">
        <v>0.9611300615463011</v>
      </c>
      <c r="F61">
        <f t="shared" si="0"/>
        <v>-3.9993667075128254</v>
      </c>
      <c r="G61">
        <f>LN($E$2-'3ml NaOH'!C61)</f>
        <v>-3.4740483370605215</v>
      </c>
    </row>
    <row r="62" spans="1:7" ht="12.75" x14ac:dyDescent="0.2">
      <c r="A62">
        <v>300</v>
      </c>
      <c r="B62">
        <v>0.2086758113265117</v>
      </c>
      <c r="C62">
        <v>0.96768383212600673</v>
      </c>
      <c r="F62">
        <f t="shared" si="0"/>
        <v>-4.1561077431460252</v>
      </c>
      <c r="G62">
        <f>LN($E$2-'3ml NaOH'!C62)</f>
        <v>-3.7116347021816432</v>
      </c>
    </row>
    <row r="63" spans="1:7" ht="12.75" x14ac:dyDescent="0.2">
      <c r="A63">
        <v>305</v>
      </c>
      <c r="B63">
        <v>0.21032398733576188</v>
      </c>
      <c r="C63">
        <v>0.97075982329940336</v>
      </c>
      <c r="F63">
        <f t="shared" si="0"/>
        <v>-4.0560896461652423</v>
      </c>
      <c r="G63">
        <f>LN($E$2-'3ml NaOH'!C63)</f>
        <v>-3.8461626399621034</v>
      </c>
    </row>
    <row r="64" spans="1:7" ht="12.75" x14ac:dyDescent="0.2">
      <c r="A64">
        <v>310</v>
      </c>
      <c r="B64">
        <v>0.20848809738673094</v>
      </c>
      <c r="C64">
        <v>0.97697944654814417</v>
      </c>
      <c r="F64">
        <f t="shared" si="0"/>
        <v>-4.1681604827634562</v>
      </c>
      <c r="G64">
        <f>LN($E$2-'3ml NaOH'!C64)</f>
        <v>-4.1902876892757259</v>
      </c>
    </row>
    <row r="65" spans="1:7" ht="12.75" x14ac:dyDescent="0.2">
      <c r="A65">
        <v>315</v>
      </c>
      <c r="B65">
        <v>0.20774092404030917</v>
      </c>
      <c r="C65">
        <v>0.96807756800792222</v>
      </c>
      <c r="F65">
        <f t="shared" si="0"/>
        <v>-4.2176289119503583</v>
      </c>
      <c r="G65">
        <f>LN($E$2-'3ml NaOH'!C65)</f>
        <v>-3.7278778367474059</v>
      </c>
    </row>
    <row r="66" spans="1:7" ht="12.75" x14ac:dyDescent="0.2">
      <c r="A66">
        <v>320</v>
      </c>
      <c r="B66">
        <v>0.20769452797883539</v>
      </c>
      <c r="C66">
        <v>0.97083895361685357</v>
      </c>
      <c r="F66">
        <f t="shared" si="0"/>
        <v>-4.2207828907964462</v>
      </c>
      <c r="G66">
        <f>LN($E$2-'3ml NaOH'!C66)</f>
        <v>-3.8498738518377849</v>
      </c>
    </row>
    <row r="67" spans="1:7" ht="12.75" x14ac:dyDescent="0.2">
      <c r="A67">
        <v>325</v>
      </c>
      <c r="B67">
        <v>0.20550743249166087</v>
      </c>
      <c r="C67">
        <v>0.98574065691870538</v>
      </c>
      <c r="F67">
        <f t="shared" ref="F67:F130" si="1">LN(B67-$D$2)</f>
        <v>-4.3820229476742201</v>
      </c>
      <c r="G67">
        <f>LN($E$2-'3ml NaOH'!C67)</f>
        <v>-5.0544746949283788</v>
      </c>
    </row>
    <row r="68" spans="1:7" ht="12.75" x14ac:dyDescent="0.2">
      <c r="A68">
        <v>330</v>
      </c>
      <c r="B68">
        <v>0.20635452960264181</v>
      </c>
      <c r="C68">
        <v>0.9621376348708629</v>
      </c>
      <c r="F68">
        <f t="shared" si="1"/>
        <v>-4.3164529096526687</v>
      </c>
      <c r="G68">
        <f>LN($E$2-'3ml NaOH'!C68)</f>
        <v>-3.507100052481698</v>
      </c>
    </row>
    <row r="69" spans="1:7" ht="12.75" x14ac:dyDescent="0.2">
      <c r="A69">
        <v>335</v>
      </c>
      <c r="B69">
        <v>0.20238607217197016</v>
      </c>
      <c r="C69">
        <v>0.96996968105904047</v>
      </c>
      <c r="F69">
        <f t="shared" si="1"/>
        <v>-4.6693156358133772</v>
      </c>
      <c r="G69">
        <f>LN($E$2-'3ml NaOH'!C69)</f>
        <v>-3.8098413264902349</v>
      </c>
    </row>
    <row r="70" spans="1:7" ht="12.75" x14ac:dyDescent="0.2">
      <c r="A70">
        <v>340</v>
      </c>
      <c r="B70">
        <v>0.2031229229553955</v>
      </c>
      <c r="C70">
        <v>0.99118346787045364</v>
      </c>
      <c r="F70">
        <f t="shared" si="1"/>
        <v>-4.5936827646565304</v>
      </c>
      <c r="G70">
        <f>LN($E$2-'3ml NaOH'!C70)</f>
        <v>-6.9718600235536865</v>
      </c>
    </row>
    <row r="71" spans="1:7" ht="12.75" x14ac:dyDescent="0.2">
      <c r="A71">
        <v>345</v>
      </c>
      <c r="B71">
        <v>0.20235685106738421</v>
      </c>
      <c r="C71">
        <v>0.97377844638202626</v>
      </c>
      <c r="F71">
        <f t="shared" si="1"/>
        <v>-4.6724361925822819</v>
      </c>
      <c r="G71">
        <f>LN($E$2-'3ml NaOH'!C71)</f>
        <v>-3.9985111606582424</v>
      </c>
    </row>
    <row r="72" spans="1:7" ht="12.75" x14ac:dyDescent="0.2">
      <c r="A72">
        <v>350</v>
      </c>
      <c r="B72">
        <v>0.20181207637653195</v>
      </c>
      <c r="C72">
        <v>0.99351182007317573</v>
      </c>
      <c r="F72">
        <f t="shared" si="1"/>
        <v>-4.7324707480511634</v>
      </c>
      <c r="G72" t="e">
        <f>LN($E$2-'3ml NaOH'!C72)</f>
        <v>#NUM!</v>
      </c>
    </row>
    <row r="73" spans="1:7" ht="12.75" x14ac:dyDescent="0.2">
      <c r="A73">
        <v>355</v>
      </c>
      <c r="B73">
        <v>0.20144203546124131</v>
      </c>
      <c r="C73">
        <v>0.97242533738699577</v>
      </c>
      <c r="F73">
        <f t="shared" si="1"/>
        <v>-4.7754071694026532</v>
      </c>
      <c r="G73">
        <f>LN($E$2-'3ml NaOH'!C73)</f>
        <v>-3.9273378189446362</v>
      </c>
    </row>
    <row r="74" spans="1:7" ht="12.75" x14ac:dyDescent="0.2">
      <c r="A74">
        <v>360</v>
      </c>
      <c r="B74">
        <v>0.20088727640736517</v>
      </c>
      <c r="C74">
        <v>0.9882881634024725</v>
      </c>
      <c r="F74">
        <f t="shared" si="1"/>
        <v>-4.8434413341837566</v>
      </c>
      <c r="G74">
        <f>LN($E$2-'3ml NaOH'!C74)</f>
        <v>-5.5640523879904658</v>
      </c>
    </row>
    <row r="75" spans="1:7" ht="12.75" x14ac:dyDescent="0.2">
      <c r="A75">
        <v>365</v>
      </c>
      <c r="B75">
        <v>0.19945794678014395</v>
      </c>
      <c r="C75">
        <v>0.98631471912585733</v>
      </c>
      <c r="F75">
        <f t="shared" si="1"/>
        <v>-5.043588271938412</v>
      </c>
      <c r="G75">
        <f>LN($E$2-'3ml NaOH'!C75)</f>
        <v>-5.1487505195904211</v>
      </c>
    </row>
    <row r="76" spans="1:7" ht="12.75" x14ac:dyDescent="0.2">
      <c r="A76">
        <v>370</v>
      </c>
      <c r="B76">
        <v>0.19899808727110216</v>
      </c>
      <c r="C76">
        <v>0.97282339749979951</v>
      </c>
      <c r="F76">
        <f t="shared" si="1"/>
        <v>-5.11754686751883</v>
      </c>
      <c r="G76">
        <f>LN($E$2-'3ml NaOH'!C76)</f>
        <v>-3.9477550007718114</v>
      </c>
    </row>
    <row r="77" spans="1:7" ht="12.75" x14ac:dyDescent="0.2">
      <c r="A77">
        <v>375</v>
      </c>
      <c r="B77">
        <v>0.19904896136802641</v>
      </c>
      <c r="C77">
        <v>0.99770404199896501</v>
      </c>
      <c r="F77">
        <f t="shared" si="1"/>
        <v>-5.1090905454060067</v>
      </c>
      <c r="G77" t="e">
        <f>LN($E$2-'3ml NaOH'!C77)</f>
        <v>#NUM!</v>
      </c>
    </row>
    <row r="78" spans="1:7" ht="12.75" x14ac:dyDescent="0.2">
      <c r="A78">
        <v>380</v>
      </c>
      <c r="B78">
        <v>0.20021747900926759</v>
      </c>
      <c r="C78">
        <v>0.99101724640177402</v>
      </c>
      <c r="F78">
        <f t="shared" si="1"/>
        <v>-4.9322734837750506</v>
      </c>
      <c r="G78">
        <f>LN($E$2-'3ml NaOH'!C78)</f>
        <v>-6.8086991943713624</v>
      </c>
    </row>
    <row r="79" spans="1:7" ht="12.75" x14ac:dyDescent="0.2">
      <c r="A79">
        <v>385</v>
      </c>
      <c r="B79">
        <v>0.1990384526123514</v>
      </c>
      <c r="C79">
        <v>0.98853460923257264</v>
      </c>
      <c r="F79">
        <f t="shared" si="1"/>
        <v>-5.1108314665812946</v>
      </c>
      <c r="G79">
        <f>LN($E$2-'3ml NaOH'!C79)</f>
        <v>-5.6305044877493167</v>
      </c>
    </row>
    <row r="80" spans="1:7" ht="12.75" x14ac:dyDescent="0.2">
      <c r="A80">
        <v>390</v>
      </c>
      <c r="B80">
        <v>0.19875230035757793</v>
      </c>
      <c r="C80">
        <v>0.99820985467092382</v>
      </c>
      <c r="F80">
        <f t="shared" si="1"/>
        <v>-5.1594403454266908</v>
      </c>
      <c r="G80" t="e">
        <f>LN($E$2-'3ml NaOH'!C80)</f>
        <v>#NUM!</v>
      </c>
    </row>
    <row r="81" spans="1:7" ht="12.75" x14ac:dyDescent="0.2">
      <c r="A81">
        <v>395</v>
      </c>
      <c r="B81">
        <v>0.19737384109234171</v>
      </c>
      <c r="C81">
        <v>0.98052665203698419</v>
      </c>
      <c r="F81">
        <f t="shared" si="1"/>
        <v>-5.4338038832943925</v>
      </c>
      <c r="G81">
        <f>LN($E$2-'3ml NaOH'!C81)</f>
        <v>-4.4572052337688035</v>
      </c>
    </row>
    <row r="82" spans="1:7" ht="12.75" x14ac:dyDescent="0.2">
      <c r="A82">
        <v>400</v>
      </c>
      <c r="B82">
        <v>0.19704745603354512</v>
      </c>
      <c r="C82">
        <v>0.98623233544762356</v>
      </c>
      <c r="F82">
        <f t="shared" si="1"/>
        <v>-5.5114933521415139</v>
      </c>
      <c r="G82">
        <f>LN($E$2-'3ml NaOH'!C82)</f>
        <v>-5.1346624225414983</v>
      </c>
    </row>
    <row r="83" spans="1:7" ht="12.75" x14ac:dyDescent="0.2">
      <c r="A83">
        <v>405</v>
      </c>
      <c r="B83">
        <v>0.19574578712916582</v>
      </c>
      <c r="C83">
        <v>0.97226577034337858</v>
      </c>
      <c r="F83">
        <f t="shared" si="1"/>
        <v>-5.9003812059639023</v>
      </c>
      <c r="G83">
        <f>LN($E$2-'3ml NaOH'!C83)</f>
        <v>-3.919268980169555</v>
      </c>
    </row>
    <row r="84" spans="1:7" ht="12.75" x14ac:dyDescent="0.2">
      <c r="A84">
        <v>410</v>
      </c>
      <c r="B84">
        <v>0.19951600211534085</v>
      </c>
      <c r="C84">
        <v>0.97850715400150112</v>
      </c>
      <c r="F84">
        <f t="shared" si="1"/>
        <v>-5.0346284857321635</v>
      </c>
      <c r="G84">
        <f>LN($E$2-'3ml NaOH'!C84)</f>
        <v>-4.2966403985127704</v>
      </c>
    </row>
    <row r="85" spans="1:7" ht="12.75" x14ac:dyDescent="0.2">
      <c r="A85">
        <v>415</v>
      </c>
      <c r="B85">
        <v>0.19537074108765096</v>
      </c>
      <c r="C85">
        <v>0.97697907158408237</v>
      </c>
      <c r="F85">
        <f t="shared" si="1"/>
        <v>-6.0476731931960339</v>
      </c>
      <c r="G85">
        <f>LN($E$2-'3ml NaOH'!C85)</f>
        <v>-4.1902629262853512</v>
      </c>
    </row>
    <row r="86" spans="1:7" ht="12.75" x14ac:dyDescent="0.2">
      <c r="A86">
        <v>420</v>
      </c>
      <c r="B86">
        <v>0.19530617850920004</v>
      </c>
      <c r="C86">
        <v>0.97689918956370825</v>
      </c>
      <c r="F86">
        <f t="shared" si="1"/>
        <v>-6.0753714656849809</v>
      </c>
      <c r="G86">
        <f>LN($E$2-'3ml NaOH'!C86)</f>
        <v>-4.1850013717749048</v>
      </c>
    </row>
    <row r="87" spans="1:7" ht="12.75" x14ac:dyDescent="0.2">
      <c r="A87">
        <v>425</v>
      </c>
      <c r="B87">
        <v>0.19446261158440245</v>
      </c>
      <c r="C87">
        <v>0.98606838074744785</v>
      </c>
      <c r="F87">
        <f t="shared" si="1"/>
        <v>-6.5325946272251336</v>
      </c>
      <c r="G87">
        <f>LN($E$2-'3ml NaOH'!C87)</f>
        <v>-5.107202273678884</v>
      </c>
    </row>
    <row r="88" spans="1:7" ht="12.75" x14ac:dyDescent="0.2">
      <c r="A88">
        <v>430</v>
      </c>
      <c r="B88">
        <v>0.19619993320676141</v>
      </c>
      <c r="C88">
        <v>1.0002390171057214</v>
      </c>
      <c r="F88">
        <f t="shared" si="1"/>
        <v>-5.7469363099673032</v>
      </c>
      <c r="G88" t="e">
        <f>LN($E$2-'3ml NaOH'!C88)</f>
        <v>#NUM!</v>
      </c>
    </row>
    <row r="89" spans="1:7" ht="12.75" x14ac:dyDescent="0.2">
      <c r="A89">
        <v>435</v>
      </c>
      <c r="B89">
        <v>0.19473639764971634</v>
      </c>
      <c r="C89">
        <v>0.99778823764997382</v>
      </c>
      <c r="F89">
        <f t="shared" si="1"/>
        <v>-6.3602055681747736</v>
      </c>
      <c r="G89" t="e">
        <f>LN($E$2-'3ml NaOH'!C89)</f>
        <v>#NUM!</v>
      </c>
    </row>
    <row r="90" spans="1:7" ht="12.75" x14ac:dyDescent="0.2">
      <c r="A90">
        <v>440</v>
      </c>
      <c r="B90">
        <v>0.19424214992262551</v>
      </c>
      <c r="C90">
        <v>0.99010551642696643</v>
      </c>
      <c r="F90">
        <f t="shared" si="1"/>
        <v>-6.6968758101966106</v>
      </c>
      <c r="G90">
        <f>LN($E$2-'3ml NaOH'!C90)</f>
        <v>-6.2067102699216967</v>
      </c>
    </row>
    <row r="91" spans="1:7" ht="12.75" x14ac:dyDescent="0.2">
      <c r="A91">
        <v>445</v>
      </c>
      <c r="B91">
        <v>0.19407067608545672</v>
      </c>
      <c r="C91">
        <v>0.98418619337199253</v>
      </c>
      <c r="F91">
        <f t="shared" si="1"/>
        <v>-6.8463877036930878</v>
      </c>
      <c r="G91">
        <f>LN($E$2-'3ml NaOH'!C91)</f>
        <v>-4.8364490831467473</v>
      </c>
    </row>
    <row r="92" spans="1:7" ht="12.75" x14ac:dyDescent="0.2">
      <c r="A92">
        <v>450</v>
      </c>
      <c r="B92">
        <v>0.19435517864691543</v>
      </c>
      <c r="C92">
        <v>0.98093145395515624</v>
      </c>
      <c r="F92">
        <f t="shared" si="1"/>
        <v>-6.6092874008958651</v>
      </c>
      <c r="G92">
        <f>LN($E$2-'3ml NaOH'!C92)</f>
        <v>-4.4927418461345701</v>
      </c>
    </row>
    <row r="93" spans="1:7" ht="12.75" x14ac:dyDescent="0.2">
      <c r="A93">
        <v>455</v>
      </c>
      <c r="B93">
        <v>0.19508244471650682</v>
      </c>
      <c r="C93">
        <v>0.98467611419805678</v>
      </c>
      <c r="F93">
        <f t="shared" si="1"/>
        <v>-6.1777660233200331</v>
      </c>
      <c r="G93">
        <f>LN($E$2-'3ml NaOH'!C93)</f>
        <v>-4.9001776334524116</v>
      </c>
    </row>
    <row r="94" spans="1:7" ht="12.75" x14ac:dyDescent="0.2">
      <c r="A94">
        <v>460</v>
      </c>
      <c r="B94">
        <v>0.19459934102057286</v>
      </c>
      <c r="C94">
        <v>0.99761946945262781</v>
      </c>
      <c r="F94">
        <f t="shared" si="1"/>
        <v>-6.4427926991944728</v>
      </c>
      <c r="G94" t="e">
        <f>LN($E$2-'3ml NaOH'!C94)</f>
        <v>#NUM!</v>
      </c>
    </row>
    <row r="95" spans="1:7" ht="12.75" x14ac:dyDescent="0.2">
      <c r="A95">
        <v>465</v>
      </c>
      <c r="B95">
        <v>0.19386249857347748</v>
      </c>
      <c r="C95">
        <v>0.98093107556341352</v>
      </c>
      <c r="F95">
        <f t="shared" si="1"/>
        <v>-7.0642779053548672</v>
      </c>
      <c r="G95">
        <f>LN($E$2-'3ml NaOH'!C95)</f>
        <v>-4.492708031297421</v>
      </c>
    </row>
    <row r="96" spans="1:7" ht="12.75" x14ac:dyDescent="0.2">
      <c r="A96">
        <v>470</v>
      </c>
      <c r="B96">
        <v>0.19389030293748372</v>
      </c>
      <c r="C96">
        <v>0.99010512995703592</v>
      </c>
      <c r="F96">
        <f t="shared" si="1"/>
        <v>-7.0322798879849504</v>
      </c>
      <c r="G96">
        <f>LN($E$2-'3ml NaOH'!C96)</f>
        <v>-6.2065185734572541</v>
      </c>
    </row>
    <row r="97" spans="1:7" ht="12.75" x14ac:dyDescent="0.2">
      <c r="A97">
        <v>475</v>
      </c>
      <c r="B97">
        <v>0.19401924713371826</v>
      </c>
      <c r="C97">
        <v>0.99451430012849051</v>
      </c>
      <c r="F97">
        <f t="shared" si="1"/>
        <v>-6.895964336521871</v>
      </c>
      <c r="G97" t="e">
        <f>LN($E$2-'3ml NaOH'!C97)</f>
        <v>#NUM!</v>
      </c>
    </row>
    <row r="98" spans="1:7" ht="12.75" x14ac:dyDescent="0.2">
      <c r="A98">
        <v>480</v>
      </c>
      <c r="B98">
        <v>0.19148695765141918</v>
      </c>
      <c r="C98">
        <v>0.99939106419207735</v>
      </c>
      <c r="F98" t="e">
        <f t="shared" si="1"/>
        <v>#NUM!</v>
      </c>
      <c r="G98" t="e">
        <f>LN($E$2-'3ml NaOH'!C98)</f>
        <v>#NUM!</v>
      </c>
    </row>
    <row r="99" spans="1:7" ht="12.75" x14ac:dyDescent="0.2">
      <c r="A99">
        <v>485</v>
      </c>
      <c r="B99">
        <v>0.19379815980614723</v>
      </c>
      <c r="C99">
        <v>0.9859044879200356</v>
      </c>
      <c r="F99">
        <f t="shared" si="1"/>
        <v>-7.1424991014429944</v>
      </c>
      <c r="G99">
        <f>LN($E$2-'3ml NaOH'!C99)</f>
        <v>-5.0804860274153665</v>
      </c>
    </row>
    <row r="100" spans="1:7" ht="12.75" x14ac:dyDescent="0.2">
      <c r="A100">
        <v>490</v>
      </c>
      <c r="B100">
        <v>0.19301612196014517</v>
      </c>
      <c r="C100">
        <v>0.97979895805415995</v>
      </c>
      <c r="F100">
        <f t="shared" si="1"/>
        <v>-11.648108956984045</v>
      </c>
      <c r="G100">
        <f>LN($E$2-'3ml NaOH'!C100)</f>
        <v>-4.3963351899462637</v>
      </c>
    </row>
    <row r="101" spans="1:7" ht="12.75" x14ac:dyDescent="0.2">
      <c r="A101">
        <v>495</v>
      </c>
      <c r="B101">
        <v>0.19373133308722004</v>
      </c>
      <c r="C101">
        <v>0.98288053289657684</v>
      </c>
      <c r="F101">
        <f t="shared" si="1"/>
        <v>-7.2307928103622174</v>
      </c>
      <c r="G101">
        <f>LN($E$2-'3ml NaOH'!C101)</f>
        <v>-4.6841223014146394</v>
      </c>
    </row>
    <row r="102" spans="1:7" ht="12.75" x14ac:dyDescent="0.2">
      <c r="A102">
        <v>500</v>
      </c>
      <c r="B102">
        <v>0.19581406391813996</v>
      </c>
      <c r="C102">
        <v>0.98845257341678128</v>
      </c>
      <c r="F102">
        <f t="shared" si="1"/>
        <v>-5.8757538745365574</v>
      </c>
      <c r="G102">
        <f>LN($E$2-'3ml NaOH'!C102)</f>
        <v>-5.6078903167566896</v>
      </c>
    </row>
    <row r="103" spans="1:7" ht="12.75" x14ac:dyDescent="0.2">
      <c r="A103">
        <v>505</v>
      </c>
      <c r="B103">
        <v>0.19312265796149086</v>
      </c>
      <c r="C103">
        <v>0.98052627399777237</v>
      </c>
      <c r="F103">
        <f t="shared" si="1"/>
        <v>-9.0682198444620692</v>
      </c>
      <c r="G103">
        <f>LN($E$2-'3ml NaOH'!C103)</f>
        <v>-4.4571726298797287</v>
      </c>
    </row>
    <row r="104" spans="1:7" ht="12.75" x14ac:dyDescent="0.2">
      <c r="A104">
        <v>510</v>
      </c>
      <c r="B104">
        <v>0.19346464182013731</v>
      </c>
      <c r="C104">
        <v>0.98911276451969188</v>
      </c>
      <c r="F104">
        <f t="shared" si="1"/>
        <v>-7.6902684259145069</v>
      </c>
      <c r="G104">
        <f>LN($E$2-'3ml NaOH'!C104)</f>
        <v>-5.8062770661652916</v>
      </c>
    </row>
    <row r="105" spans="1:7" ht="12.75" x14ac:dyDescent="0.2">
      <c r="A105">
        <v>515</v>
      </c>
      <c r="B105">
        <v>0.19166915650499233</v>
      </c>
      <c r="C105">
        <v>0.98787529575912991</v>
      </c>
      <c r="F105" t="e">
        <f t="shared" si="1"/>
        <v>#NUM!</v>
      </c>
      <c r="G105">
        <f>LN($E$2-'3ml NaOH'!C105)</f>
        <v>-5.4617593419055694</v>
      </c>
    </row>
    <row r="106" spans="1:7" ht="12.75" x14ac:dyDescent="0.2">
      <c r="A106">
        <v>520</v>
      </c>
      <c r="B106">
        <v>0.19282945050738395</v>
      </c>
      <c r="C106">
        <v>0.97955628690264096</v>
      </c>
      <c r="F106" t="e">
        <f t="shared" si="1"/>
        <v>#NUM!</v>
      </c>
      <c r="G106">
        <f>LN($E$2-'3ml NaOH'!C106)</f>
        <v>-4.3768331265897764</v>
      </c>
    </row>
    <row r="107" spans="1:7" ht="12.75" x14ac:dyDescent="0.2">
      <c r="A107">
        <v>525</v>
      </c>
      <c r="B107">
        <v>0.19284371693306476</v>
      </c>
      <c r="C107">
        <v>0.98664287659907424</v>
      </c>
      <c r="F107" t="e">
        <f t="shared" si="1"/>
        <v>#NUM!</v>
      </c>
      <c r="G107">
        <f>LN($E$2-'3ml NaOH'!C107)</f>
        <v>-5.2069242985964319</v>
      </c>
    </row>
    <row r="108" spans="1:7" ht="12.75" x14ac:dyDescent="0.2">
      <c r="A108">
        <v>530</v>
      </c>
      <c r="B108">
        <v>0.19377456006877947</v>
      </c>
      <c r="C108">
        <v>0.99905274057065108</v>
      </c>
      <c r="F108">
        <f t="shared" si="1"/>
        <v>-7.172797361497075</v>
      </c>
      <c r="G108" t="e">
        <f>LN($E$2-'3ml NaOH'!C108)</f>
        <v>#NUM!</v>
      </c>
    </row>
    <row r="109" spans="1:7" ht="12.75" x14ac:dyDescent="0.2">
      <c r="A109">
        <v>535</v>
      </c>
      <c r="B109">
        <v>0.19223379480095276</v>
      </c>
      <c r="C109">
        <v>0.99509969447594715</v>
      </c>
      <c r="F109" t="e">
        <f t="shared" si="1"/>
        <v>#NUM!</v>
      </c>
      <c r="G109" t="e">
        <f>LN($E$2-'3ml NaOH'!C109)</f>
        <v>#NUM!</v>
      </c>
    </row>
    <row r="110" spans="1:7" ht="12.75" x14ac:dyDescent="0.2">
      <c r="A110">
        <v>540</v>
      </c>
      <c r="B110">
        <v>0.19289500685907945</v>
      </c>
      <c r="C110">
        <v>1.0021067861366235</v>
      </c>
      <c r="F110" t="e">
        <f t="shared" si="1"/>
        <v>#NUM!</v>
      </c>
      <c r="G110" t="e">
        <f>LN($E$2-'3ml NaOH'!C110)</f>
        <v>#NUM!</v>
      </c>
    </row>
    <row r="111" spans="1:7" ht="12.75" x14ac:dyDescent="0.2">
      <c r="A111">
        <v>545</v>
      </c>
      <c r="B111">
        <v>0.19248264930803319</v>
      </c>
      <c r="C111">
        <v>0.98190527925412874</v>
      </c>
      <c r="F111" t="e">
        <f t="shared" si="1"/>
        <v>#NUM!</v>
      </c>
      <c r="G111">
        <f>LN($E$2-'3ml NaOH'!C111)</f>
        <v>-4.5837908249323869</v>
      </c>
    </row>
    <row r="112" spans="1:7" ht="12.75" x14ac:dyDescent="0.2">
      <c r="A112">
        <v>550</v>
      </c>
      <c r="B112">
        <v>0.19308453703029613</v>
      </c>
      <c r="C112">
        <v>0.99334626268818094</v>
      </c>
      <c r="F112">
        <f t="shared" si="1"/>
        <v>-9.4697508623248723</v>
      </c>
      <c r="G112" t="e">
        <f>LN($E$2-'3ml NaOH'!C112)</f>
        <v>#NUM!</v>
      </c>
    </row>
    <row r="113" spans="1:7" ht="12.75" x14ac:dyDescent="0.2">
      <c r="A113">
        <v>555</v>
      </c>
      <c r="B113">
        <v>0.19271596967538815</v>
      </c>
      <c r="C113">
        <v>0.98028319621652815</v>
      </c>
      <c r="F113" t="e">
        <f t="shared" si="1"/>
        <v>#NUM!</v>
      </c>
      <c r="G113">
        <f>LN($E$2-'3ml NaOH'!C113)</f>
        <v>-4.4364255120660685</v>
      </c>
    </row>
    <row r="114" spans="1:7" ht="12.75" x14ac:dyDescent="0.2">
      <c r="A114">
        <v>560</v>
      </c>
      <c r="B114">
        <v>0.19282718740963511</v>
      </c>
      <c r="C114">
        <v>0.99964468369243942</v>
      </c>
      <c r="F114" t="e">
        <f t="shared" si="1"/>
        <v>#NUM!</v>
      </c>
      <c r="G114" t="e">
        <f>LN($E$2-'3ml NaOH'!C114)</f>
        <v>#NUM!</v>
      </c>
    </row>
    <row r="115" spans="1:7" ht="12.75" x14ac:dyDescent="0.2">
      <c r="A115">
        <v>565</v>
      </c>
      <c r="B115">
        <v>0.19217139160361327</v>
      </c>
      <c r="C115">
        <v>1.0032974618177652</v>
      </c>
      <c r="F115" t="e">
        <f t="shared" si="1"/>
        <v>#NUM!</v>
      </c>
      <c r="G115" t="e">
        <f>LN($E$2-'3ml NaOH'!C115)</f>
        <v>#NUM!</v>
      </c>
    </row>
    <row r="116" spans="1:7" ht="12.75" x14ac:dyDescent="0.2">
      <c r="A116">
        <v>570</v>
      </c>
      <c r="B116">
        <v>0.19257310011631792</v>
      </c>
      <c r="C116">
        <v>0.98705303867749805</v>
      </c>
      <c r="F116" t="e">
        <f t="shared" si="1"/>
        <v>#NUM!</v>
      </c>
      <c r="G116">
        <f>LN($E$2-'3ml NaOH'!C116)</f>
        <v>-5.2847427308946182</v>
      </c>
    </row>
    <row r="117" spans="1:7" ht="12.75" x14ac:dyDescent="0.2">
      <c r="A117">
        <v>575</v>
      </c>
      <c r="B117">
        <v>0.19229564188492498</v>
      </c>
      <c r="C117">
        <v>0.9882881634024725</v>
      </c>
      <c r="F117" t="e">
        <f t="shared" si="1"/>
        <v>#NUM!</v>
      </c>
      <c r="G117">
        <f>LN($E$2-'3ml NaOH'!C117)</f>
        <v>-5.5640523879904658</v>
      </c>
    </row>
    <row r="118" spans="1:7" ht="12.75" x14ac:dyDescent="0.2">
      <c r="A118">
        <v>580</v>
      </c>
      <c r="B118">
        <v>0.19137326314217695</v>
      </c>
      <c r="C118">
        <v>0.9960215888564834</v>
      </c>
      <c r="F118" t="e">
        <f t="shared" si="1"/>
        <v>#NUM!</v>
      </c>
      <c r="G118" t="e">
        <f>LN($E$2-'3ml NaOH'!C118)</f>
        <v>#NUM!</v>
      </c>
    </row>
    <row r="119" spans="1:7" ht="12.75" x14ac:dyDescent="0.2">
      <c r="A119">
        <v>585</v>
      </c>
      <c r="B119">
        <v>0.19238774934840347</v>
      </c>
      <c r="C119">
        <v>0.99409625384539213</v>
      </c>
      <c r="F119" t="e">
        <f t="shared" si="1"/>
        <v>#NUM!</v>
      </c>
      <c r="G119" t="e">
        <f>LN($E$2-'3ml NaOH'!C119)</f>
        <v>#NUM!</v>
      </c>
    </row>
    <row r="120" spans="1:7" ht="12.75" x14ac:dyDescent="0.2">
      <c r="A120">
        <v>590</v>
      </c>
      <c r="B120">
        <v>0.19293090122952675</v>
      </c>
      <c r="C120">
        <v>1.006380807764589</v>
      </c>
      <c r="F120" t="e">
        <f t="shared" si="1"/>
        <v>#NUM!</v>
      </c>
      <c r="G120" t="e">
        <f>LN($E$2-'3ml NaOH'!C120)</f>
        <v>#NUM!</v>
      </c>
    </row>
    <row r="121" spans="1:7" ht="12.75" x14ac:dyDescent="0.2">
      <c r="A121">
        <v>595</v>
      </c>
      <c r="B121">
        <v>0.19180388027538786</v>
      </c>
      <c r="C121">
        <v>0.98771148844263412</v>
      </c>
      <c r="F121" t="e">
        <f t="shared" si="1"/>
        <v>#NUM!</v>
      </c>
      <c r="G121">
        <f>LN($E$2-'3ml NaOH'!C121)</f>
        <v>-5.4239063990256273</v>
      </c>
    </row>
    <row r="122" spans="1:7" ht="12.75" x14ac:dyDescent="0.2">
      <c r="A122">
        <v>600</v>
      </c>
      <c r="B122">
        <v>0.19246443761600809</v>
      </c>
      <c r="C122">
        <v>0.99426365818582474</v>
      </c>
      <c r="F122" t="e">
        <f t="shared" si="1"/>
        <v>#NUM!</v>
      </c>
      <c r="G122" t="e">
        <f>LN($E$2-'3ml NaOH'!C122)</f>
        <v>#NUM!</v>
      </c>
    </row>
    <row r="123" spans="1:7" ht="12.75" x14ac:dyDescent="0.2">
      <c r="A123">
        <v>605</v>
      </c>
      <c r="B123">
        <v>0.19239249993746635</v>
      </c>
      <c r="C123">
        <v>0.99134781509270942</v>
      </c>
      <c r="F123" t="e">
        <f t="shared" si="1"/>
        <v>#NUM!</v>
      </c>
      <c r="G123">
        <f>LN($E$2-'3ml NaOH'!C123)</f>
        <v>-7.1645079271265333</v>
      </c>
    </row>
    <row r="124" spans="1:7" ht="12.75" x14ac:dyDescent="0.2">
      <c r="A124">
        <v>610</v>
      </c>
      <c r="B124">
        <v>0.19181060005305151</v>
      </c>
      <c r="C124">
        <v>0.97963628193481711</v>
      </c>
      <c r="F124" t="e">
        <f t="shared" si="1"/>
        <v>#NUM!</v>
      </c>
      <c r="G124">
        <f>LN($E$2-'3ml NaOH'!C124)</f>
        <v>-4.3832199312186138</v>
      </c>
    </row>
    <row r="125" spans="1:7" ht="12.75" x14ac:dyDescent="0.2">
      <c r="A125">
        <v>615</v>
      </c>
      <c r="B125">
        <v>0.19190204012344766</v>
      </c>
      <c r="C125">
        <v>1.001765944132353</v>
      </c>
      <c r="F125" t="e">
        <f t="shared" si="1"/>
        <v>#NUM!</v>
      </c>
      <c r="G125" t="e">
        <f>LN($E$2-'3ml NaOH'!C125)</f>
        <v>#NUM!</v>
      </c>
    </row>
    <row r="126" spans="1:7" ht="12.75" x14ac:dyDescent="0.2">
      <c r="A126">
        <v>620</v>
      </c>
      <c r="B126">
        <v>0.19383832824762917</v>
      </c>
      <c r="C126">
        <v>1.0056085173671085</v>
      </c>
      <c r="F126">
        <f t="shared" si="1"/>
        <v>-7.0929507492533013</v>
      </c>
      <c r="G126" t="e">
        <f>LN($E$2-'3ml NaOH'!C126)</f>
        <v>#NUM!</v>
      </c>
    </row>
    <row r="127" spans="1:7" ht="12.75" x14ac:dyDescent="0.2">
      <c r="A127">
        <v>625</v>
      </c>
      <c r="B127">
        <v>0.19183799111328143</v>
      </c>
      <c r="C127">
        <v>0.98036521475678418</v>
      </c>
      <c r="F127" t="e">
        <f t="shared" si="1"/>
        <v>#NUM!</v>
      </c>
      <c r="G127">
        <f>LN($E$2-'3ml NaOH'!C127)</f>
        <v>-4.4433779317246449</v>
      </c>
    </row>
    <row r="128" spans="1:7" ht="12.75" x14ac:dyDescent="0.2">
      <c r="A128">
        <v>630</v>
      </c>
      <c r="B128">
        <v>0.19261258991109748</v>
      </c>
      <c r="C128">
        <v>0.99719881774999308</v>
      </c>
      <c r="F128" t="e">
        <f t="shared" si="1"/>
        <v>#NUM!</v>
      </c>
      <c r="G128" t="e">
        <f>LN($E$2-'3ml NaOH'!C128)</f>
        <v>#NUM!</v>
      </c>
    </row>
    <row r="129" spans="1:7" ht="12.75" x14ac:dyDescent="0.2">
      <c r="A129">
        <v>635</v>
      </c>
      <c r="B129">
        <v>0.19160124611045232</v>
      </c>
      <c r="C129">
        <v>0.9960215888564834</v>
      </c>
      <c r="F129" t="e">
        <f t="shared" si="1"/>
        <v>#NUM!</v>
      </c>
      <c r="G129" t="e">
        <f>LN($E$2-'3ml NaOH'!C129)</f>
        <v>#NUM!</v>
      </c>
    </row>
    <row r="130" spans="1:7" ht="12.75" x14ac:dyDescent="0.2">
      <c r="A130">
        <v>640</v>
      </c>
      <c r="B130">
        <v>0.19198536514658951</v>
      </c>
      <c r="C130">
        <v>0.99093357870673149</v>
      </c>
      <c r="F130" t="e">
        <f t="shared" si="1"/>
        <v>#NUM!</v>
      </c>
      <c r="G130">
        <f>LN($E$2-'3ml NaOH'!C130)</f>
        <v>-6.7356558594430274</v>
      </c>
    </row>
    <row r="131" spans="1:7" ht="12.75" x14ac:dyDescent="0.2">
      <c r="A131">
        <v>645</v>
      </c>
      <c r="B131">
        <v>0.19341130170539461</v>
      </c>
      <c r="C131">
        <v>0.9971147362798749</v>
      </c>
      <c r="F131">
        <f t="shared" ref="F131:F151" si="2">LN(B131-$D$2)</f>
        <v>-7.8143053521944896</v>
      </c>
      <c r="G131" t="e">
        <f>LN($E$2-'3ml NaOH'!C131)</f>
        <v>#NUM!</v>
      </c>
    </row>
    <row r="132" spans="1:7" ht="12.75" x14ac:dyDescent="0.2">
      <c r="A132">
        <v>650</v>
      </c>
      <c r="B132">
        <v>0.19349242072344211</v>
      </c>
      <c r="C132">
        <v>0.98886444901108317</v>
      </c>
      <c r="F132">
        <f t="shared" si="2"/>
        <v>-7.6312909079591869</v>
      </c>
      <c r="G132">
        <f>LN($E$2-'3ml NaOH'!C132)</f>
        <v>-5.7269715920293418</v>
      </c>
    </row>
    <row r="133" spans="1:7" ht="12.75" x14ac:dyDescent="0.2">
      <c r="A133">
        <v>655</v>
      </c>
      <c r="B133">
        <v>0.19294182915345159</v>
      </c>
      <c r="C133">
        <v>0.99234530668250576</v>
      </c>
      <c r="F133" t="e">
        <f t="shared" si="2"/>
        <v>#NUM!</v>
      </c>
      <c r="G133" t="e">
        <f>LN($E$2-'3ml NaOH'!C133)</f>
        <v>#NUM!</v>
      </c>
    </row>
    <row r="134" spans="1:7" ht="12.75" x14ac:dyDescent="0.2">
      <c r="A134">
        <v>660</v>
      </c>
      <c r="B134">
        <v>0.19273221214154537</v>
      </c>
      <c r="C134">
        <v>0.98936122208828947</v>
      </c>
      <c r="F134" t="e">
        <f t="shared" si="2"/>
        <v>#NUM!</v>
      </c>
      <c r="G134">
        <f>LN($E$2-'3ml NaOH'!C134)</f>
        <v>-5.8924693341466883</v>
      </c>
    </row>
    <row r="135" spans="1:7" ht="12.75" x14ac:dyDescent="0.2">
      <c r="A135">
        <v>665</v>
      </c>
      <c r="B135">
        <v>0.19385012968873214</v>
      </c>
      <c r="C135">
        <v>1.0050948190545845</v>
      </c>
      <c r="F135">
        <f t="shared" si="2"/>
        <v>-7.0788481722568104</v>
      </c>
      <c r="G135" t="e">
        <f>LN($E$2-'3ml NaOH'!C135)</f>
        <v>#NUM!</v>
      </c>
    </row>
    <row r="136" spans="1:7" ht="12.75" x14ac:dyDescent="0.2">
      <c r="A136">
        <v>670</v>
      </c>
      <c r="B136">
        <v>0.19052980277838363</v>
      </c>
      <c r="C136">
        <v>0.99217864002279887</v>
      </c>
      <c r="F136" t="e">
        <f t="shared" si="2"/>
        <v>#NUM!</v>
      </c>
      <c r="G136" t="e">
        <f>LN($E$2-'3ml NaOH'!C136)</f>
        <v>#NUM!</v>
      </c>
    </row>
    <row r="137" spans="1:7" ht="12.75" x14ac:dyDescent="0.2">
      <c r="A137">
        <v>675</v>
      </c>
      <c r="B137">
        <v>0.19255069767787886</v>
      </c>
      <c r="C137">
        <v>0.99829414844929631</v>
      </c>
      <c r="F137" t="e">
        <f t="shared" si="2"/>
        <v>#NUM!</v>
      </c>
      <c r="G137" t="e">
        <f>LN($E$2-'3ml NaOH'!C137)</f>
        <v>#NUM!</v>
      </c>
    </row>
    <row r="138" spans="1:7" ht="12.75" x14ac:dyDescent="0.2">
      <c r="A138">
        <v>680</v>
      </c>
      <c r="B138">
        <v>0.19419070066222824</v>
      </c>
      <c r="C138">
        <v>0.98977318838805572</v>
      </c>
      <c r="F138">
        <f t="shared" si="2"/>
        <v>-6.7394360841676901</v>
      </c>
      <c r="G138">
        <f>LN($E$2-'3ml NaOH'!C138)</f>
        <v>-6.0541120632356851</v>
      </c>
    </row>
    <row r="139" spans="1:7" ht="12.75" x14ac:dyDescent="0.2">
      <c r="A139">
        <v>685</v>
      </c>
      <c r="B139">
        <v>0.19223322980086582</v>
      </c>
      <c r="C139">
        <v>0.99060216430840953</v>
      </c>
      <c r="F139" t="e">
        <f t="shared" si="2"/>
        <v>#NUM!</v>
      </c>
      <c r="G139">
        <f>LN($E$2-'3ml NaOH'!C139)</f>
        <v>-6.4895646082124614</v>
      </c>
    </row>
    <row r="140" spans="1:7" ht="12.75" x14ac:dyDescent="0.2">
      <c r="A140">
        <v>690</v>
      </c>
      <c r="B140">
        <v>0.19237655276423699</v>
      </c>
      <c r="C140">
        <v>0.97186859134897241</v>
      </c>
      <c r="F140" t="e">
        <f t="shared" si="2"/>
        <v>#NUM!</v>
      </c>
      <c r="G140">
        <f>LN($E$2-'3ml NaOH'!C140)</f>
        <v>-3.8994630491842286</v>
      </c>
    </row>
    <row r="141" spans="1:7" ht="12.75" x14ac:dyDescent="0.2">
      <c r="A141">
        <v>695</v>
      </c>
      <c r="B141">
        <v>0.19459990910728028</v>
      </c>
      <c r="C141">
        <v>0.98828662398018119</v>
      </c>
      <c r="F141">
        <f t="shared" si="2"/>
        <v>-6.4424359142929513</v>
      </c>
      <c r="G141">
        <f>LN($E$2-'3ml NaOH'!C141)</f>
        <v>-5.5636508673937435</v>
      </c>
    </row>
    <row r="142" spans="1:7" ht="12.75" x14ac:dyDescent="0.2">
      <c r="A142">
        <v>700</v>
      </c>
      <c r="B142">
        <v>0.19311733322737831</v>
      </c>
      <c r="C142">
        <v>0.993846632608406</v>
      </c>
      <c r="F142">
        <f t="shared" si="2"/>
        <v>-9.1155137336211904</v>
      </c>
      <c r="G142" t="e">
        <f>LN($E$2-'3ml NaOH'!C142)</f>
        <v>#NUM!</v>
      </c>
    </row>
    <row r="143" spans="1:7" ht="12.75" x14ac:dyDescent="0.2">
      <c r="A143">
        <v>705</v>
      </c>
      <c r="B143">
        <v>0.1932087657367369</v>
      </c>
      <c r="C143">
        <v>0.98664172639754111</v>
      </c>
      <c r="F143">
        <f t="shared" si="2"/>
        <v>-8.5103202013329025</v>
      </c>
      <c r="G143">
        <f>LN($E$2-'3ml NaOH'!C143)</f>
        <v>-5.2067143722985119</v>
      </c>
    </row>
    <row r="144" spans="1:7" ht="12.75" x14ac:dyDescent="0.2">
      <c r="A144">
        <v>710</v>
      </c>
      <c r="B144">
        <v>0.19289613858319629</v>
      </c>
      <c r="C144">
        <v>0.98598527813828274</v>
      </c>
      <c r="F144" t="e">
        <f t="shared" si="2"/>
        <v>#NUM!</v>
      </c>
      <c r="G144">
        <f>LN($E$2-'3ml NaOH'!C144)</f>
        <v>-5.093566490478346</v>
      </c>
    </row>
    <row r="145" spans="1:7" ht="12.75" x14ac:dyDescent="0.2">
      <c r="A145">
        <v>715</v>
      </c>
      <c r="B145">
        <v>0.19345902959301706</v>
      </c>
      <c r="C145">
        <v>0.98944381562025652</v>
      </c>
      <c r="F145">
        <f t="shared" si="2"/>
        <v>-7.7026180948830545</v>
      </c>
      <c r="G145">
        <f>LN($E$2-'3ml NaOH'!C145)</f>
        <v>-5.9228497189322358</v>
      </c>
    </row>
    <row r="146" spans="1:7" ht="12.75" x14ac:dyDescent="0.2">
      <c r="A146">
        <v>720</v>
      </c>
      <c r="B146">
        <v>0.19413897375378797</v>
      </c>
      <c r="C146">
        <v>0.99176283490817851</v>
      </c>
      <c r="F146">
        <f t="shared" si="2"/>
        <v>-6.7841338977193244</v>
      </c>
      <c r="G146">
        <f>LN($E$2-'3ml NaOH'!C146)</f>
        <v>-7.9334711201847732</v>
      </c>
    </row>
    <row r="147" spans="1:7" ht="12.75" x14ac:dyDescent="0.2">
      <c r="A147">
        <v>725</v>
      </c>
      <c r="B147">
        <v>0.19279078957723753</v>
      </c>
      <c r="C147">
        <v>0.99804092258420318</v>
      </c>
      <c r="F147" t="e">
        <f t="shared" si="2"/>
        <v>#NUM!</v>
      </c>
      <c r="G147" t="e">
        <f>LN($E$2-'3ml NaOH'!C147)</f>
        <v>#NUM!</v>
      </c>
    </row>
    <row r="148" spans="1:7" ht="12.75" x14ac:dyDescent="0.2">
      <c r="A148">
        <v>730</v>
      </c>
      <c r="B148">
        <v>0.19376502865925102</v>
      </c>
      <c r="C148">
        <v>0.99669339580140626</v>
      </c>
      <c r="F148">
        <f t="shared" si="2"/>
        <v>-7.1852992426070053</v>
      </c>
      <c r="G148" t="e">
        <f>LN($E$2-'3ml NaOH'!C148)</f>
        <v>#NUM!</v>
      </c>
    </row>
    <row r="149" spans="1:7" ht="12.75" x14ac:dyDescent="0.2">
      <c r="A149">
        <v>735</v>
      </c>
      <c r="B149">
        <v>0.19687572781126256</v>
      </c>
      <c r="C149">
        <v>0.98729955237997646</v>
      </c>
      <c r="F149">
        <f t="shared" si="2"/>
        <v>-5.5549294407612448</v>
      </c>
      <c r="G149">
        <f>LN($E$2-'3ml NaOH'!C149)</f>
        <v>-5.3346033633987835</v>
      </c>
    </row>
    <row r="150" spans="1:7" ht="12.75" x14ac:dyDescent="0.2">
      <c r="A150">
        <v>740</v>
      </c>
      <c r="B150">
        <v>0.1940310534921699</v>
      </c>
      <c r="C150">
        <v>1.0058661956894528</v>
      </c>
      <c r="F150">
        <f t="shared" si="2"/>
        <v>-6.8843639145116429</v>
      </c>
      <c r="G150" t="e">
        <f>LN($E$2-'3ml NaOH'!C150)</f>
        <v>#NUM!</v>
      </c>
    </row>
    <row r="151" spans="1:7" ht="12.75" x14ac:dyDescent="0.2">
      <c r="A151">
        <v>745</v>
      </c>
      <c r="B151">
        <v>0.19258486722590379</v>
      </c>
      <c r="C151">
        <v>0.98713557820138609</v>
      </c>
      <c r="F151" t="e">
        <f t="shared" si="2"/>
        <v>#NUM!</v>
      </c>
      <c r="G151">
        <f>LN($E$2-'3ml NaOH'!C151)</f>
        <v>-5.3011621244752716</v>
      </c>
    </row>
  </sheetData>
  <mergeCells count="2">
    <mergeCell ref="I1:K1"/>
    <mergeCell ref="I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F10" sqref="F10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3</v>
      </c>
      <c r="C1" s="1" t="s">
        <v>4</v>
      </c>
      <c r="D1" s="3" t="s">
        <v>9</v>
      </c>
      <c r="E1" s="3" t="s">
        <v>11</v>
      </c>
    </row>
    <row r="2" spans="1:5" ht="15.75" customHeight="1" x14ac:dyDescent="0.2">
      <c r="A2" s="1">
        <v>0</v>
      </c>
      <c r="B2" s="1">
        <v>0.45414221700000001</v>
      </c>
      <c r="C2" s="1">
        <v>7.0312815000000001E-2</v>
      </c>
      <c r="D2">
        <f>LN(B2-constants!$B$1)</f>
        <v>-1.2078395472164705</v>
      </c>
      <c r="E2">
        <f>LN(constants!$B$2-ctab!C2)</f>
        <v>-0.17806600252320542</v>
      </c>
    </row>
    <row r="3" spans="1:5" ht="15.75" customHeight="1" x14ac:dyDescent="0.2">
      <c r="A3" s="1">
        <v>0.3</v>
      </c>
      <c r="B3" s="1">
        <v>0.71796636899999999</v>
      </c>
      <c r="C3" s="1">
        <v>0.100913871</v>
      </c>
      <c r="D3">
        <f>LN(B3-constants!$B$1)</f>
        <v>-0.57506842152292026</v>
      </c>
      <c r="E3">
        <f>LN(constants!$B$2-ctab!C3)</f>
        <v>-0.21531660071335432</v>
      </c>
    </row>
    <row r="4" spans="1:5" ht="15.75" customHeight="1" x14ac:dyDescent="0.2">
      <c r="A4" s="1">
        <v>0.6</v>
      </c>
      <c r="B4" s="1">
        <v>1.0329694380000001</v>
      </c>
      <c r="C4" s="1">
        <v>0.18480279099999999</v>
      </c>
      <c r="D4">
        <f>LN(B4-constants!$B$1)</f>
        <v>-0.13048525054403454</v>
      </c>
      <c r="E4">
        <f>LN(constants!$B$2-ctab!C4)</f>
        <v>-0.32518014039734522</v>
      </c>
    </row>
    <row r="5" spans="1:5" ht="15.75" customHeight="1" x14ac:dyDescent="0.2">
      <c r="A5" s="1">
        <v>0.9</v>
      </c>
      <c r="B5" s="1">
        <v>0.68040733200000003</v>
      </c>
      <c r="C5" s="1">
        <v>0.16793395</v>
      </c>
      <c r="D5">
        <f>LN(B5-constants!$B$1)</f>
        <v>-0.64415259538114966</v>
      </c>
      <c r="E5">
        <f>LN(constants!$B$2-ctab!C5)</f>
        <v>-0.30209740929145751</v>
      </c>
    </row>
    <row r="6" spans="1:5" ht="15.75" customHeight="1" x14ac:dyDescent="0.2">
      <c r="A6" s="1">
        <v>1.2</v>
      </c>
      <c r="B6" s="1">
        <v>0.65122919000000001</v>
      </c>
      <c r="C6" s="1">
        <v>0.21258966300000001</v>
      </c>
      <c r="D6">
        <f>LN(B6-constants!$B$1)</f>
        <v>-0.70132212454546183</v>
      </c>
      <c r="E6">
        <f>LN(constants!$B$2-ctab!C6)</f>
        <v>-0.3644042568364545</v>
      </c>
    </row>
    <row r="7" spans="1:5" ht="15.75" customHeight="1" x14ac:dyDescent="0.2">
      <c r="A7" s="1">
        <v>1.5</v>
      </c>
      <c r="B7" s="1">
        <v>0.65753197600000002</v>
      </c>
      <c r="C7" s="1">
        <v>0.241866318</v>
      </c>
      <c r="D7">
        <f>LN(B7-constants!$B$1)</f>
        <v>-0.68869316244173129</v>
      </c>
      <c r="E7">
        <f>LN(constants!$B$2-ctab!C7)</f>
        <v>-0.4074665867308786</v>
      </c>
    </row>
    <row r="8" spans="1:5" ht="15.75" customHeight="1" x14ac:dyDescent="0.2">
      <c r="A8" s="1">
        <v>1.8</v>
      </c>
      <c r="B8" s="1">
        <v>0.61884020200000001</v>
      </c>
      <c r="C8" s="1">
        <v>0.256200916</v>
      </c>
      <c r="D8">
        <f>LN(B8-constants!$B$1)</f>
        <v>-0.76886216203097069</v>
      </c>
      <c r="E8">
        <f>LN(constants!$B$2-ctab!C8)</f>
        <v>-0.42924704384061002</v>
      </c>
    </row>
    <row r="9" spans="1:5" ht="15.75" customHeight="1" x14ac:dyDescent="0.2">
      <c r="A9" s="1">
        <v>2.1</v>
      </c>
      <c r="B9" s="1">
        <v>0.61286993000000001</v>
      </c>
      <c r="C9" s="1">
        <v>0.28872502300000003</v>
      </c>
      <c r="D9">
        <f>LN(B9-constants!$B$1)</f>
        <v>-0.78182555348829141</v>
      </c>
      <c r="E9">
        <f>LN(constants!$B$2-ctab!C9)</f>
        <v>-0.48049854552663313</v>
      </c>
    </row>
    <row r="10" spans="1:5" ht="15.75" customHeight="1" x14ac:dyDescent="0.2">
      <c r="A10" s="1">
        <v>2.4</v>
      </c>
      <c r="B10" s="1">
        <v>0.61304278199999995</v>
      </c>
      <c r="C10" s="1">
        <v>0.31214722900000003</v>
      </c>
      <c r="D10">
        <f>LN(B10-constants!$B$1)</f>
        <v>-0.78144786398439059</v>
      </c>
      <c r="E10">
        <f>LN(constants!$B$2-ctab!C10)</f>
        <v>-0.51910518661299743</v>
      </c>
    </row>
    <row r="11" spans="1:5" ht="15.75" customHeight="1" x14ac:dyDescent="0.2">
      <c r="A11" s="1">
        <v>2.7</v>
      </c>
      <c r="B11" s="1">
        <v>0.58555349800000001</v>
      </c>
      <c r="C11" s="1">
        <v>0.34933966599999999</v>
      </c>
      <c r="D11">
        <f>LN(B11-constants!$B$1)</f>
        <v>-0.84338071376665225</v>
      </c>
      <c r="E11">
        <f>LN(constants!$B$2-ctab!C11)</f>
        <v>-0.58364664542151046</v>
      </c>
    </row>
    <row r="12" spans="1:5" ht="15.75" customHeight="1" x14ac:dyDescent="0.2">
      <c r="A12" s="1">
        <v>3</v>
      </c>
      <c r="B12" s="1">
        <v>0.57812994200000001</v>
      </c>
      <c r="C12" s="1">
        <v>0.39829305799999998</v>
      </c>
      <c r="D12">
        <f>LN(B12-constants!$B$1)</f>
        <v>-0.86078520913972412</v>
      </c>
      <c r="E12">
        <f>LN(constants!$B$2-ctab!C12)</f>
        <v>-0.67549010429351641</v>
      </c>
    </row>
    <row r="13" spans="1:5" ht="15.75" customHeight="1" x14ac:dyDescent="0.2">
      <c r="A13" s="1">
        <v>3.3</v>
      </c>
      <c r="B13" s="1">
        <v>0.56934475399999995</v>
      </c>
      <c r="C13" s="1">
        <v>0.40764118399999999</v>
      </c>
      <c r="D13">
        <f>LN(B13-constants!$B$1)</f>
        <v>-0.88178120955008799</v>
      </c>
      <c r="E13">
        <f>LN(constants!$B$2-ctab!C13)</f>
        <v>-0.69402993807573665</v>
      </c>
    </row>
    <row r="14" spans="1:5" ht="15.75" customHeight="1" x14ac:dyDescent="0.2">
      <c r="A14" s="1">
        <v>3.6</v>
      </c>
      <c r="B14" s="1">
        <v>0.55916625799999997</v>
      </c>
      <c r="C14" s="1">
        <v>0.45475779700000002</v>
      </c>
      <c r="D14">
        <f>LN(B14-constants!$B$1)</f>
        <v>-0.9066715003827871</v>
      </c>
      <c r="E14">
        <f>LN(constants!$B$2-ctab!C14)</f>
        <v>-0.79309525217689014</v>
      </c>
    </row>
    <row r="15" spans="1:5" ht="15.75" customHeight="1" x14ac:dyDescent="0.2">
      <c r="A15" s="1">
        <v>3.9</v>
      </c>
      <c r="B15" s="1">
        <v>0.53630145100000004</v>
      </c>
      <c r="C15" s="1">
        <v>0.47877978199999999</v>
      </c>
      <c r="D15">
        <f>LN(B15-constants!$B$1)</f>
        <v>-0.96495209546373772</v>
      </c>
      <c r="E15">
        <f>LN(constants!$B$2-ctab!C15)</f>
        <v>-0.84765074731113732</v>
      </c>
    </row>
    <row r="16" spans="1:5" ht="15.75" customHeight="1" x14ac:dyDescent="0.2">
      <c r="A16" s="1">
        <v>4.2</v>
      </c>
      <c r="B16" s="1">
        <v>0.54556977500000003</v>
      </c>
      <c r="C16" s="1">
        <v>0.484912713</v>
      </c>
      <c r="D16">
        <f>LN(B16-constants!$B$1)</f>
        <v>-0.9409170482246707</v>
      </c>
      <c r="E16">
        <f>LN(constants!$B$2-ctab!C16)</f>
        <v>-0.86206942168671252</v>
      </c>
    </row>
    <row r="17" spans="1:5" ht="15.75" customHeight="1" x14ac:dyDescent="0.2">
      <c r="A17" s="1">
        <v>4.5</v>
      </c>
      <c r="B17" s="1">
        <v>0.53226601799999995</v>
      </c>
      <c r="C17" s="1">
        <v>0.51697800100000002</v>
      </c>
      <c r="D17">
        <f>LN(B17-constants!$B$1)</f>
        <v>-0.97560023352782832</v>
      </c>
      <c r="E17">
        <f>LN(constants!$B$2-ctab!C17)</f>
        <v>-0.94103947360223716</v>
      </c>
    </row>
    <row r="18" spans="1:5" ht="15.75" customHeight="1" x14ac:dyDescent="0.2">
      <c r="A18" s="1">
        <v>4.8</v>
      </c>
      <c r="B18" s="1">
        <v>0.50707067299999997</v>
      </c>
      <c r="C18" s="1">
        <v>0.56389837300000001</v>
      </c>
      <c r="D18">
        <f>LN(B18-constants!$B$1)</f>
        <v>-1.0447758128596258</v>
      </c>
      <c r="E18">
        <f>LN(constants!$B$2-ctab!C18)</f>
        <v>-1.069145839234644</v>
      </c>
    </row>
    <row r="19" spans="1:5" ht="15.75" customHeight="1" x14ac:dyDescent="0.2">
      <c r="A19" s="1">
        <v>5.0999999999999996</v>
      </c>
      <c r="B19" s="1">
        <v>0.48440114699999998</v>
      </c>
      <c r="C19" s="1">
        <v>0.56265982000000003</v>
      </c>
      <c r="D19">
        <f>LN(B19-constants!$B$1)</f>
        <v>-1.1113901377760784</v>
      </c>
      <c r="E19">
        <f>LN(constants!$B$2-ctab!C19)</f>
        <v>-1.0655445625283391</v>
      </c>
    </row>
    <row r="20" spans="1:5" ht="15.75" customHeight="1" x14ac:dyDescent="0.2">
      <c r="A20" s="1">
        <v>5.4</v>
      </c>
      <c r="B20" s="1">
        <v>0.47526895499999999</v>
      </c>
      <c r="C20" s="1">
        <v>0.57851025</v>
      </c>
      <c r="D20">
        <f>LN(B20-constants!$B$1)</f>
        <v>-1.139531303519685</v>
      </c>
      <c r="E20">
        <f>LN(constants!$B$2-ctab!C20)</f>
        <v>-1.1126409822481316</v>
      </c>
    </row>
    <row r="21" spans="1:5" ht="15.75" customHeight="1" x14ac:dyDescent="0.2">
      <c r="A21" s="1">
        <v>5.7</v>
      </c>
      <c r="B21" s="1">
        <v>0.466283383</v>
      </c>
      <c r="C21" s="1">
        <v>0.60355822100000001</v>
      </c>
      <c r="D21">
        <f>LN(B21-constants!$B$1)</f>
        <v>-1.1680157990985498</v>
      </c>
      <c r="E21">
        <f>LN(constants!$B$2-ctab!C21)</f>
        <v>-1.1919066309388637</v>
      </c>
    </row>
    <row r="22" spans="1:5" ht="15.75" customHeight="1" x14ac:dyDescent="0.2">
      <c r="A22" s="1">
        <v>6</v>
      </c>
      <c r="B22" s="1">
        <v>0.474483404</v>
      </c>
      <c r="C22" s="1">
        <v>0.66479788299999998</v>
      </c>
      <c r="D22">
        <f>LN(B22-constants!$B$1)</f>
        <v>-1.1419894072393422</v>
      </c>
      <c r="E22">
        <f>LN(constants!$B$2-ctab!C22)</f>
        <v>-1.4171572913267645</v>
      </c>
    </row>
    <row r="23" spans="1:5" ht="12.75" x14ac:dyDescent="0.2">
      <c r="A23" s="1">
        <v>6.3</v>
      </c>
      <c r="B23" s="1">
        <v>0.47097101099999999</v>
      </c>
      <c r="C23" s="1">
        <v>0.66055894199999998</v>
      </c>
      <c r="D23">
        <f>LN(B23-constants!$B$1)</f>
        <v>-1.1530547121512666</v>
      </c>
      <c r="E23">
        <f>LN(constants!$B$2-ctab!C23)</f>
        <v>-1.3998212057605071</v>
      </c>
    </row>
    <row r="24" spans="1:5" ht="12.75" x14ac:dyDescent="0.2">
      <c r="A24" s="1">
        <v>6.6</v>
      </c>
      <c r="B24" s="1">
        <v>0.45334388799999997</v>
      </c>
      <c r="C24" s="1">
        <v>0.67469007000000003</v>
      </c>
      <c r="D24">
        <f>LN(B24-constants!$B$1)</f>
        <v>-1.2105145281528702</v>
      </c>
      <c r="E24">
        <f>LN(constants!$B$2-ctab!C24)</f>
        <v>-1.4588223451893392</v>
      </c>
    </row>
    <row r="25" spans="1:5" ht="12.75" x14ac:dyDescent="0.2">
      <c r="A25" s="1">
        <v>6.9</v>
      </c>
      <c r="B25" s="1">
        <v>0.45839709699999998</v>
      </c>
      <c r="C25" s="1">
        <v>0.71721853000000002</v>
      </c>
      <c r="D25">
        <f>LN(B25-constants!$B$1)</f>
        <v>-1.1937020726613758</v>
      </c>
      <c r="E25">
        <f>LN(constants!$B$2-ctab!C25)</f>
        <v>-1.6608287378934408</v>
      </c>
    </row>
    <row r="26" spans="1:5" ht="12.75" x14ac:dyDescent="0.2">
      <c r="A26" s="1">
        <v>7.2</v>
      </c>
      <c r="B26" s="1">
        <v>0.43923184599999998</v>
      </c>
      <c r="C26" s="1">
        <v>0.72799364099999997</v>
      </c>
      <c r="D26">
        <f>LN(B26-constants!$B$1)</f>
        <v>-1.2590210484937079</v>
      </c>
      <c r="E26">
        <f>LN(constants!$B$2-ctab!C26)</f>
        <v>-1.7192172935798304</v>
      </c>
    </row>
    <row r="27" spans="1:5" ht="12.75" x14ac:dyDescent="0.2">
      <c r="A27" s="1">
        <v>7.5</v>
      </c>
      <c r="B27" s="1">
        <v>0.42735388200000002</v>
      </c>
      <c r="C27" s="1">
        <v>0.697983727</v>
      </c>
      <c r="D27">
        <f>LN(B27-constants!$B$1)</f>
        <v>-1.3017551367162445</v>
      </c>
      <c r="E27">
        <f>LN(constants!$B$2-ctab!C27)</f>
        <v>-1.5643867630097226</v>
      </c>
    </row>
    <row r="28" spans="1:5" ht="12.75" x14ac:dyDescent="0.2">
      <c r="A28" s="1">
        <v>7.8</v>
      </c>
      <c r="B28" s="1">
        <v>0.418828694</v>
      </c>
      <c r="C28" s="1">
        <v>0.76234944000000004</v>
      </c>
      <c r="D28">
        <f>LN(B28-constants!$B$1)</f>
        <v>-1.3335930212937457</v>
      </c>
      <c r="E28">
        <f>LN(constants!$B$2-ctab!C28)</f>
        <v>-1.9320526887059046</v>
      </c>
    </row>
    <row r="29" spans="1:5" ht="12.75" x14ac:dyDescent="0.2">
      <c r="A29" s="1">
        <v>8.1</v>
      </c>
      <c r="B29" s="1">
        <v>0.41796424100000001</v>
      </c>
      <c r="C29" s="1">
        <v>0.80635169299999998</v>
      </c>
      <c r="D29">
        <f>LN(B29-constants!$B$1)</f>
        <v>-1.336878712606582</v>
      </c>
      <c r="E29">
        <f>LN(constants!$B$2-ctab!C29)</f>
        <v>-2.2941378020307073</v>
      </c>
    </row>
    <row r="30" spans="1:5" ht="12.75" x14ac:dyDescent="0.2">
      <c r="A30" s="1">
        <v>8.4</v>
      </c>
      <c r="B30" s="1">
        <v>0.41358520199999999</v>
      </c>
      <c r="C30" s="1">
        <v>0.81912273000000002</v>
      </c>
      <c r="D30">
        <f>LN(B30-constants!$B$1)</f>
        <v>-1.3536908704943751</v>
      </c>
      <c r="E30">
        <f>LN(constants!$B$2-ctab!C30)</f>
        <v>-2.4295407815984622</v>
      </c>
    </row>
    <row r="31" spans="1:5" ht="12.75" x14ac:dyDescent="0.2">
      <c r="A31" s="1">
        <v>8.6999999999999993</v>
      </c>
      <c r="B31" s="1">
        <v>0.40077824099999998</v>
      </c>
      <c r="C31" s="1">
        <v>0.82367421699999999</v>
      </c>
      <c r="D31">
        <f>LN(B31-constants!$B$1)</f>
        <v>-1.4045469670401154</v>
      </c>
      <c r="E31">
        <f>LN(constants!$B$2-ctab!C31)</f>
        <v>-2.4825999163444656</v>
      </c>
    </row>
    <row r="32" spans="1:5" ht="12.75" x14ac:dyDescent="0.2">
      <c r="A32" s="1">
        <v>9</v>
      </c>
      <c r="B32" s="1">
        <v>0.40055752</v>
      </c>
      <c r="C32" s="1">
        <v>0.79693971900000005</v>
      </c>
      <c r="D32">
        <f>LN(B32-constants!$B$1)</f>
        <v>-1.4054465184175575</v>
      </c>
      <c r="E32">
        <f>LN(constants!$B$2-ctab!C32)</f>
        <v>-2.2049115173021714</v>
      </c>
    </row>
    <row r="33" spans="1:5" ht="12.75" x14ac:dyDescent="0.2">
      <c r="A33" s="1">
        <v>9.3000000000000007</v>
      </c>
      <c r="B33" s="1">
        <v>0.392329708</v>
      </c>
      <c r="C33" s="1">
        <v>0.85404026200000005</v>
      </c>
      <c r="D33">
        <f>LN(B33-constants!$B$1)</f>
        <v>-1.4395697954917166</v>
      </c>
      <c r="E33">
        <f>LN(constants!$B$2-ctab!C33)</f>
        <v>-2.9344539736669208</v>
      </c>
    </row>
    <row r="34" spans="1:5" ht="12.75" x14ac:dyDescent="0.2">
      <c r="A34" s="1">
        <v>9.6</v>
      </c>
      <c r="B34" s="1">
        <v>0.38573679399999999</v>
      </c>
      <c r="C34" s="1">
        <v>0.83465319199999999</v>
      </c>
      <c r="D34">
        <f>LN(B34-constants!$B$1)</f>
        <v>-1.4677786667299229</v>
      </c>
      <c r="E34">
        <f>LN(constants!$B$2-ctab!C34)</f>
        <v>-2.6235232978631275</v>
      </c>
    </row>
    <row r="35" spans="1:5" ht="12.75" x14ac:dyDescent="0.2">
      <c r="A35" s="1">
        <v>9.9</v>
      </c>
      <c r="B35" s="1">
        <v>0.36303459199999999</v>
      </c>
      <c r="C35" s="1">
        <v>0.86582524800000005</v>
      </c>
      <c r="D35">
        <f>LN(B35-constants!$B$1)</f>
        <v>-1.571494014062</v>
      </c>
      <c r="E35">
        <f>LN(constants!$B$2-ctab!C35)</f>
        <v>-3.1850844392605788</v>
      </c>
    </row>
    <row r="36" spans="1:5" ht="12.75" x14ac:dyDescent="0.2">
      <c r="A36" s="1">
        <v>10.199999999999999</v>
      </c>
      <c r="B36" s="1">
        <v>0.36704448200000001</v>
      </c>
      <c r="C36" s="1">
        <v>0.82317290300000001</v>
      </c>
      <c r="D36">
        <f>LN(B36-constants!$B$1)</f>
        <v>-1.5523750048213929</v>
      </c>
      <c r="E36">
        <f>LN(constants!$B$2-ctab!C36)</f>
        <v>-2.4766159488243069</v>
      </c>
    </row>
    <row r="37" spans="1:5" ht="12.75" x14ac:dyDescent="0.2">
      <c r="A37" s="1">
        <v>10.5</v>
      </c>
      <c r="B37" s="1">
        <v>0.35568088799999997</v>
      </c>
      <c r="C37" s="1">
        <v>0.913358907</v>
      </c>
      <c r="D37">
        <f>LN(B37-constants!$B$1)</f>
        <v>-1.6075352835808416</v>
      </c>
      <c r="E37" t="e">
        <f>LN(constants!$B$2-ctab!C37)</f>
        <v>#NUM!</v>
      </c>
    </row>
    <row r="38" spans="1:5" ht="12.75" x14ac:dyDescent="0.2">
      <c r="A38" s="1">
        <v>10.8</v>
      </c>
      <c r="B38" s="1">
        <v>0.35573651299999998</v>
      </c>
      <c r="C38" s="1">
        <v>0.90723900000000002</v>
      </c>
      <c r="D38">
        <f>LN(B38-constants!$B$1)</f>
        <v>-1.6072577257691383</v>
      </c>
      <c r="E38" t="e">
        <f>LN(constants!$B$2-ctab!C38)</f>
        <v>#NUM!</v>
      </c>
    </row>
    <row r="39" spans="1:5" ht="12.75" x14ac:dyDescent="0.2">
      <c r="A39" s="1">
        <v>11.1</v>
      </c>
      <c r="B39" s="1">
        <v>0.35413940399999999</v>
      </c>
      <c r="C39" s="1">
        <v>0.89084000100000005</v>
      </c>
      <c r="D39">
        <f>LN(B39-constants!$B$1)</f>
        <v>-1.6152577951449894</v>
      </c>
      <c r="E39">
        <f>LN(constants!$B$2-ctab!C39)</f>
        <v>-4.1129160089322347</v>
      </c>
    </row>
    <row r="40" spans="1:5" ht="12.75" x14ac:dyDescent="0.2">
      <c r="A40" s="1">
        <v>11.4</v>
      </c>
      <c r="B40" s="1">
        <v>0.34532941</v>
      </c>
      <c r="C40" s="1">
        <v>0.87872156199999996</v>
      </c>
      <c r="D40">
        <f>LN(B40-constants!$B$1)</f>
        <v>-1.6605764293266212</v>
      </c>
      <c r="E40">
        <f>LN(constants!$B$2-ctab!C40)</f>
        <v>-3.5586080394480479</v>
      </c>
    </row>
    <row r="41" spans="1:5" ht="12.75" x14ac:dyDescent="0.2">
      <c r="A41" s="1">
        <v>11.7</v>
      </c>
      <c r="B41" s="1">
        <v>0.34075201700000002</v>
      </c>
      <c r="C41" s="1">
        <v>0.95760405999999998</v>
      </c>
      <c r="D41">
        <f>LN(B41-constants!$B$1)</f>
        <v>-1.6849590988587162</v>
      </c>
      <c r="E41" t="e">
        <f>LN(constants!$B$2-ctab!C41)</f>
        <v>#NUM!</v>
      </c>
    </row>
    <row r="42" spans="1:5" ht="12.75" x14ac:dyDescent="0.2">
      <c r="A42" s="1">
        <v>12</v>
      </c>
      <c r="B42" s="1">
        <v>0.33352112900000003</v>
      </c>
      <c r="C42" s="1">
        <v>0.98963758800000001</v>
      </c>
      <c r="D42">
        <f>LN(B42-constants!$B$1)</f>
        <v>-1.7247302019506099</v>
      </c>
      <c r="E42" t="e">
        <f>LN(constants!$B$2-ctab!C42)</f>
        <v>#NUM!</v>
      </c>
    </row>
    <row r="43" spans="1:5" ht="12.75" x14ac:dyDescent="0.2">
      <c r="A43" s="1">
        <v>12.3</v>
      </c>
      <c r="B43" s="1">
        <v>0.33014531200000002</v>
      </c>
      <c r="C43" s="1">
        <v>0.955391553</v>
      </c>
      <c r="D43">
        <f>LN(B43-constants!$B$1)</f>
        <v>-1.7438536273849476</v>
      </c>
      <c r="E43" t="e">
        <f>LN(constants!$B$2-ctab!C43)</f>
        <v>#NUM!</v>
      </c>
    </row>
    <row r="44" spans="1:5" ht="12.75" x14ac:dyDescent="0.2">
      <c r="A44" s="1">
        <v>12.6</v>
      </c>
      <c r="B44" s="1">
        <v>0.33116745400000003</v>
      </c>
      <c r="C44" s="1">
        <v>0.86122325600000005</v>
      </c>
      <c r="D44">
        <f>LN(B44-constants!$B$1)</f>
        <v>-1.7380246699406867</v>
      </c>
      <c r="E44">
        <f>LN(constants!$B$2-ctab!C44)</f>
        <v>-3.0796195755516185</v>
      </c>
    </row>
    <row r="45" spans="1:5" ht="12.75" x14ac:dyDescent="0.2">
      <c r="A45" s="1">
        <v>12.9</v>
      </c>
      <c r="B45" s="1">
        <v>0.32497478200000002</v>
      </c>
      <c r="C45" s="1">
        <v>0.95607140899999998</v>
      </c>
      <c r="D45">
        <f>LN(B45-constants!$B$1)</f>
        <v>-1.7738717212023343</v>
      </c>
      <c r="E45" t="e">
        <f>LN(constants!$B$2-ctab!C45)</f>
        <v>#NUM!</v>
      </c>
    </row>
    <row r="46" spans="1:5" ht="12.75" x14ac:dyDescent="0.2">
      <c r="A46" s="1">
        <v>13.2</v>
      </c>
      <c r="B46" s="1">
        <v>0.32243092899999998</v>
      </c>
      <c r="C46" s="1">
        <v>0.96787604199999999</v>
      </c>
      <c r="D46">
        <f>LN(B46-constants!$B$1)</f>
        <v>-1.7889777677495133</v>
      </c>
      <c r="E46" t="e">
        <f>LN(constants!$B$2-ctab!C46)</f>
        <v>#NUM!</v>
      </c>
    </row>
    <row r="47" spans="1:5" ht="12.75" x14ac:dyDescent="0.2">
      <c r="A47" s="1">
        <v>13.5</v>
      </c>
      <c r="B47" s="1">
        <v>0.31473494099999999</v>
      </c>
      <c r="C47" s="1">
        <v>0.93040724299999999</v>
      </c>
      <c r="D47">
        <f>LN(B47-constants!$B$1)</f>
        <v>-1.8361193333853139</v>
      </c>
      <c r="E47" t="e">
        <f>LN(constants!$B$2-ctab!C47)</f>
        <v>#NUM!</v>
      </c>
    </row>
    <row r="48" spans="1:5" ht="12.75" x14ac:dyDescent="0.2">
      <c r="A48" s="1">
        <v>13.8</v>
      </c>
      <c r="B48" s="1">
        <v>0.31817512799999997</v>
      </c>
      <c r="C48" s="1">
        <v>0.97518745299999998</v>
      </c>
      <c r="D48">
        <f>LN(B48-constants!$B$1)</f>
        <v>-1.8147714576586955</v>
      </c>
      <c r="E48" t="e">
        <f>LN(constants!$B$2-ctab!C48)</f>
        <v>#NUM!</v>
      </c>
    </row>
    <row r="49" spans="1:5" ht="12.75" x14ac:dyDescent="0.2">
      <c r="A49" s="1">
        <v>14.1</v>
      </c>
      <c r="B49" s="1">
        <v>0.31091946599999998</v>
      </c>
      <c r="C49" s="1">
        <v>1.1833939179999999</v>
      </c>
      <c r="D49">
        <f>LN(B49-constants!$B$1)</f>
        <v>-1.8603415722347887</v>
      </c>
      <c r="E49" t="e">
        <f>LN(constants!$B$2-ctab!C49)</f>
        <v>#NUM!</v>
      </c>
    </row>
    <row r="50" spans="1:5" ht="12.75" x14ac:dyDescent="0.2">
      <c r="A50" s="1">
        <v>14.4</v>
      </c>
      <c r="B50" s="1">
        <v>0.30979367400000002</v>
      </c>
      <c r="C50" s="1">
        <v>0.956496397</v>
      </c>
      <c r="D50">
        <f>LN(B50-constants!$B$1)</f>
        <v>-1.8676021284664241</v>
      </c>
      <c r="E50" t="e">
        <f>LN(constants!$B$2-ctab!C50)</f>
        <v>#NUM!</v>
      </c>
    </row>
    <row r="51" spans="1:5" ht="12.75" x14ac:dyDescent="0.2">
      <c r="A51" s="1">
        <v>14.7</v>
      </c>
      <c r="B51" s="1">
        <v>0.31568495800000002</v>
      </c>
      <c r="C51" s="1">
        <v>1.088757397</v>
      </c>
      <c r="D51">
        <f>LN(B51-constants!$B$1)</f>
        <v>-1.8301783660020223</v>
      </c>
      <c r="E51" t="e">
        <f>LN(constants!$B$2-ctab!C51)</f>
        <v>#NUM!</v>
      </c>
    </row>
    <row r="52" spans="1:5" ht="12.75" x14ac:dyDescent="0.2">
      <c r="A52" s="1">
        <v>15</v>
      </c>
      <c r="B52" s="1">
        <v>0.296644356</v>
      </c>
      <c r="C52" s="1">
        <v>1.069793784</v>
      </c>
      <c r="D52">
        <f>LN(B52-constants!$B$1)</f>
        <v>-1.9565561248933574</v>
      </c>
      <c r="E52" t="e">
        <f>LN(constants!$B$2-ctab!C52)</f>
        <v>#NUM!</v>
      </c>
    </row>
    <row r="53" spans="1:5" ht="12.75" x14ac:dyDescent="0.2">
      <c r="A53" s="1">
        <v>15.3</v>
      </c>
      <c r="B53" s="1">
        <v>0.29811996499999999</v>
      </c>
      <c r="C53" s="1">
        <v>1.0048710279999999</v>
      </c>
      <c r="D53">
        <f>LN(B53-constants!$B$1)</f>
        <v>-1.9461704279249197</v>
      </c>
      <c r="E53" t="e">
        <f>LN(constants!$B$2-ctab!C53)</f>
        <v>#NUM!</v>
      </c>
    </row>
    <row r="54" spans="1:5" ht="12.75" x14ac:dyDescent="0.2">
      <c r="A54" s="1">
        <v>15.6</v>
      </c>
      <c r="B54" s="1">
        <v>0.30091775199999998</v>
      </c>
      <c r="C54" s="1">
        <v>1.0521533350000001</v>
      </c>
      <c r="D54">
        <f>LN(B54-constants!$B$1)</f>
        <v>-1.9267702275746428</v>
      </c>
      <c r="E54" t="e">
        <f>LN(constants!$B$2-ctab!C54)</f>
        <v>#NUM!</v>
      </c>
    </row>
    <row r="55" spans="1:5" ht="12.75" x14ac:dyDescent="0.2">
      <c r="A55" s="1">
        <v>15.9</v>
      </c>
      <c r="B55" s="1">
        <v>0.300335931</v>
      </c>
      <c r="C55" s="1">
        <v>1.245609164</v>
      </c>
      <c r="D55">
        <f>LN(B55-constants!$B$1)</f>
        <v>-1.9307737672589116</v>
      </c>
      <c r="E55" t="e">
        <f>LN(constants!$B$2-ctab!C55)</f>
        <v>#NUM!</v>
      </c>
    </row>
    <row r="56" spans="1:5" ht="12.75" x14ac:dyDescent="0.2">
      <c r="A56" s="1">
        <v>16.2</v>
      </c>
      <c r="B56" s="1">
        <v>0.304384139</v>
      </c>
      <c r="C56" s="1">
        <v>1.129746672</v>
      </c>
      <c r="D56">
        <f>LN(B56-constants!$B$1)</f>
        <v>-1.9032444411396314</v>
      </c>
      <c r="E56" t="e">
        <f>LN(constants!$B$2-ctab!C56)</f>
        <v>#NUM!</v>
      </c>
    </row>
    <row r="57" spans="1:5" ht="12.75" x14ac:dyDescent="0.2">
      <c r="A57" s="1">
        <v>16.5</v>
      </c>
      <c r="B57" s="1">
        <v>0.27944422899999999</v>
      </c>
      <c r="C57" s="1">
        <v>1.049404394</v>
      </c>
      <c r="D57">
        <f>LN(B57-constants!$B$1)</f>
        <v>-2.086311252200205</v>
      </c>
      <c r="E57" t="e">
        <f>LN(constants!$B$2-ctab!C57)</f>
        <v>#NUM!</v>
      </c>
    </row>
    <row r="58" spans="1:5" ht="12.75" x14ac:dyDescent="0.2">
      <c r="A58" s="1">
        <v>16.8</v>
      </c>
      <c r="B58" s="1">
        <v>0.28636496700000003</v>
      </c>
      <c r="C58" s="1">
        <v>1.027920028</v>
      </c>
      <c r="D58">
        <f>LN(B58-constants!$B$1)</f>
        <v>-2.0320621474165588</v>
      </c>
      <c r="E58" t="e">
        <f>LN(constants!$B$2-ctab!C58)</f>
        <v>#NUM!</v>
      </c>
    </row>
    <row r="59" spans="1:5" ht="12.75" x14ac:dyDescent="0.2">
      <c r="A59" s="1">
        <v>17.100000000000001</v>
      </c>
      <c r="B59" s="1">
        <v>0.26898543699999999</v>
      </c>
      <c r="C59" s="1">
        <v>1.1935553759999999</v>
      </c>
      <c r="D59">
        <f>LN(B59-constants!$B$1)</f>
        <v>-2.1743199691026356</v>
      </c>
      <c r="E59" t="e">
        <f>LN(constants!$B$2-ctab!C59)</f>
        <v>#NUM!</v>
      </c>
    </row>
    <row r="60" spans="1:5" ht="12.75" x14ac:dyDescent="0.2">
      <c r="A60" s="1">
        <v>17.399999999999999</v>
      </c>
      <c r="B60" s="1">
        <v>0.28670438999999998</v>
      </c>
      <c r="C60" s="1">
        <v>1.2304780239999999</v>
      </c>
      <c r="D60">
        <f>LN(B60-constants!$B$1)</f>
        <v>-2.0294757640528758</v>
      </c>
      <c r="E60" t="e">
        <f>LN(constants!$B$2-ctab!C60)</f>
        <v>#NUM!</v>
      </c>
    </row>
    <row r="61" spans="1:5" ht="12.75" x14ac:dyDescent="0.2">
      <c r="A61" s="1">
        <v>17.7</v>
      </c>
      <c r="B61" s="1">
        <v>0.26898543699999999</v>
      </c>
      <c r="C61" s="1">
        <v>1.082229807</v>
      </c>
      <c r="D61">
        <f>LN(B61-constants!$B$1)</f>
        <v>-2.1743199691026356</v>
      </c>
      <c r="E61" t="e">
        <f>LN(constants!$B$2-ctab!C61)</f>
        <v>#NUM!</v>
      </c>
    </row>
    <row r="62" spans="1:5" ht="12.75" x14ac:dyDescent="0.2">
      <c r="A62" s="1">
        <v>18</v>
      </c>
      <c r="B62" s="1">
        <v>0.26776792300000002</v>
      </c>
      <c r="C62" s="1">
        <v>1.205920482</v>
      </c>
      <c r="D62">
        <f>LN(B62-constants!$B$1)</f>
        <v>-2.1850872268835211</v>
      </c>
      <c r="E62" t="e">
        <f>LN(constants!$B$2-ctab!C62)</f>
        <v>#NUM!</v>
      </c>
    </row>
    <row r="63" spans="1:5" ht="12.75" x14ac:dyDescent="0.2">
      <c r="A63" s="1">
        <v>18.3</v>
      </c>
      <c r="B63" s="1">
        <v>0.26530427099999998</v>
      </c>
      <c r="C63" s="1">
        <v>1.146815674</v>
      </c>
      <c r="D63">
        <f>LN(B63-constants!$B$1)</f>
        <v>-2.2072360866707528</v>
      </c>
      <c r="E63" t="e">
        <f>LN(constants!$B$2-ctab!C63)</f>
        <v>#NUM!</v>
      </c>
    </row>
    <row r="64" spans="1:5" ht="12.75" x14ac:dyDescent="0.2">
      <c r="A64" s="1">
        <v>18.600000000000001</v>
      </c>
      <c r="B64" s="1">
        <v>0.27405478700000002</v>
      </c>
      <c r="C64" s="1">
        <v>1.165958364</v>
      </c>
      <c r="D64">
        <f>LN(B64-constants!$B$1)</f>
        <v>-2.1306945253009286</v>
      </c>
      <c r="E64" t="e">
        <f>LN(constants!$B$2-ctab!C64)</f>
        <v>#NUM!</v>
      </c>
    </row>
    <row r="65" spans="1:5" ht="12.75" x14ac:dyDescent="0.2">
      <c r="A65" s="1">
        <v>18.899999999999999</v>
      </c>
      <c r="B65" s="1">
        <v>0.25747521699999998</v>
      </c>
      <c r="C65" s="1">
        <v>1.0984416269999999</v>
      </c>
      <c r="D65">
        <f>LN(B65-constants!$B$1)</f>
        <v>-2.2810661257268579</v>
      </c>
      <c r="E65" t="e">
        <f>LN(constants!$B$2-ctab!C65)</f>
        <v>#NUM!</v>
      </c>
    </row>
    <row r="66" spans="1:5" ht="12.75" x14ac:dyDescent="0.2">
      <c r="A66" s="1">
        <v>19.2</v>
      </c>
      <c r="B66" s="1">
        <v>0.26405197499999999</v>
      </c>
      <c r="C66" s="1">
        <v>1.111738753</v>
      </c>
      <c r="D66">
        <f>LN(B66-constants!$B$1)</f>
        <v>-2.2186854482587108</v>
      </c>
      <c r="E66" t="e">
        <f>LN(constants!$B$2-ctab!C66)</f>
        <v>#NUM!</v>
      </c>
    </row>
    <row r="67" spans="1:5" ht="12.75" x14ac:dyDescent="0.2">
      <c r="A67" s="1">
        <v>19.5</v>
      </c>
      <c r="B67" s="1">
        <v>0.26361379000000001</v>
      </c>
      <c r="C67" s="1">
        <v>1.116139974</v>
      </c>
      <c r="D67">
        <f>LN(B67-constants!$B$1)</f>
        <v>-2.2227228015945464</v>
      </c>
      <c r="E67" t="e">
        <f>LN(constants!$B$2-ctab!C67)</f>
        <v>#NUM!</v>
      </c>
    </row>
    <row r="68" spans="1:5" ht="12.75" x14ac:dyDescent="0.2">
      <c r="A68" s="1">
        <v>19.8</v>
      </c>
      <c r="B68" s="1">
        <v>0.26345916400000002</v>
      </c>
      <c r="C68" s="1">
        <v>1.1042613050000001</v>
      </c>
      <c r="D68">
        <f>LN(B68-constants!$B$1)</f>
        <v>-2.2241513960072949</v>
      </c>
      <c r="E68" t="e">
        <f>LN(constants!$B$2-ctab!C68)</f>
        <v>#NUM!</v>
      </c>
    </row>
    <row r="69" spans="1:5" ht="12.75" x14ac:dyDescent="0.2">
      <c r="A69" s="1">
        <v>20.100000000000001</v>
      </c>
      <c r="B69" s="1">
        <v>0.25854951599999998</v>
      </c>
      <c r="C69" s="1">
        <v>1.238384371</v>
      </c>
      <c r="D69">
        <f>LN(B69-constants!$B$1)</f>
        <v>-2.2706067348033137</v>
      </c>
      <c r="E69" t="e">
        <f>LN(constants!$B$2-ctab!C69)</f>
        <v>#NUM!</v>
      </c>
    </row>
    <row r="70" spans="1:5" ht="12.75" x14ac:dyDescent="0.2">
      <c r="A70" s="1">
        <v>20.399999999999999</v>
      </c>
      <c r="B70" s="1">
        <v>0.25997140600000002</v>
      </c>
      <c r="C70" s="1">
        <v>1.149859022</v>
      </c>
      <c r="D70">
        <f>LN(B70-constants!$B$1)</f>
        <v>-2.256929302512336</v>
      </c>
      <c r="E70" t="e">
        <f>LN(constants!$B$2-ctab!C70)</f>
        <v>#NUM!</v>
      </c>
    </row>
    <row r="71" spans="1:5" ht="12.75" x14ac:dyDescent="0.2">
      <c r="A71" s="1">
        <v>20.7</v>
      </c>
      <c r="B71" s="1">
        <v>0.25420489499999999</v>
      </c>
      <c r="C71" s="1">
        <v>1.024522556</v>
      </c>
      <c r="D71">
        <f>LN(B71-constants!$B$1)</f>
        <v>-2.3135965471394528</v>
      </c>
      <c r="E71" t="e">
        <f>LN(constants!$B$2-ctab!C71)</f>
        <v>#NUM!</v>
      </c>
    </row>
    <row r="72" spans="1:5" ht="12.75" x14ac:dyDescent="0.2">
      <c r="A72" s="1">
        <v>21</v>
      </c>
      <c r="B72" s="1">
        <v>0.24730298000000001</v>
      </c>
      <c r="C72" s="1">
        <v>1.0043959920000001</v>
      </c>
      <c r="D72">
        <f>LN(B72-constants!$B$1)</f>
        <v>-2.3859343111533358</v>
      </c>
      <c r="E72" t="e">
        <f>LN(constants!$B$2-ctab!C72)</f>
        <v>#NUM!</v>
      </c>
    </row>
    <row r="73" spans="1:5" ht="12.75" x14ac:dyDescent="0.2">
      <c r="A73" s="1">
        <v>21.3</v>
      </c>
      <c r="B73" s="1">
        <v>0.25486097800000002</v>
      </c>
      <c r="C73" s="1">
        <v>1.1336953190000001</v>
      </c>
      <c r="D73">
        <f>LN(B73-constants!$B$1)</f>
        <v>-2.3069849783088157</v>
      </c>
      <c r="E73" t="e">
        <f>LN(constants!$B$2-ctab!C73)</f>
        <v>#NUM!</v>
      </c>
    </row>
    <row r="74" spans="1:5" ht="12.75" x14ac:dyDescent="0.2">
      <c r="A74" s="1">
        <v>21.6</v>
      </c>
      <c r="B74" s="1">
        <v>0.250590439</v>
      </c>
      <c r="C74" s="1">
        <v>1.249935877</v>
      </c>
      <c r="D74">
        <f>LN(B74-constants!$B$1)</f>
        <v>-2.3508257986434615</v>
      </c>
      <c r="E74" t="e">
        <f>LN(constants!$B$2-ctab!C74)</f>
        <v>#NUM!</v>
      </c>
    </row>
    <row r="75" spans="1:5" ht="12.75" x14ac:dyDescent="0.2">
      <c r="A75" s="1">
        <v>21.9</v>
      </c>
      <c r="B75" s="1">
        <v>0.24421294299999999</v>
      </c>
      <c r="C75" s="1">
        <v>1.1287329340000001</v>
      </c>
      <c r="D75">
        <f>LN(B75-constants!$B$1)</f>
        <v>-2.4200975565083729</v>
      </c>
      <c r="E75" t="e">
        <f>LN(constants!$B$2-ctab!C75)</f>
        <v>#NUM!</v>
      </c>
    </row>
    <row r="76" spans="1:5" ht="12.75" x14ac:dyDescent="0.2">
      <c r="A76" s="1">
        <v>22.2</v>
      </c>
      <c r="B76" s="1">
        <v>0.24069838499999999</v>
      </c>
      <c r="C76" s="1">
        <v>1.185263247</v>
      </c>
      <c r="D76">
        <f>LN(B76-constants!$B$1)</f>
        <v>-2.4604280893734543</v>
      </c>
      <c r="E76" t="e">
        <f>LN(constants!$B$2-ctab!C76)</f>
        <v>#NUM!</v>
      </c>
    </row>
    <row r="77" spans="1:5" ht="12.75" x14ac:dyDescent="0.2">
      <c r="A77" s="1">
        <v>22.5</v>
      </c>
      <c r="B77" s="1">
        <v>0.24457008399999999</v>
      </c>
      <c r="C77" s="1">
        <v>1.162800498</v>
      </c>
      <c r="D77">
        <f>LN(B77-constants!$B$1)</f>
        <v>-2.4160888528256992</v>
      </c>
      <c r="E77" t="e">
        <f>LN(constants!$B$2-ctab!C77)</f>
        <v>#NUM!</v>
      </c>
    </row>
    <row r="78" spans="1:5" ht="12.75" x14ac:dyDescent="0.2">
      <c r="A78" s="1">
        <v>22.8</v>
      </c>
      <c r="B78" s="1">
        <v>0.25040901599999998</v>
      </c>
      <c r="C78" s="1">
        <v>1.238384371</v>
      </c>
      <c r="D78">
        <f>LN(B78-constants!$B$1)</f>
        <v>-2.3527315084566185</v>
      </c>
      <c r="E78" t="e">
        <f>LN(constants!$B$2-ctab!C78)</f>
        <v>#NUM!</v>
      </c>
    </row>
    <row r="79" spans="1:5" ht="12.75" x14ac:dyDescent="0.2">
      <c r="A79" s="1">
        <v>23.1</v>
      </c>
      <c r="B79" s="1">
        <v>0.24853294300000001</v>
      </c>
      <c r="C79" s="1">
        <v>1.15925714</v>
      </c>
      <c r="D79">
        <f>LN(B79-constants!$B$1)</f>
        <v>-2.3726541540796271</v>
      </c>
      <c r="E79" t="e">
        <f>LN(constants!$B$2-ctab!C79)</f>
        <v>#NUM!</v>
      </c>
    </row>
    <row r="80" spans="1:5" ht="12.75" x14ac:dyDescent="0.2">
      <c r="A80" s="1">
        <v>23.4</v>
      </c>
      <c r="B80" s="1">
        <v>0.25064025499999998</v>
      </c>
      <c r="C80" s="1">
        <v>1.2595743800000001</v>
      </c>
      <c r="D80">
        <f>LN(B80-constants!$B$1)</f>
        <v>-2.3503031545708972</v>
      </c>
      <c r="E80" t="e">
        <f>LN(constants!$B$2-ctab!C80)</f>
        <v>#NUM!</v>
      </c>
    </row>
    <row r="81" spans="1:5" ht="12.75" x14ac:dyDescent="0.2">
      <c r="A81" s="1">
        <v>23.7</v>
      </c>
      <c r="B81" s="1">
        <v>0.23671550699999999</v>
      </c>
      <c r="C81" s="1">
        <v>1.347387949</v>
      </c>
      <c r="D81">
        <f>LN(B81-constants!$B$1)</f>
        <v>-2.5081895204316615</v>
      </c>
      <c r="E81" t="e">
        <f>LN(constants!$B$2-ctab!C81)</f>
        <v>#NUM!</v>
      </c>
    </row>
    <row r="82" spans="1:5" ht="12.75" x14ac:dyDescent="0.2">
      <c r="A82" s="1">
        <v>24</v>
      </c>
      <c r="B82" s="1">
        <v>0.22591312</v>
      </c>
      <c r="C82" s="1">
        <v>1.3186413480000001</v>
      </c>
      <c r="D82">
        <f>LN(B82-constants!$B$1)</f>
        <v>-2.6505393160542035</v>
      </c>
      <c r="E82" t="e">
        <f>LN(constants!$B$2-ctab!C82)</f>
        <v>#NUM!</v>
      </c>
    </row>
    <row r="83" spans="1:5" ht="12.75" x14ac:dyDescent="0.2">
      <c r="A83" s="1">
        <v>24.3</v>
      </c>
      <c r="B83" s="1">
        <v>0.2312419</v>
      </c>
      <c r="C83" s="1">
        <v>1.13472072</v>
      </c>
      <c r="D83">
        <f>LN(B83-constants!$B$1)</f>
        <v>-2.5777867047390335</v>
      </c>
      <c r="E83" t="e">
        <f>LN(constants!$B$2-ctab!C83)</f>
        <v>#NUM!</v>
      </c>
    </row>
    <row r="84" spans="1:5" ht="12.75" x14ac:dyDescent="0.2">
      <c r="A84" s="1">
        <v>24.6</v>
      </c>
      <c r="B84" s="1">
        <v>0.23317695299999999</v>
      </c>
      <c r="C84" s="1">
        <v>1.2559976390000001</v>
      </c>
      <c r="D84">
        <f>LN(B84-constants!$B$1)</f>
        <v>-2.5526252235372984</v>
      </c>
      <c r="E84" t="e">
        <f>LN(constants!$B$2-ctab!C84)</f>
        <v>#NUM!</v>
      </c>
    </row>
    <row r="85" spans="1:5" ht="12.75" x14ac:dyDescent="0.2">
      <c r="A85" s="1">
        <v>24.9</v>
      </c>
      <c r="B85" s="1">
        <v>0.22938104000000001</v>
      </c>
      <c r="C85" s="1">
        <v>1.2141572970000001</v>
      </c>
      <c r="D85">
        <f>LN(B85-constants!$B$1)</f>
        <v>-2.6025956498658673</v>
      </c>
      <c r="E85" t="e">
        <f>LN(constants!$B$2-ctab!C85)</f>
        <v>#NUM!</v>
      </c>
    </row>
    <row r="86" spans="1:5" ht="12.75" x14ac:dyDescent="0.2">
      <c r="A86" s="1">
        <v>25.2</v>
      </c>
      <c r="B86" s="1">
        <v>0.223933731</v>
      </c>
      <c r="C86" s="1">
        <v>1.2472670729999999</v>
      </c>
      <c r="D86">
        <f>LN(B86-constants!$B$1)</f>
        <v>-2.6789711595584951</v>
      </c>
      <c r="E86" t="e">
        <f>LN(constants!$B$2-ctab!C86)</f>
        <v>#NUM!</v>
      </c>
    </row>
    <row r="87" spans="1:5" ht="12.75" x14ac:dyDescent="0.2">
      <c r="A87" s="1">
        <v>25.5</v>
      </c>
      <c r="B87" s="1">
        <v>0.23053125199999999</v>
      </c>
      <c r="C87" s="1">
        <v>1.2357854079999999</v>
      </c>
      <c r="D87">
        <f>LN(B87-constants!$B$1)</f>
        <v>-2.5871885492515325</v>
      </c>
      <c r="E87" t="e">
        <f>LN(constants!$B$2-ctab!C87)</f>
        <v>#NUM!</v>
      </c>
    </row>
    <row r="88" spans="1:5" ht="12.75" x14ac:dyDescent="0.2">
      <c r="A88" s="1">
        <v>25.8</v>
      </c>
      <c r="B88" s="1">
        <v>0.22823386600000001</v>
      </c>
      <c r="C88" s="1">
        <v>1.2325619240000001</v>
      </c>
      <c r="D88">
        <f>LN(B88-constants!$B$1)</f>
        <v>-2.6182021936555988</v>
      </c>
      <c r="E88" t="e">
        <f>LN(constants!$B$2-ctab!C88)</f>
        <v>#NUM!</v>
      </c>
    </row>
    <row r="89" spans="1:5" ht="12.75" x14ac:dyDescent="0.2">
      <c r="A89" s="1">
        <v>26.1</v>
      </c>
      <c r="B89" s="1">
        <v>0.22564764100000001</v>
      </c>
      <c r="C89" s="1">
        <v>1.1928220759999999</v>
      </c>
      <c r="D89">
        <f>LN(B89-constants!$B$1)</f>
        <v>-2.6543060283222686</v>
      </c>
      <c r="E89" t="e">
        <f>LN(constants!$B$2-ctab!C89)</f>
        <v>#NUM!</v>
      </c>
    </row>
    <row r="90" spans="1:5" ht="12.75" x14ac:dyDescent="0.2">
      <c r="A90" s="1">
        <v>26.4</v>
      </c>
      <c r="B90" s="1">
        <v>0.22723774199999999</v>
      </c>
      <c r="C90" s="1">
        <v>1.1387150610000001</v>
      </c>
      <c r="D90">
        <f>LN(B90-constants!$B$1)</f>
        <v>-2.6319542284744171</v>
      </c>
      <c r="E90" t="e">
        <f>LN(constants!$B$2-ctab!C90)</f>
        <v>#NUM!</v>
      </c>
    </row>
    <row r="91" spans="1:5" ht="12.75" x14ac:dyDescent="0.2">
      <c r="A91" s="1">
        <v>26.7</v>
      </c>
      <c r="B91" s="1">
        <v>0.22711943900000001</v>
      </c>
      <c r="C91" s="1">
        <v>1.1695570500000001</v>
      </c>
      <c r="D91">
        <f>LN(B91-constants!$B$1)</f>
        <v>-2.6336001014093608</v>
      </c>
      <c r="E91" t="e">
        <f>LN(constants!$B$2-ctab!C91)</f>
        <v>#NUM!</v>
      </c>
    </row>
    <row r="92" spans="1:5" ht="12.75" x14ac:dyDescent="0.2">
      <c r="A92" s="1">
        <v>27</v>
      </c>
      <c r="B92" s="1">
        <v>0.22583061800000001</v>
      </c>
      <c r="C92" s="1">
        <v>1.6040844489999999</v>
      </c>
      <c r="D92">
        <f>LN(B92-constants!$B$1)</f>
        <v>-2.6517083655715985</v>
      </c>
      <c r="E92" t="e">
        <f>LN(constants!$B$2-ctab!C92)</f>
        <v>#NUM!</v>
      </c>
    </row>
    <row r="93" spans="1:5" ht="12.75" x14ac:dyDescent="0.2">
      <c r="A93" s="1">
        <v>27.3</v>
      </c>
      <c r="B93" s="1">
        <v>0.22278930899999999</v>
      </c>
      <c r="C93" s="1">
        <v>1.2675100100000001</v>
      </c>
      <c r="D93">
        <f>LN(B93-constants!$B$1)</f>
        <v>-2.6957860788330961</v>
      </c>
      <c r="E93" t="e">
        <f>LN(constants!$B$2-ctab!C93)</f>
        <v>#NUM!</v>
      </c>
    </row>
    <row r="94" spans="1:5" ht="12.75" x14ac:dyDescent="0.2">
      <c r="A94" s="1">
        <v>27.6</v>
      </c>
      <c r="B94" s="1">
        <v>0.21698384800000001</v>
      </c>
      <c r="C94" s="1">
        <v>1.2325619240000001</v>
      </c>
      <c r="D94">
        <f>LN(B94-constants!$B$1)</f>
        <v>-2.7857331651619957</v>
      </c>
      <c r="E94" t="e">
        <f>LN(constants!$B$2-ctab!C94)</f>
        <v>#NUM!</v>
      </c>
    </row>
    <row r="95" spans="1:5" ht="12.75" x14ac:dyDescent="0.2">
      <c r="A95" s="1">
        <v>27.9</v>
      </c>
      <c r="B95" s="1">
        <v>0.22406912300000001</v>
      </c>
      <c r="C95" s="1">
        <v>1.1981322670000001</v>
      </c>
      <c r="D95">
        <f>LN(B95-constants!$B$1)</f>
        <v>-2.6770004283854814</v>
      </c>
      <c r="E95" t="e">
        <f>LN(constants!$B$2-ctab!C95)</f>
        <v>#NUM!</v>
      </c>
    </row>
    <row r="96" spans="1:5" ht="12.75" x14ac:dyDescent="0.2">
      <c r="A96" s="1">
        <v>28.2</v>
      </c>
      <c r="B96" s="1">
        <v>0.22626775199999999</v>
      </c>
      <c r="C96" s="1">
        <v>1.1509233539999999</v>
      </c>
      <c r="D96">
        <f>LN(B96-constants!$B$1)</f>
        <v>-2.6455297023027042</v>
      </c>
      <c r="E96" t="e">
        <f>LN(constants!$B$2-ctab!C96)</f>
        <v>#NUM!</v>
      </c>
    </row>
    <row r="97" spans="1:5" ht="12.75" x14ac:dyDescent="0.2">
      <c r="A97" s="1">
        <v>28.5</v>
      </c>
      <c r="B97" s="1">
        <v>0.225612216</v>
      </c>
      <c r="C97" s="1">
        <v>1.2292000409999999</v>
      </c>
      <c r="D97">
        <f>LN(B97-constants!$B$1)</f>
        <v>-2.6548097257026662</v>
      </c>
      <c r="E97" t="e">
        <f>LN(constants!$B$2-ctab!C97)</f>
        <v>#NUM!</v>
      </c>
    </row>
    <row r="98" spans="1:5" ht="12.75" x14ac:dyDescent="0.2">
      <c r="A98" s="1">
        <v>28.8</v>
      </c>
      <c r="B98" s="1">
        <v>0.21392903299999999</v>
      </c>
      <c r="C98" s="1">
        <v>1.299857005</v>
      </c>
      <c r="D98">
        <f>LN(B98-constants!$B$1)</f>
        <v>-2.8365252614048635</v>
      </c>
      <c r="E98" t="e">
        <f>LN(constants!$B$2-ctab!C98)</f>
        <v>#NUM!</v>
      </c>
    </row>
    <row r="99" spans="1:5" ht="12.75" x14ac:dyDescent="0.2">
      <c r="A99" s="1">
        <v>29.1</v>
      </c>
      <c r="B99" s="1">
        <v>0.21482594499999999</v>
      </c>
      <c r="C99" s="1">
        <v>1.316101964</v>
      </c>
      <c r="D99">
        <f>LN(B99-constants!$B$1)</f>
        <v>-2.8213430110527415</v>
      </c>
      <c r="E99" t="e">
        <f>LN(constants!$B$2-ctab!C99)</f>
        <v>#NUM!</v>
      </c>
    </row>
    <row r="100" spans="1:5" ht="12.75" x14ac:dyDescent="0.2">
      <c r="A100" s="1">
        <v>29.4</v>
      </c>
      <c r="B100" s="1">
        <v>0.21583427999999999</v>
      </c>
      <c r="C100" s="1">
        <v>1.3007954719999999</v>
      </c>
      <c r="D100">
        <f>LN(B100-constants!$B$1)</f>
        <v>-2.8045454628388184</v>
      </c>
      <c r="E100" t="e">
        <f>LN(constants!$B$2-ctab!C100)</f>
        <v>#NUM!</v>
      </c>
    </row>
    <row r="101" spans="1:5" ht="12.75" x14ac:dyDescent="0.2">
      <c r="A101" s="1">
        <v>29.7</v>
      </c>
      <c r="B101" s="1">
        <v>0.21561517599999999</v>
      </c>
      <c r="C101" s="1">
        <v>1.2341706750000001</v>
      </c>
      <c r="D101">
        <f>LN(B101-constants!$B$1)</f>
        <v>-2.8081715319552862</v>
      </c>
      <c r="E101" t="e">
        <f>LN(constants!$B$2-ctab!C101)</f>
        <v>#NUM!</v>
      </c>
    </row>
    <row r="102" spans="1:5" ht="12.75" x14ac:dyDescent="0.2">
      <c r="A102" s="1">
        <v>30</v>
      </c>
      <c r="B102" s="1">
        <v>0.20555577</v>
      </c>
      <c r="C102" s="1">
        <v>1.497387123</v>
      </c>
      <c r="D102">
        <f>LN(B102-constants!$B$1)</f>
        <v>-2.9906299127642906</v>
      </c>
      <c r="E102" t="e">
        <f>LN(constants!$B$2-ctab!C102)</f>
        <v>#NUM!</v>
      </c>
    </row>
    <row r="103" spans="1:5" ht="12.75" x14ac:dyDescent="0.2">
      <c r="A103" s="1">
        <v>30.3</v>
      </c>
      <c r="B103" s="1">
        <v>0.20570217700000001</v>
      </c>
      <c r="C103" s="1">
        <v>1.203960296</v>
      </c>
      <c r="D103">
        <f>LN(B103-constants!$B$1)</f>
        <v>-2.9877209103932225</v>
      </c>
      <c r="E103" t="e">
        <f>LN(constants!$B$2-ctab!C103)</f>
        <v>#NUM!</v>
      </c>
    </row>
    <row r="104" spans="1:5" ht="12.75" x14ac:dyDescent="0.2">
      <c r="A104" s="1">
        <v>30.6</v>
      </c>
      <c r="B104" s="1">
        <v>0.20848393700000001</v>
      </c>
      <c r="C104" s="1">
        <v>1.2720616849999999</v>
      </c>
      <c r="D104">
        <f>LN(B104-constants!$B$1)</f>
        <v>-2.9339988643166426</v>
      </c>
      <c r="E104" t="e">
        <f>LN(constants!$B$2-ctab!C104)</f>
        <v>#NUM!</v>
      </c>
    </row>
    <row r="105" spans="1:5" ht="12.75" x14ac:dyDescent="0.2">
      <c r="A105" s="1">
        <v>30.9</v>
      </c>
      <c r="B105" s="1">
        <v>0.21142636400000001</v>
      </c>
      <c r="C105" s="1">
        <v>1.1610252059999999</v>
      </c>
      <c r="D105">
        <f>LN(B105-constants!$B$1)</f>
        <v>-2.8801496303197061</v>
      </c>
      <c r="E105" t="e">
        <f>LN(constants!$B$2-ctab!C105)</f>
        <v>#NUM!</v>
      </c>
    </row>
    <row r="106" spans="1:5" ht="12.75" x14ac:dyDescent="0.2">
      <c r="A106" s="1">
        <v>31.2</v>
      </c>
      <c r="B106" s="1">
        <v>0.217487386</v>
      </c>
      <c r="C106" s="1">
        <v>1.336231532</v>
      </c>
      <c r="D106">
        <f>LN(B106-constants!$B$1)</f>
        <v>-2.7776030972308345</v>
      </c>
      <c r="E106" t="e">
        <f>LN(constants!$B$2-ctab!C106)</f>
        <v>#NUM!</v>
      </c>
    </row>
    <row r="107" spans="1:5" ht="12.75" x14ac:dyDescent="0.2">
      <c r="A107" s="1">
        <v>31.5</v>
      </c>
      <c r="B107" s="1">
        <v>0.217951002</v>
      </c>
      <c r="C107" s="1">
        <v>1.284558122</v>
      </c>
      <c r="D107">
        <f>LN(B107-constants!$B$1)</f>
        <v>-2.7701756041526329</v>
      </c>
      <c r="E107" t="e">
        <f>LN(constants!$B$2-ctab!C107)</f>
        <v>#NUM!</v>
      </c>
    </row>
    <row r="108" spans="1:5" ht="12.75" x14ac:dyDescent="0.2">
      <c r="A108" s="1">
        <v>31.8</v>
      </c>
      <c r="B108" s="1">
        <v>0.21585757</v>
      </c>
      <c r="C108" s="1">
        <v>1.3622921960000001</v>
      </c>
      <c r="D108">
        <f>LN(B108-constants!$B$1)</f>
        <v>-2.8041607961533694</v>
      </c>
      <c r="E108" t="e">
        <f>LN(constants!$B$2-ctab!C108)</f>
        <v>#NUM!</v>
      </c>
    </row>
    <row r="109" spans="1:5" ht="12.75" x14ac:dyDescent="0.2">
      <c r="A109" s="1">
        <v>32.1</v>
      </c>
      <c r="B109" s="1">
        <v>0.20957445399999999</v>
      </c>
      <c r="C109" s="1">
        <v>1.1916500919999999</v>
      </c>
      <c r="D109">
        <f>LN(B109-constants!$B$1)</f>
        <v>-2.9137016231486221</v>
      </c>
      <c r="E109" t="e">
        <f>LN(constants!$B$2-ctab!C109)</f>
        <v>#NUM!</v>
      </c>
    </row>
    <row r="110" spans="1:5" ht="12.75" x14ac:dyDescent="0.2">
      <c r="A110" s="1">
        <v>32.4</v>
      </c>
      <c r="B110" s="1">
        <v>0.218920315</v>
      </c>
      <c r="C110" s="1">
        <v>1.239198859</v>
      </c>
      <c r="D110">
        <f>LN(B110-constants!$B$1)</f>
        <v>-2.7548224414002118</v>
      </c>
      <c r="E110" t="e">
        <f>LN(constants!$B$2-ctab!C110)</f>
        <v>#NUM!</v>
      </c>
    </row>
    <row r="111" spans="1:5" ht="12.75" x14ac:dyDescent="0.2">
      <c r="A111" s="1">
        <v>32.700000000000003</v>
      </c>
      <c r="B111" s="1">
        <v>0.21270746500000001</v>
      </c>
      <c r="C111" s="1">
        <v>1.225074102</v>
      </c>
      <c r="D111">
        <f>LN(B111-constants!$B$1)</f>
        <v>-2.8575809318478704</v>
      </c>
      <c r="E111" t="e">
        <f>LN(constants!$B$2-ctab!C111)</f>
        <v>#NUM!</v>
      </c>
    </row>
    <row r="112" spans="1:5" ht="12.75" x14ac:dyDescent="0.2">
      <c r="A112" s="1">
        <v>33</v>
      </c>
      <c r="B112" s="1">
        <v>0.218240938</v>
      </c>
      <c r="C112" s="1">
        <v>1.2447825770000001</v>
      </c>
      <c r="D112">
        <f>LN(B112-constants!$B$1)</f>
        <v>-2.7655584843746253</v>
      </c>
      <c r="E112" t="e">
        <f>LN(constants!$B$2-ctab!C112)</f>
        <v>#NUM!</v>
      </c>
    </row>
    <row r="113" spans="1:5" ht="12.75" x14ac:dyDescent="0.2">
      <c r="A113" s="1">
        <v>33.299999999999997</v>
      </c>
      <c r="B113" s="1">
        <v>0.205240375</v>
      </c>
      <c r="C113" s="1">
        <v>1.2892930220000001</v>
      </c>
      <c r="D113">
        <f>LN(B113-constants!$B$1)</f>
        <v>-2.996925485147889</v>
      </c>
      <c r="E113" t="e">
        <f>LN(constants!$B$2-ctab!C113)</f>
        <v>#NUM!</v>
      </c>
    </row>
    <row r="114" spans="1:5" ht="12.75" x14ac:dyDescent="0.2">
      <c r="A114" s="1">
        <v>33.6</v>
      </c>
      <c r="B114" s="1">
        <v>0.213206067</v>
      </c>
      <c r="C114" s="1">
        <v>1.207131671</v>
      </c>
      <c r="D114">
        <f>LN(B114-constants!$B$1)</f>
        <v>-2.8489331157821236</v>
      </c>
      <c r="E114" t="e">
        <f>LN(constants!$B$2-ctab!C114)</f>
        <v>#NUM!</v>
      </c>
    </row>
    <row r="115" spans="1:5" ht="12.75" x14ac:dyDescent="0.2">
      <c r="A115" s="1">
        <v>33.9</v>
      </c>
      <c r="B115" s="1">
        <v>0.20922201400000001</v>
      </c>
      <c r="C115" s="1">
        <v>1.333587503</v>
      </c>
      <c r="D115">
        <f>LN(B115-constants!$B$1)</f>
        <v>-2.9202164614435926</v>
      </c>
      <c r="E115" t="e">
        <f>LN(constants!$B$2-ctab!C115)</f>
        <v>#NUM!</v>
      </c>
    </row>
    <row r="116" spans="1:5" ht="12.75" x14ac:dyDescent="0.2">
      <c r="A116" s="1">
        <v>34.200000000000003</v>
      </c>
      <c r="B116" s="1">
        <v>0.214774413</v>
      </c>
      <c r="C116" s="1">
        <v>1.2202059240000001</v>
      </c>
      <c r="D116">
        <f>LN(B116-constants!$B$1)</f>
        <v>-2.8222090925349699</v>
      </c>
      <c r="E116" t="e">
        <f>LN(constants!$B$2-ctab!C116)</f>
        <v>#NUM!</v>
      </c>
    </row>
    <row r="117" spans="1:5" ht="12.75" x14ac:dyDescent="0.2">
      <c r="A117" s="1">
        <v>34.5</v>
      </c>
      <c r="B117" s="1">
        <v>0.20654278500000001</v>
      </c>
      <c r="C117" s="1">
        <v>1.2098675990000001</v>
      </c>
      <c r="D117">
        <f>LN(B117-constants!$B$1)</f>
        <v>-2.9711804513619273</v>
      </c>
      <c r="E117" t="e">
        <f>LN(constants!$B$2-ctab!C117)</f>
        <v>#NUM!</v>
      </c>
    </row>
    <row r="118" spans="1:5" ht="12.75" x14ac:dyDescent="0.2">
      <c r="A118" s="1">
        <v>34.799999999999997</v>
      </c>
      <c r="B118" s="1">
        <v>0.20394737900000001</v>
      </c>
      <c r="C118" s="1">
        <v>1.2202059240000001</v>
      </c>
      <c r="D118">
        <f>LN(B118-constants!$B$1)</f>
        <v>-3.023157346416006</v>
      </c>
      <c r="E118" t="e">
        <f>LN(constants!$B$2-ctab!C118)</f>
        <v>#NUM!</v>
      </c>
    </row>
    <row r="119" spans="1:5" ht="12.75" x14ac:dyDescent="0.2">
      <c r="A119" s="1">
        <v>35.1</v>
      </c>
      <c r="B119" s="1">
        <v>0.19498098699999999</v>
      </c>
      <c r="C119" s="1">
        <v>1.1666476450000001</v>
      </c>
      <c r="D119">
        <f>LN(B119-constants!$B$1)</f>
        <v>-3.226883122882882</v>
      </c>
      <c r="E119" t="e">
        <f>LN(constants!$B$2-ctab!C119)</f>
        <v>#NUM!</v>
      </c>
    </row>
    <row r="120" spans="1:5" ht="12.75" x14ac:dyDescent="0.2">
      <c r="A120" s="1">
        <v>35.4</v>
      </c>
      <c r="B120" s="1">
        <v>0.217227007</v>
      </c>
      <c r="C120" s="1">
        <v>1.2524501159999999</v>
      </c>
      <c r="D120">
        <f>LN(B120-constants!$B$1)</f>
        <v>-2.7817988939583151</v>
      </c>
      <c r="E120" t="e">
        <f>LN(constants!$B$2-ctab!C120)</f>
        <v>#NUM!</v>
      </c>
    </row>
    <row r="121" spans="1:5" ht="12.75" x14ac:dyDescent="0.2">
      <c r="A121" s="1">
        <v>35.700000000000003</v>
      </c>
      <c r="B121" s="1">
        <v>0.20489143400000001</v>
      </c>
      <c r="C121" s="1">
        <v>1.2066762550000001</v>
      </c>
      <c r="D121">
        <f>LN(B121-constants!$B$1)</f>
        <v>-3.0039371617787989</v>
      </c>
      <c r="E121" t="e">
        <f>LN(constants!$B$2-ctab!C121)</f>
        <v>#NUM!</v>
      </c>
    </row>
    <row r="122" spans="1:5" ht="12.75" x14ac:dyDescent="0.2">
      <c r="A122" s="1">
        <v>36</v>
      </c>
      <c r="B122" s="1">
        <v>0.20876203800000001</v>
      </c>
      <c r="C122" s="1">
        <v>1.06693126</v>
      </c>
      <c r="D122">
        <f>LN(B122-constants!$B$1)</f>
        <v>-2.928783447037643</v>
      </c>
      <c r="E122" t="e">
        <f>LN(constants!$B$2-ctab!C122)</f>
        <v>#NUM!</v>
      </c>
    </row>
    <row r="123" spans="1:5" ht="12.75" x14ac:dyDescent="0.2">
      <c r="A123" s="1">
        <v>36.299999999999997</v>
      </c>
      <c r="B123" s="1">
        <v>0.214359998</v>
      </c>
      <c r="C123" s="1">
        <v>1.365117476</v>
      </c>
      <c r="D123">
        <f>LN(B123-constants!$B$1)</f>
        <v>-2.8292014365302283</v>
      </c>
      <c r="E123" t="e">
        <f>LN(constants!$B$2-ctab!C123)</f>
        <v>#NUM!</v>
      </c>
    </row>
    <row r="124" spans="1:5" ht="12.75" x14ac:dyDescent="0.2">
      <c r="A124" s="1">
        <v>36.6</v>
      </c>
      <c r="B124" s="1">
        <v>0.206887499</v>
      </c>
      <c r="C124" s="1">
        <v>1.2206757589999999</v>
      </c>
      <c r="D124">
        <f>LN(B124-constants!$B$1)</f>
        <v>-2.9644759032879775</v>
      </c>
      <c r="E124" t="e">
        <f>LN(constants!$B$2-ctab!C124)</f>
        <v>#NUM!</v>
      </c>
    </row>
    <row r="125" spans="1:5" ht="12.75" x14ac:dyDescent="0.2">
      <c r="A125" s="1">
        <v>36.9</v>
      </c>
      <c r="B125" s="1">
        <v>0.202859871</v>
      </c>
      <c r="C125" s="1">
        <v>1.49797588</v>
      </c>
      <c r="D125">
        <f>LN(B125-constants!$B$1)</f>
        <v>-3.0457659195265649</v>
      </c>
      <c r="E125" t="e">
        <f>LN(constants!$B$2-ctab!C125)</f>
        <v>#NUM!</v>
      </c>
    </row>
    <row r="126" spans="1:5" ht="12.75" x14ac:dyDescent="0.2">
      <c r="A126" s="1">
        <v>37.200000000000003</v>
      </c>
      <c r="B126" s="1">
        <v>0.202641711</v>
      </c>
      <c r="C126" s="1">
        <v>1.207889556</v>
      </c>
      <c r="D126">
        <f>LN(B126-constants!$B$1)</f>
        <v>-3.050363532752645</v>
      </c>
      <c r="E126" t="e">
        <f>LN(constants!$B$2-ctab!C126)</f>
        <v>#NUM!</v>
      </c>
    </row>
    <row r="127" spans="1:5" ht="12.75" x14ac:dyDescent="0.2">
      <c r="A127" s="1">
        <v>37.5</v>
      </c>
      <c r="B127" s="1">
        <v>0.19620357099999999</v>
      </c>
      <c r="C127" s="1">
        <v>1.208191757</v>
      </c>
      <c r="D127">
        <f>LN(B127-constants!$B$1)</f>
        <v>-3.1965379092312745</v>
      </c>
      <c r="E127" t="e">
        <f>LN(constants!$B$2-ctab!C127)</f>
        <v>#NUM!</v>
      </c>
    </row>
    <row r="128" spans="1:5" ht="12.75" x14ac:dyDescent="0.2">
      <c r="A128" s="1">
        <v>37.799999999999997</v>
      </c>
      <c r="B128" s="1">
        <v>0.203975561</v>
      </c>
      <c r="C128" s="1">
        <v>1.3528645450000001</v>
      </c>
      <c r="D128">
        <f>LN(B128-constants!$B$1)</f>
        <v>-3.0225782023665619</v>
      </c>
      <c r="E128" t="e">
        <f>LN(constants!$B$2-ctab!C128)</f>
        <v>#NUM!</v>
      </c>
    </row>
    <row r="129" spans="1:5" ht="12.75" x14ac:dyDescent="0.2">
      <c r="A129" s="1">
        <v>38.1</v>
      </c>
      <c r="B129" s="1">
        <v>0.20488037000000001</v>
      </c>
      <c r="C129" s="1">
        <v>1.365773546</v>
      </c>
      <c r="D129">
        <f>LN(B129-constants!$B$1)</f>
        <v>-3.0041602897163711</v>
      </c>
      <c r="E129" t="e">
        <f>LN(constants!$B$2-ctab!C129)</f>
        <v>#NUM!</v>
      </c>
    </row>
    <row r="130" spans="1:5" ht="12.75" x14ac:dyDescent="0.2">
      <c r="A130" s="1">
        <v>38.4</v>
      </c>
      <c r="B130" s="1">
        <v>0.211238129</v>
      </c>
      <c r="C130" s="1">
        <v>1.2666407129999999</v>
      </c>
      <c r="D130">
        <f>LN(B130-constants!$B$1)</f>
        <v>-2.8835090383175466</v>
      </c>
      <c r="E130" t="e">
        <f>LN(constants!$B$2-ctab!C130)</f>
        <v>#NUM!</v>
      </c>
    </row>
    <row r="131" spans="1:5" ht="12.75" x14ac:dyDescent="0.2">
      <c r="A131" s="1">
        <v>38.700000000000003</v>
      </c>
      <c r="B131" s="1">
        <v>0.200319735</v>
      </c>
      <c r="C131" s="1">
        <v>1.2582079829999999</v>
      </c>
      <c r="D131">
        <f>LN(B131-constants!$B$1)</f>
        <v>-3.1006543297936426</v>
      </c>
      <c r="E131" t="e">
        <f>LN(constants!$B$2-ctab!C131)</f>
        <v>#NUM!</v>
      </c>
    </row>
    <row r="132" spans="1:5" ht="12.75" x14ac:dyDescent="0.2">
      <c r="A132" s="1">
        <v>39</v>
      </c>
      <c r="B132" s="1">
        <v>0.20369498999999999</v>
      </c>
      <c r="C132" s="1">
        <v>1.41716997</v>
      </c>
      <c r="D132">
        <f>LN(B132-constants!$B$1)</f>
        <v>-3.028358983014023</v>
      </c>
      <c r="E132" t="e">
        <f>LN(constants!$B$2-ctab!C132)</f>
        <v>#NUM!</v>
      </c>
    </row>
    <row r="133" spans="1:5" ht="12.75" x14ac:dyDescent="0.2">
      <c r="A133" s="1">
        <v>39.299999999999997</v>
      </c>
      <c r="B133" s="1">
        <v>0.201808613</v>
      </c>
      <c r="C133" s="1">
        <v>1.315129869</v>
      </c>
      <c r="D133">
        <f>LN(B133-constants!$B$1)</f>
        <v>-3.0681177577345564</v>
      </c>
      <c r="E133" t="e">
        <f>LN(constants!$B$2-ctab!C133)</f>
        <v>#NUM!</v>
      </c>
    </row>
    <row r="134" spans="1:5" ht="12.75" x14ac:dyDescent="0.2">
      <c r="A134" s="1">
        <v>39.6</v>
      </c>
      <c r="B134" s="1">
        <v>0.19545422300000001</v>
      </c>
      <c r="C134" s="1">
        <v>1.3273473899999999</v>
      </c>
      <c r="D134">
        <f>LN(B134-constants!$B$1)</f>
        <v>-3.2150276635476027</v>
      </c>
      <c r="E134" t="e">
        <f>LN(constants!$B$2-ctab!C134)</f>
        <v>#NUM!</v>
      </c>
    </row>
    <row r="135" spans="1:5" ht="12.75" x14ac:dyDescent="0.2">
      <c r="A135" s="1">
        <v>39.9</v>
      </c>
      <c r="B135" s="1">
        <v>0.19707001199999999</v>
      </c>
      <c r="C135" s="1">
        <v>1.2447825770000001</v>
      </c>
      <c r="D135">
        <f>LN(B135-constants!$B$1)</f>
        <v>-3.1755766131855676</v>
      </c>
      <c r="E135" t="e">
        <f>LN(constants!$B$2-ctab!C135)</f>
        <v>#NUM!</v>
      </c>
    </row>
    <row r="136" spans="1:5" ht="12.75" x14ac:dyDescent="0.2">
      <c r="A136" s="1">
        <v>40.200000000000003</v>
      </c>
      <c r="B136" s="1">
        <v>0.19959115599999999</v>
      </c>
      <c r="C136" s="1">
        <v>1.1557424590000001</v>
      </c>
      <c r="D136">
        <f>LN(B136-constants!$B$1)</f>
        <v>-3.1169702606877152</v>
      </c>
      <c r="E136" t="e">
        <f>LN(constants!$B$2-ctab!C136)</f>
        <v>#NUM!</v>
      </c>
    </row>
    <row r="137" spans="1:5" ht="12.75" x14ac:dyDescent="0.2">
      <c r="A137" s="1">
        <v>40.5</v>
      </c>
      <c r="B137" s="1">
        <v>0.19993586299999999</v>
      </c>
      <c r="C137" s="1">
        <v>1.342601562</v>
      </c>
      <c r="D137">
        <f>LN(B137-constants!$B$1)</f>
        <v>-3.1092176399348328</v>
      </c>
      <c r="E137" t="e">
        <f>LN(constants!$B$2-ctab!C137)</f>
        <v>#NUM!</v>
      </c>
    </row>
    <row r="138" spans="1:5" ht="12.75" x14ac:dyDescent="0.2">
      <c r="A138" s="1">
        <v>40.799999999999997</v>
      </c>
      <c r="B138" s="1">
        <v>0.20865424099999999</v>
      </c>
      <c r="C138" s="1">
        <v>1.4347253149999999</v>
      </c>
      <c r="D138">
        <f>LN(B138-constants!$B$1)</f>
        <v>-2.9308018104856943</v>
      </c>
      <c r="E138" t="e">
        <f>LN(constants!$B$2-ctab!C138)</f>
        <v>#NUM!</v>
      </c>
    </row>
    <row r="139" spans="1:5" ht="12.75" x14ac:dyDescent="0.2">
      <c r="A139" s="1">
        <v>41.1</v>
      </c>
      <c r="B139" s="1">
        <v>0.20404297099999999</v>
      </c>
      <c r="C139" s="1">
        <v>1.224759927</v>
      </c>
      <c r="D139">
        <f>LN(B139-constants!$B$1)</f>
        <v>-3.0211942765492665</v>
      </c>
      <c r="E139" t="e">
        <f>LN(constants!$B$2-ctab!C139)</f>
        <v>#NUM!</v>
      </c>
    </row>
    <row r="140" spans="1:5" ht="12.75" x14ac:dyDescent="0.2">
      <c r="A140" s="1">
        <v>41.4</v>
      </c>
      <c r="B140" s="1">
        <v>0.200843248</v>
      </c>
      <c r="C140" s="1">
        <v>1.199769665</v>
      </c>
      <c r="D140">
        <f>LN(B140-constants!$B$1)</f>
        <v>-3.0890928989750299</v>
      </c>
      <c r="E140" t="e">
        <f>LN(constants!$B$2-ctab!C140)</f>
        <v>#NUM!</v>
      </c>
    </row>
    <row r="141" spans="1:5" ht="12.75" x14ac:dyDescent="0.2">
      <c r="A141" s="1">
        <v>41.7</v>
      </c>
      <c r="B141" s="1">
        <v>0.199763475</v>
      </c>
      <c r="C141" s="1">
        <v>1.4635582739999999</v>
      </c>
      <c r="D141">
        <f>LN(B141-constants!$B$1)</f>
        <v>-3.113087213356482</v>
      </c>
      <c r="E141" t="e">
        <f>LN(constants!$B$2-ctab!C141)</f>
        <v>#NUM!</v>
      </c>
    </row>
    <row r="142" spans="1:5" ht="12.75" x14ac:dyDescent="0.2">
      <c r="A142" s="1">
        <v>42</v>
      </c>
      <c r="B142" s="1">
        <v>0.2061817</v>
      </c>
      <c r="C142" s="1">
        <v>1.61713196</v>
      </c>
      <c r="D142">
        <f>LN(B142-constants!$B$1)</f>
        <v>-2.9782519485587517</v>
      </c>
      <c r="E142" t="e">
        <f>LN(constants!$B$2-ctab!C142)</f>
        <v>#NUM!</v>
      </c>
    </row>
    <row r="143" spans="1:5" ht="12.75" x14ac:dyDescent="0.2">
      <c r="A143" s="1">
        <v>42.3</v>
      </c>
      <c r="B143" s="1">
        <v>0.20170801999999999</v>
      </c>
      <c r="C143" s="1">
        <v>1.3247567389999999</v>
      </c>
      <c r="D143">
        <f>LN(B143-constants!$B$1)</f>
        <v>-3.0702829898582875</v>
      </c>
      <c r="E143" t="e">
        <f>LN(constants!$B$2-ctab!C143)</f>
        <v>#NUM!</v>
      </c>
    </row>
    <row r="144" spans="1:5" ht="12.75" x14ac:dyDescent="0.2">
      <c r="A144" s="1">
        <v>42.6</v>
      </c>
      <c r="B144" s="1">
        <v>0.191454549</v>
      </c>
      <c r="C144" s="1">
        <v>1.4347253149999999</v>
      </c>
      <c r="D144">
        <f>LN(B144-constants!$B$1)</f>
        <v>-3.3199525015029998</v>
      </c>
      <c r="E144" t="e">
        <f>LN(constants!$B$2-ctab!C144)</f>
        <v>#NUM!</v>
      </c>
    </row>
    <row r="145" spans="1:5" ht="12.75" x14ac:dyDescent="0.2">
      <c r="A145" s="1">
        <v>42.9</v>
      </c>
      <c r="B145" s="1">
        <v>0.20299435599999999</v>
      </c>
      <c r="C145" s="1">
        <v>1.385426442</v>
      </c>
      <c r="D145">
        <f>LN(B145-constants!$B$1)</f>
        <v>-3.0429422109396955</v>
      </c>
      <c r="E145" t="e">
        <f>LN(constants!$B$2-ctab!C145)</f>
        <v>#NUM!</v>
      </c>
    </row>
    <row r="146" spans="1:5" ht="12.75" x14ac:dyDescent="0.2">
      <c r="A146" s="1">
        <v>43.2</v>
      </c>
      <c r="B146" s="1">
        <v>0.19411870000000001</v>
      </c>
      <c r="C146" s="1">
        <v>1.3283472519999999</v>
      </c>
      <c r="D146">
        <f>LN(B146-constants!$B$1)</f>
        <v>-3.2488531896948434</v>
      </c>
      <c r="E146" t="e">
        <f>LN(constants!$B$2-ctab!C146)</f>
        <v>#NUM!</v>
      </c>
    </row>
    <row r="147" spans="1:5" ht="12.75" x14ac:dyDescent="0.2">
      <c r="A147" s="1">
        <v>43.5</v>
      </c>
      <c r="B147" s="1">
        <v>0.19920246599999999</v>
      </c>
      <c r="C147" s="1">
        <v>1.350117614</v>
      </c>
      <c r="D147">
        <f>LN(B147-constants!$B$1)</f>
        <v>-3.125784787357933</v>
      </c>
      <c r="E147" t="e">
        <f>LN(constants!$B$2-ctab!C147)</f>
        <v>#NUM!</v>
      </c>
    </row>
    <row r="148" spans="1:5" ht="12.75" x14ac:dyDescent="0.2">
      <c r="A148" s="1">
        <v>43.8</v>
      </c>
      <c r="B148" s="1">
        <v>0.19734089699999999</v>
      </c>
      <c r="C148" s="1">
        <v>1.3247567389999999</v>
      </c>
      <c r="D148">
        <f>LN(B148-constants!$B$1)</f>
        <v>-3.1691123963789392</v>
      </c>
      <c r="E148" t="e">
        <f>LN(constants!$B$2-ctab!C148)</f>
        <v>#NUM!</v>
      </c>
    </row>
    <row r="149" spans="1:5" ht="12.75" x14ac:dyDescent="0.2">
      <c r="A149" s="1">
        <v>44.1</v>
      </c>
      <c r="B149" s="1">
        <v>0.19796597799999999</v>
      </c>
      <c r="C149" s="1">
        <v>1.238384371</v>
      </c>
      <c r="D149">
        <f>LN(B149-constants!$B$1)</f>
        <v>-3.1543534444858912</v>
      </c>
      <c r="E149" t="e">
        <f>LN(constants!$B$2-ctab!C149)</f>
        <v>#NUM!</v>
      </c>
    </row>
    <row r="150" spans="1:5" ht="12.75" x14ac:dyDescent="0.2">
      <c r="A150" s="1">
        <v>44.4</v>
      </c>
      <c r="B150" s="1">
        <v>0.20149592599999999</v>
      </c>
      <c r="C150" s="1">
        <v>1.3352133740000001</v>
      </c>
      <c r="D150">
        <f>LN(B150-constants!$B$1)</f>
        <v>-3.0748636666008711</v>
      </c>
      <c r="E150" t="e">
        <f>LN(constants!$B$2-ctab!C150)</f>
        <v>#NUM!</v>
      </c>
    </row>
    <row r="151" spans="1:5" ht="12.75" x14ac:dyDescent="0.2">
      <c r="A151" s="1">
        <v>44.7</v>
      </c>
      <c r="B151" s="1">
        <v>0.19849211</v>
      </c>
      <c r="C151" s="1">
        <v>1.3490664160000001</v>
      </c>
      <c r="D151">
        <f>LN(B151-constants!$B$1)</f>
        <v>-3.142097439301474</v>
      </c>
      <c r="E151" t="e">
        <f>LN(constants!$B$2-ctab!C151)</f>
        <v>#NUM!</v>
      </c>
    </row>
    <row r="152" spans="1:5" ht="15.75" customHeight="1" x14ac:dyDescent="0.2">
      <c r="A152" s="1">
        <v>45</v>
      </c>
      <c r="B152" s="1">
        <v>0.19265053200000001</v>
      </c>
      <c r="C152" s="1">
        <v>1.2878300119999999</v>
      </c>
    </row>
    <row r="153" spans="1:5" ht="15.75" customHeight="1" x14ac:dyDescent="0.2">
      <c r="A153" s="1">
        <v>45.3</v>
      </c>
      <c r="B153" s="1">
        <v>0.20063705400000001</v>
      </c>
      <c r="C153" s="1">
        <v>1.366866023</v>
      </c>
    </row>
    <row r="154" spans="1:5" ht="15.75" customHeight="1" x14ac:dyDescent="0.2">
      <c r="A154" s="1">
        <v>45.6</v>
      </c>
      <c r="B154" s="1">
        <v>0.19699824299999999</v>
      </c>
      <c r="C154" s="1">
        <v>1.444036571</v>
      </c>
    </row>
    <row r="155" spans="1:5" ht="15.75" customHeight="1" x14ac:dyDescent="0.2">
      <c r="A155" s="1">
        <v>45.9</v>
      </c>
      <c r="B155" s="1">
        <v>0.192409997</v>
      </c>
      <c r="C155" s="1">
        <v>1.376606059</v>
      </c>
    </row>
    <row r="156" spans="1:5" ht="15.75" customHeight="1" x14ac:dyDescent="0.2">
      <c r="A156" s="1">
        <v>46.2</v>
      </c>
      <c r="B156" s="1">
        <v>0.200765373</v>
      </c>
      <c r="C156" s="1">
        <v>1.3299535870000001</v>
      </c>
    </row>
    <row r="157" spans="1:5" ht="15.75" customHeight="1" x14ac:dyDescent="0.2">
      <c r="A157" s="1">
        <v>46.5</v>
      </c>
      <c r="B157" s="1">
        <v>0.198237422</v>
      </c>
      <c r="C157" s="1">
        <v>1.1561474540000001</v>
      </c>
    </row>
    <row r="158" spans="1:5" ht="15.75" customHeight="1" x14ac:dyDescent="0.2">
      <c r="A158" s="1">
        <v>46.8</v>
      </c>
      <c r="B158" s="1">
        <v>0.19569645099999999</v>
      </c>
      <c r="C158" s="1">
        <v>1.3007954719999999</v>
      </c>
    </row>
    <row r="159" spans="1:5" ht="15.75" customHeight="1" x14ac:dyDescent="0.2">
      <c r="A159" s="1">
        <v>47.1</v>
      </c>
      <c r="B159" s="1">
        <v>0.19200563200000001</v>
      </c>
      <c r="C159" s="1">
        <v>1.3415683780000001</v>
      </c>
    </row>
    <row r="160" spans="1:5" ht="15.75" customHeight="1" x14ac:dyDescent="0.2">
      <c r="A160" s="1">
        <v>47.4</v>
      </c>
      <c r="B160" s="1">
        <v>0.198752975</v>
      </c>
      <c r="C160" s="1">
        <v>1.294080114</v>
      </c>
    </row>
    <row r="161" spans="1:3" ht="15.75" customHeight="1" x14ac:dyDescent="0.2">
      <c r="A161" s="1">
        <v>47.7</v>
      </c>
      <c r="B161" s="1">
        <v>0.196104268</v>
      </c>
      <c r="C161" s="1">
        <v>1.200811911</v>
      </c>
    </row>
    <row r="162" spans="1:3" ht="15.75" customHeight="1" x14ac:dyDescent="0.2">
      <c r="A162" s="1">
        <v>48</v>
      </c>
      <c r="B162" s="1">
        <v>0.200837767</v>
      </c>
      <c r="C162" s="1">
        <v>1.334197598</v>
      </c>
    </row>
    <row r="163" spans="1:3" ht="15.75" customHeight="1" x14ac:dyDescent="0.2">
      <c r="A163" s="1">
        <v>48.3</v>
      </c>
      <c r="B163" s="1">
        <v>0.20142890999999999</v>
      </c>
      <c r="C163" s="1">
        <v>1.301735971</v>
      </c>
    </row>
    <row r="164" spans="1:3" ht="15.75" customHeight="1" x14ac:dyDescent="0.2">
      <c r="A164" s="1">
        <v>48.6</v>
      </c>
      <c r="B164" s="1">
        <v>0.19707001199999999</v>
      </c>
      <c r="C164" s="1">
        <v>1.386569559</v>
      </c>
    </row>
    <row r="165" spans="1:3" ht="15.75" customHeight="1" x14ac:dyDescent="0.2">
      <c r="A165" s="1">
        <v>48.9</v>
      </c>
      <c r="B165" s="1">
        <v>0.20270891499999999</v>
      </c>
      <c r="C165" s="1">
        <v>1.2717116260000001</v>
      </c>
    </row>
    <row r="166" spans="1:3" ht="15.75" customHeight="1" x14ac:dyDescent="0.2">
      <c r="A166" s="1">
        <v>49.2</v>
      </c>
      <c r="B166" s="1">
        <v>0.19541576399999999</v>
      </c>
      <c r="C166" s="1">
        <v>1.243461865</v>
      </c>
    </row>
    <row r="167" spans="1:3" ht="15.75" customHeight="1" x14ac:dyDescent="0.2">
      <c r="A167" s="1">
        <v>49.5</v>
      </c>
      <c r="B167" s="1">
        <v>0.19535509100000001</v>
      </c>
      <c r="C167" s="1">
        <v>1.4314107659999999</v>
      </c>
    </row>
    <row r="168" spans="1:3" ht="15.75" customHeight="1" x14ac:dyDescent="0.2">
      <c r="A168" s="1">
        <v>49.8</v>
      </c>
      <c r="B168" s="1">
        <v>0.19712549100000001</v>
      </c>
      <c r="C168" s="1">
        <v>1.3528645450000001</v>
      </c>
    </row>
    <row r="169" spans="1:3" ht="15.75" customHeight="1" x14ac:dyDescent="0.2">
      <c r="A169" s="1">
        <v>50.1</v>
      </c>
      <c r="B169" s="1">
        <v>0.195074625</v>
      </c>
      <c r="C169" s="1">
        <v>1.3453012150000001</v>
      </c>
    </row>
    <row r="170" spans="1:3" ht="15.75" customHeight="1" x14ac:dyDescent="0.2">
      <c r="A170" s="1">
        <v>50.4</v>
      </c>
      <c r="B170" s="1">
        <v>0.19596648</v>
      </c>
      <c r="C170" s="1">
        <v>1.3490664160000001</v>
      </c>
    </row>
    <row r="171" spans="1:3" ht="15.75" customHeight="1" x14ac:dyDescent="0.2">
      <c r="A171" s="1">
        <v>50.7</v>
      </c>
      <c r="B171" s="1">
        <v>0.196611866</v>
      </c>
      <c r="C171" s="1">
        <v>1.241325131</v>
      </c>
    </row>
    <row r="172" spans="1:3" ht="15.75" customHeight="1" x14ac:dyDescent="0.2">
      <c r="A172" s="1">
        <v>51</v>
      </c>
      <c r="B172" s="1">
        <v>0.19641309500000001</v>
      </c>
      <c r="C172" s="1">
        <v>1.137035359</v>
      </c>
    </row>
    <row r="173" spans="1:3" ht="15.75" customHeight="1" x14ac:dyDescent="0.2">
      <c r="A173" s="1">
        <v>51.3</v>
      </c>
      <c r="B173" s="1">
        <v>0.19951350500000001</v>
      </c>
      <c r="C173" s="1">
        <v>1.27577378</v>
      </c>
    </row>
    <row r="174" spans="1:3" ht="15.75" customHeight="1" x14ac:dyDescent="0.2">
      <c r="A174" s="1">
        <v>51.6</v>
      </c>
      <c r="B174" s="1">
        <v>0.20475082999999999</v>
      </c>
      <c r="C174" s="1">
        <v>1.4777314459999999</v>
      </c>
    </row>
    <row r="175" spans="1:3" ht="15.75" customHeight="1" x14ac:dyDescent="0.2">
      <c r="A175" s="1">
        <v>51.9</v>
      </c>
      <c r="B175" s="1">
        <v>0.19638540099999999</v>
      </c>
      <c r="C175" s="1">
        <v>1.3507513950000001</v>
      </c>
    </row>
    <row r="176" spans="1:3" ht="15.75" customHeight="1" x14ac:dyDescent="0.2">
      <c r="A176" s="1">
        <v>52.2</v>
      </c>
      <c r="B176" s="1">
        <v>0.194558017</v>
      </c>
      <c r="C176" s="1">
        <v>1.438065355</v>
      </c>
    </row>
    <row r="177" spans="1:3" ht="15.75" customHeight="1" x14ac:dyDescent="0.2">
      <c r="A177" s="1">
        <v>52.5</v>
      </c>
      <c r="B177" s="1">
        <v>0.19951350500000001</v>
      </c>
      <c r="C177" s="1">
        <v>1.301735971</v>
      </c>
    </row>
    <row r="178" spans="1:3" ht="15.75" customHeight="1" x14ac:dyDescent="0.2">
      <c r="A178" s="1">
        <v>52.8</v>
      </c>
      <c r="B178" s="1">
        <v>0.19696507799999999</v>
      </c>
      <c r="C178" s="1">
        <v>1.399116998</v>
      </c>
    </row>
    <row r="179" spans="1:3" ht="15.75" customHeight="1" x14ac:dyDescent="0.2">
      <c r="A179" s="1">
        <v>53.1</v>
      </c>
      <c r="B179" s="1">
        <v>0.19851448799999999</v>
      </c>
      <c r="C179" s="1">
        <v>1.399116998</v>
      </c>
    </row>
    <row r="180" spans="1:3" ht="15.75" customHeight="1" x14ac:dyDescent="0.2">
      <c r="A180" s="1">
        <v>53.4</v>
      </c>
      <c r="B180" s="1">
        <v>0.20709112199999999</v>
      </c>
      <c r="C180" s="1">
        <v>1.3289500240000001</v>
      </c>
    </row>
    <row r="181" spans="1:3" ht="15.75" customHeight="1" x14ac:dyDescent="0.2">
      <c r="A181" s="1">
        <v>53.7</v>
      </c>
      <c r="B181" s="1">
        <v>0.19565796999999999</v>
      </c>
      <c r="C181" s="1">
        <v>1.201261216</v>
      </c>
    </row>
    <row r="182" spans="1:3" ht="15.75" customHeight="1" x14ac:dyDescent="0.2">
      <c r="A182" s="1">
        <v>54</v>
      </c>
      <c r="B182" s="1">
        <v>0.198930418</v>
      </c>
      <c r="C182" s="1">
        <v>1.2666407129999999</v>
      </c>
    </row>
    <row r="183" spans="1:3" ht="15.75" customHeight="1" x14ac:dyDescent="0.2">
      <c r="A183" s="1">
        <v>54.3</v>
      </c>
      <c r="B183" s="1">
        <v>0.195553378</v>
      </c>
      <c r="C183" s="1">
        <v>1.205920482</v>
      </c>
    </row>
    <row r="184" spans="1:3" ht="15.75" customHeight="1" x14ac:dyDescent="0.2">
      <c r="A184" s="1">
        <v>54.6</v>
      </c>
      <c r="B184" s="1">
        <v>0.20306712299999999</v>
      </c>
      <c r="C184" s="1">
        <v>1.242639351</v>
      </c>
    </row>
    <row r="185" spans="1:3" ht="15.75" customHeight="1" x14ac:dyDescent="0.2">
      <c r="A185" s="1">
        <v>54.9</v>
      </c>
      <c r="B185" s="1">
        <v>0.18931645</v>
      </c>
      <c r="C185" s="1">
        <v>1.2685585109999999</v>
      </c>
    </row>
    <row r="186" spans="1:3" ht="15.75" customHeight="1" x14ac:dyDescent="0.2">
      <c r="A186" s="1">
        <v>55.2</v>
      </c>
      <c r="B186" s="1">
        <v>0.20477906400000001</v>
      </c>
      <c r="C186" s="1">
        <v>1.268906037</v>
      </c>
    </row>
    <row r="187" spans="1:3" ht="15.75" customHeight="1" x14ac:dyDescent="0.2">
      <c r="A187" s="1">
        <v>55.5</v>
      </c>
      <c r="B187" s="1">
        <v>0.20491967699999999</v>
      </c>
      <c r="C187" s="1">
        <v>1.246936432</v>
      </c>
    </row>
    <row r="188" spans="1:3" ht="15.75" customHeight="1" x14ac:dyDescent="0.2">
      <c r="A188" s="1">
        <v>55.8</v>
      </c>
      <c r="B188" s="1">
        <v>0.20474529999999999</v>
      </c>
      <c r="C188" s="1">
        <v>1.0678103969999999</v>
      </c>
    </row>
    <row r="189" spans="1:3" ht="15.75" customHeight="1" x14ac:dyDescent="0.2">
      <c r="A189" s="1">
        <v>56.1</v>
      </c>
      <c r="B189" s="1">
        <v>0.19747368300000001</v>
      </c>
      <c r="C189" s="1">
        <v>1.3041924949999999</v>
      </c>
    </row>
    <row r="190" spans="1:3" ht="15.75" customHeight="1" x14ac:dyDescent="0.2">
      <c r="A190" s="1">
        <v>56.4</v>
      </c>
      <c r="B190" s="1">
        <v>0.19291329199999999</v>
      </c>
      <c r="C190" s="1">
        <v>1.452218389</v>
      </c>
    </row>
    <row r="191" spans="1:3" ht="15.75" customHeight="1" x14ac:dyDescent="0.2">
      <c r="A191" s="1">
        <v>56.7</v>
      </c>
      <c r="B191" s="1">
        <v>0.20414410599999999</v>
      </c>
      <c r="C191" s="1">
        <v>1.175291775</v>
      </c>
    </row>
    <row r="192" spans="1:3" ht="15.75" customHeight="1" x14ac:dyDescent="0.2">
      <c r="A192" s="1">
        <v>57</v>
      </c>
      <c r="B192" s="1">
        <v>0.20330261199999999</v>
      </c>
      <c r="C192" s="1">
        <v>1.3545643540000001</v>
      </c>
    </row>
    <row r="193" spans="1:3" ht="15.75" customHeight="1" x14ac:dyDescent="0.2">
      <c r="A193" s="1">
        <v>57.3</v>
      </c>
      <c r="B193" s="1">
        <v>0.19709774999999999</v>
      </c>
      <c r="C193" s="1">
        <v>1.3221814510000001</v>
      </c>
    </row>
    <row r="194" spans="1:3" ht="15.75" customHeight="1" x14ac:dyDescent="0.2">
      <c r="A194" s="1">
        <v>57.6</v>
      </c>
      <c r="B194" s="1">
        <v>0.19854777100000001</v>
      </c>
      <c r="C194" s="1">
        <v>1.5518023359999999</v>
      </c>
    </row>
    <row r="195" spans="1:3" ht="15.75" customHeight="1" x14ac:dyDescent="0.2">
      <c r="A195" s="1">
        <v>57.9</v>
      </c>
      <c r="B195" s="1">
        <v>0.19493175700000001</v>
      </c>
      <c r="C195" s="1">
        <v>1.301735971</v>
      </c>
    </row>
    <row r="196" spans="1:3" ht="15.75" customHeight="1" x14ac:dyDescent="0.2">
      <c r="A196" s="1">
        <v>58.2</v>
      </c>
      <c r="B196" s="1">
        <v>0.19083876299999999</v>
      </c>
      <c r="C196" s="1">
        <v>1.245609164</v>
      </c>
    </row>
    <row r="197" spans="1:3" ht="15.75" customHeight="1" x14ac:dyDescent="0.2">
      <c r="A197" s="1">
        <v>58.5</v>
      </c>
      <c r="B197" s="1">
        <v>0.195146077</v>
      </c>
      <c r="C197" s="1">
        <v>1.6222256639999999</v>
      </c>
    </row>
    <row r="198" spans="1:3" ht="15.75" customHeight="1" x14ac:dyDescent="0.2">
      <c r="A198" s="1">
        <v>58.8</v>
      </c>
      <c r="B198" s="1">
        <v>0.193263508</v>
      </c>
      <c r="C198" s="1">
        <v>1.331967696</v>
      </c>
    </row>
    <row r="199" spans="1:3" ht="15.75" customHeight="1" x14ac:dyDescent="0.2">
      <c r="A199" s="1">
        <v>59.1</v>
      </c>
      <c r="B199" s="1">
        <v>0.191661794</v>
      </c>
      <c r="C199" s="1">
        <v>1.2635240700000001</v>
      </c>
    </row>
    <row r="200" spans="1:3" ht="15.75" customHeight="1" x14ac:dyDescent="0.2">
      <c r="A200" s="1">
        <v>59.4</v>
      </c>
      <c r="B200" s="1">
        <v>0.19298438900000001</v>
      </c>
      <c r="C200" s="1">
        <v>1.4347253149999999</v>
      </c>
    </row>
    <row r="201" spans="1:3" ht="15.75" customHeight="1" x14ac:dyDescent="0.2">
      <c r="A201" s="1">
        <v>59.7</v>
      </c>
      <c r="B201" s="1">
        <v>0.19316487500000001</v>
      </c>
      <c r="C201" s="1">
        <v>1.5518023359999999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workbookViewId="0">
      <selection activeCell="D17" sqref="D17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5</v>
      </c>
      <c r="B1" s="1" t="s">
        <v>6</v>
      </c>
    </row>
    <row r="2" spans="1:2" ht="15.75" customHeight="1" x14ac:dyDescent="0.2">
      <c r="A2" s="1">
        <v>199.94427469999999</v>
      </c>
      <c r="B2" s="1">
        <v>0.96848294899999998</v>
      </c>
    </row>
    <row r="3" spans="1:2" ht="15.75" customHeight="1" x14ac:dyDescent="0.2">
      <c r="A3" s="1">
        <v>201.05633399999999</v>
      </c>
      <c r="B3" s="1">
        <v>0.83295686999999996</v>
      </c>
    </row>
    <row r="4" spans="1:2" ht="15.75" customHeight="1" x14ac:dyDescent="0.2">
      <c r="A4" s="1">
        <v>202.16839340000001</v>
      </c>
      <c r="B4" s="1">
        <v>1.3117538609999999</v>
      </c>
    </row>
    <row r="5" spans="1:2" ht="15.75" customHeight="1" x14ac:dyDescent="0.2">
      <c r="A5" s="1">
        <v>203.28045270000001</v>
      </c>
      <c r="B5" s="1">
        <v>1.51287208</v>
      </c>
    </row>
    <row r="6" spans="1:2" ht="15.75" customHeight="1" x14ac:dyDescent="0.2">
      <c r="A6" s="1">
        <v>204.3925121</v>
      </c>
      <c r="B6" s="1">
        <v>1.3613931770000001</v>
      </c>
    </row>
    <row r="7" spans="1:2" ht="15.75" customHeight="1" x14ac:dyDescent="0.2">
      <c r="A7" s="1">
        <v>205.5045714</v>
      </c>
      <c r="B7" s="1">
        <v>1.360599984</v>
      </c>
    </row>
    <row r="8" spans="1:2" ht="15.75" customHeight="1" x14ac:dyDescent="0.2">
      <c r="A8" s="1">
        <v>206.6166308</v>
      </c>
      <c r="B8" s="1">
        <v>1.3607190819999999</v>
      </c>
    </row>
    <row r="9" spans="1:2" ht="15.75" customHeight="1" x14ac:dyDescent="0.2">
      <c r="A9" s="1">
        <v>207.72869009999999</v>
      </c>
      <c r="B9" s="1">
        <v>1.337295009</v>
      </c>
    </row>
    <row r="10" spans="1:2" ht="15.75" customHeight="1" x14ac:dyDescent="0.2">
      <c r="A10" s="1">
        <v>208.84074949999999</v>
      </c>
      <c r="B10" s="1">
        <v>1.33525472</v>
      </c>
    </row>
    <row r="11" spans="1:2" ht="15.75" customHeight="1" x14ac:dyDescent="0.2">
      <c r="A11" s="1">
        <v>209.95280890000001</v>
      </c>
      <c r="B11" s="1">
        <v>1.32448122</v>
      </c>
    </row>
    <row r="12" spans="1:2" ht="15.75" customHeight="1" x14ac:dyDescent="0.2">
      <c r="A12" s="1">
        <v>211.06486820000001</v>
      </c>
      <c r="B12" s="1">
        <v>1.3103339890000001</v>
      </c>
    </row>
    <row r="13" spans="1:2" ht="15.75" customHeight="1" x14ac:dyDescent="0.2">
      <c r="A13" s="1">
        <v>212.1769276</v>
      </c>
      <c r="B13" s="1">
        <v>1.275747255</v>
      </c>
    </row>
    <row r="14" spans="1:2" ht="15.75" customHeight="1" x14ac:dyDescent="0.2">
      <c r="A14" s="1">
        <v>213.2889869</v>
      </c>
      <c r="B14" s="1">
        <v>1.2568244420000001</v>
      </c>
    </row>
    <row r="15" spans="1:2" ht="15.75" customHeight="1" x14ac:dyDescent="0.2">
      <c r="A15" s="1">
        <v>214.40104629999999</v>
      </c>
      <c r="B15" s="1">
        <v>1.2235603719999999</v>
      </c>
    </row>
    <row r="16" spans="1:2" ht="15.75" customHeight="1" x14ac:dyDescent="0.2">
      <c r="A16" s="1">
        <v>215.51310559999999</v>
      </c>
      <c r="B16" s="1">
        <v>1.1808011970000001</v>
      </c>
    </row>
    <row r="17" spans="1:2" ht="15.75" customHeight="1" x14ac:dyDescent="0.2">
      <c r="A17" s="1">
        <v>216.62516500000001</v>
      </c>
      <c r="B17" s="1">
        <v>1.149857712</v>
      </c>
    </row>
    <row r="18" spans="1:2" ht="15.75" customHeight="1" x14ac:dyDescent="0.2">
      <c r="A18" s="1">
        <v>217.73722430000001</v>
      </c>
      <c r="B18" s="1">
        <v>1.103608991</v>
      </c>
    </row>
    <row r="19" spans="1:2" ht="15.75" customHeight="1" x14ac:dyDescent="0.2">
      <c r="A19" s="1">
        <v>218.8492837</v>
      </c>
      <c r="B19" s="1">
        <v>1.0569685799999999</v>
      </c>
    </row>
    <row r="20" spans="1:2" ht="15.75" customHeight="1" x14ac:dyDescent="0.2">
      <c r="A20" s="1">
        <v>219.96134309999999</v>
      </c>
      <c r="B20" s="1">
        <v>1.0063122659999999</v>
      </c>
    </row>
    <row r="21" spans="1:2" ht="15.75" customHeight="1" x14ac:dyDescent="0.2">
      <c r="A21" s="1">
        <v>221.07340239999999</v>
      </c>
      <c r="B21" s="1">
        <v>0.96084440000000004</v>
      </c>
    </row>
    <row r="22" spans="1:2" ht="15.75" customHeight="1" x14ac:dyDescent="0.2">
      <c r="A22" s="1">
        <v>222.18546180000001</v>
      </c>
      <c r="B22" s="1">
        <v>0.91756068599999996</v>
      </c>
    </row>
    <row r="23" spans="1:2" ht="12.75" x14ac:dyDescent="0.2">
      <c r="A23" s="1">
        <v>223.29752110000001</v>
      </c>
      <c r="B23" s="1">
        <v>0.86611307699999995</v>
      </c>
    </row>
    <row r="24" spans="1:2" ht="12.75" x14ac:dyDescent="0.2">
      <c r="A24" s="1">
        <v>224.4095805</v>
      </c>
      <c r="B24" s="1">
        <v>0.82053541100000005</v>
      </c>
    </row>
    <row r="25" spans="1:2" ht="12.75" x14ac:dyDescent="0.2">
      <c r="A25" s="1">
        <v>225.5216398</v>
      </c>
      <c r="B25" s="1">
        <v>0.77932868799999999</v>
      </c>
    </row>
    <row r="26" spans="1:2" ht="12.75" x14ac:dyDescent="0.2">
      <c r="A26" s="1">
        <v>226.6336992</v>
      </c>
      <c r="B26" s="1">
        <v>0.73813420399999996</v>
      </c>
    </row>
    <row r="27" spans="1:2" ht="12.75" x14ac:dyDescent="0.2">
      <c r="A27" s="1">
        <v>227.74575849999999</v>
      </c>
      <c r="B27" s="1">
        <v>0.69987343700000004</v>
      </c>
    </row>
    <row r="28" spans="1:2" ht="12.75" x14ac:dyDescent="0.2">
      <c r="A28" s="1">
        <v>228.85781789999999</v>
      </c>
      <c r="B28" s="1">
        <v>0.66351166500000003</v>
      </c>
    </row>
    <row r="29" spans="1:2" ht="12.75" x14ac:dyDescent="0.2">
      <c r="A29" s="1">
        <v>229.96987720000001</v>
      </c>
      <c r="B29" s="1">
        <v>0.63028509499999996</v>
      </c>
    </row>
    <row r="30" spans="1:2" ht="12.75" x14ac:dyDescent="0.2">
      <c r="A30" s="1">
        <v>231.08193660000001</v>
      </c>
      <c r="B30" s="1">
        <v>0.59997179700000003</v>
      </c>
    </row>
    <row r="31" spans="1:2" ht="12.75" x14ac:dyDescent="0.2">
      <c r="A31" s="1">
        <v>232.193996</v>
      </c>
      <c r="B31" s="1">
        <v>0.57069652999999998</v>
      </c>
    </row>
    <row r="32" spans="1:2" ht="12.75" x14ac:dyDescent="0.2">
      <c r="A32" s="1">
        <v>233.3060553</v>
      </c>
      <c r="B32" s="1">
        <v>0.54606555300000004</v>
      </c>
    </row>
    <row r="33" spans="1:2" ht="12.75" x14ac:dyDescent="0.2">
      <c r="A33" s="1">
        <v>234.41811469999999</v>
      </c>
      <c r="B33" s="1">
        <v>0.52391003899999999</v>
      </c>
    </row>
    <row r="34" spans="1:2" ht="12.75" x14ac:dyDescent="0.2">
      <c r="A34" s="1">
        <v>235.53017399999999</v>
      </c>
      <c r="B34" s="1">
        <v>0.50400493499999999</v>
      </c>
    </row>
    <row r="35" spans="1:2" ht="12.75" x14ac:dyDescent="0.2">
      <c r="A35" s="1">
        <v>236.64223340000001</v>
      </c>
      <c r="B35" s="1">
        <v>0.48673479800000002</v>
      </c>
    </row>
    <row r="36" spans="1:2" ht="12.75" x14ac:dyDescent="0.2">
      <c r="A36" s="1">
        <v>237.75429270000001</v>
      </c>
      <c r="B36" s="1">
        <v>0.47266374999999999</v>
      </c>
    </row>
    <row r="37" spans="1:2" ht="12.75" x14ac:dyDescent="0.2">
      <c r="A37" s="1">
        <v>238.8663521</v>
      </c>
      <c r="B37" s="1">
        <v>0.46029677099999999</v>
      </c>
    </row>
    <row r="38" spans="1:2" ht="12.75" x14ac:dyDescent="0.2">
      <c r="A38" s="1">
        <v>239.9784114</v>
      </c>
      <c r="B38" s="1">
        <v>0.44887749700000001</v>
      </c>
    </row>
    <row r="39" spans="1:2" ht="12.75" x14ac:dyDescent="0.2">
      <c r="A39" s="1">
        <v>241.09047079999999</v>
      </c>
      <c r="B39" s="1">
        <v>0.44028931500000001</v>
      </c>
    </row>
    <row r="40" spans="1:2" ht="12.75" x14ac:dyDescent="0.2">
      <c r="A40" s="1">
        <v>242.20253009999999</v>
      </c>
      <c r="B40" s="1">
        <v>0.43262269399999997</v>
      </c>
    </row>
    <row r="41" spans="1:2" ht="12.75" x14ac:dyDescent="0.2">
      <c r="A41" s="1">
        <v>243.31458950000001</v>
      </c>
      <c r="B41" s="1">
        <v>0.42520167199999997</v>
      </c>
    </row>
    <row r="42" spans="1:2" ht="12.75" x14ac:dyDescent="0.2">
      <c r="A42" s="1">
        <v>244.4266489</v>
      </c>
      <c r="B42" s="1">
        <v>0.41908427999999998</v>
      </c>
    </row>
    <row r="43" spans="1:2" ht="12.75" x14ac:dyDescent="0.2">
      <c r="A43" s="1">
        <v>245.5387082</v>
      </c>
      <c r="B43" s="1">
        <v>0.41411497800000002</v>
      </c>
    </row>
    <row r="44" spans="1:2" ht="12.75" x14ac:dyDescent="0.2">
      <c r="A44" s="1">
        <v>246.65076759999999</v>
      </c>
      <c r="B44" s="1">
        <v>0.40778840100000002</v>
      </c>
    </row>
    <row r="45" spans="1:2" ht="12.75" x14ac:dyDescent="0.2">
      <c r="A45" s="1">
        <v>247.76282689999999</v>
      </c>
      <c r="B45" s="1">
        <v>0.40095362600000001</v>
      </c>
    </row>
    <row r="46" spans="1:2" ht="12.75" x14ac:dyDescent="0.2">
      <c r="A46" s="1">
        <v>248.87488629999999</v>
      </c>
      <c r="B46" s="1">
        <v>0.396096699</v>
      </c>
    </row>
    <row r="47" spans="1:2" ht="12.75" x14ac:dyDescent="0.2">
      <c r="A47" s="1">
        <v>249.98694560000001</v>
      </c>
      <c r="B47" s="1">
        <v>0.38920540199999998</v>
      </c>
    </row>
    <row r="48" spans="1:2" ht="12.75" x14ac:dyDescent="0.2">
      <c r="A48" s="1">
        <v>251.09900500000001</v>
      </c>
      <c r="B48" s="1">
        <v>0.38283472299999999</v>
      </c>
    </row>
    <row r="49" spans="1:2" ht="12.75" x14ac:dyDescent="0.2">
      <c r="A49" s="1">
        <v>252.2110643</v>
      </c>
      <c r="B49" s="1">
        <v>0.37478439299999999</v>
      </c>
    </row>
    <row r="50" spans="1:2" ht="12.75" x14ac:dyDescent="0.2">
      <c r="A50" s="1">
        <v>253.3231237</v>
      </c>
      <c r="B50" s="1">
        <v>0.36853479300000003</v>
      </c>
    </row>
    <row r="51" spans="1:2" ht="12.75" x14ac:dyDescent="0.2">
      <c r="A51" s="1">
        <v>254.43518299999999</v>
      </c>
      <c r="B51" s="1">
        <v>0.36107025100000001</v>
      </c>
    </row>
    <row r="52" spans="1:2" ht="12.75" x14ac:dyDescent="0.2">
      <c r="A52" s="1">
        <v>255.54724239999999</v>
      </c>
      <c r="B52" s="1">
        <v>0.353611128</v>
      </c>
    </row>
    <row r="53" spans="1:2" ht="12.75" x14ac:dyDescent="0.2">
      <c r="A53" s="1">
        <v>256.65930179999998</v>
      </c>
      <c r="B53" s="1">
        <v>0.34496475300000001</v>
      </c>
    </row>
    <row r="54" spans="1:2" ht="12.75" x14ac:dyDescent="0.2">
      <c r="A54" s="1">
        <v>257.77136109999998</v>
      </c>
      <c r="B54" s="1">
        <v>0.33781673800000001</v>
      </c>
    </row>
    <row r="55" spans="1:2" ht="12.75" x14ac:dyDescent="0.2">
      <c r="A55" s="1">
        <v>258.8834205</v>
      </c>
      <c r="B55" s="1">
        <v>0.33093456100000002</v>
      </c>
    </row>
    <row r="56" spans="1:2" ht="12.75" x14ac:dyDescent="0.2">
      <c r="A56" s="1">
        <v>259.9954798</v>
      </c>
      <c r="B56" s="1">
        <v>0.32415861600000001</v>
      </c>
    </row>
    <row r="57" spans="1:2" ht="12.75" x14ac:dyDescent="0.2">
      <c r="A57" s="1">
        <v>261.10753920000002</v>
      </c>
      <c r="B57" s="1">
        <v>0.31745626700000001</v>
      </c>
    </row>
    <row r="58" spans="1:2" ht="12.75" x14ac:dyDescent="0.2">
      <c r="A58" s="1">
        <v>262.21959850000002</v>
      </c>
      <c r="B58" s="1">
        <v>0.312220267</v>
      </c>
    </row>
    <row r="59" spans="1:2" ht="12.75" x14ac:dyDescent="0.2">
      <c r="A59" s="1">
        <v>263.33165789999998</v>
      </c>
      <c r="B59" s="1">
        <v>0.30728380700000002</v>
      </c>
    </row>
    <row r="60" spans="1:2" ht="12.75" x14ac:dyDescent="0.2">
      <c r="A60" s="1">
        <v>264.44371719999998</v>
      </c>
      <c r="B60" s="1">
        <v>0.30390803500000002</v>
      </c>
    </row>
    <row r="61" spans="1:2" ht="12.75" x14ac:dyDescent="0.2">
      <c r="A61" s="1">
        <v>265.5557766</v>
      </c>
      <c r="B61" s="1">
        <v>0.30264668099999997</v>
      </c>
    </row>
    <row r="62" spans="1:2" ht="12.75" x14ac:dyDescent="0.2">
      <c r="A62" s="1">
        <v>266.66783600000002</v>
      </c>
      <c r="B62" s="1">
        <v>0.30203999399999998</v>
      </c>
    </row>
    <row r="63" spans="1:2" ht="12.75" x14ac:dyDescent="0.2">
      <c r="A63" s="1">
        <v>267.77989530000002</v>
      </c>
      <c r="B63" s="1">
        <v>0.30169783999999999</v>
      </c>
    </row>
    <row r="64" spans="1:2" ht="12.75" x14ac:dyDescent="0.2">
      <c r="A64" s="1">
        <v>268.89195469999999</v>
      </c>
      <c r="B64" s="1">
        <v>0.30429910300000002</v>
      </c>
    </row>
    <row r="65" spans="1:2" ht="12.75" x14ac:dyDescent="0.2">
      <c r="A65" s="1">
        <v>270.00401399999998</v>
      </c>
      <c r="B65" s="1">
        <v>0.30763263200000002</v>
      </c>
    </row>
    <row r="66" spans="1:2" ht="12.75" x14ac:dyDescent="0.2">
      <c r="A66" s="1">
        <v>271.1160734</v>
      </c>
      <c r="B66" s="1">
        <v>0.31162472899999999</v>
      </c>
    </row>
    <row r="67" spans="1:2" ht="12.75" x14ac:dyDescent="0.2">
      <c r="A67" s="1">
        <v>272.2281327</v>
      </c>
      <c r="B67" s="1">
        <v>0.31877097900000001</v>
      </c>
    </row>
    <row r="68" spans="1:2" ht="12.75" x14ac:dyDescent="0.2">
      <c r="A68" s="1">
        <v>273.34019210000002</v>
      </c>
      <c r="B68" s="1">
        <v>0.32380587</v>
      </c>
    </row>
    <row r="69" spans="1:2" ht="12.75" x14ac:dyDescent="0.2">
      <c r="A69" s="1">
        <v>274.45225140000002</v>
      </c>
      <c r="B69" s="1">
        <v>0.33045049399999998</v>
      </c>
    </row>
    <row r="70" spans="1:2" ht="12.75" x14ac:dyDescent="0.2">
      <c r="A70" s="1">
        <v>275.56431079999999</v>
      </c>
      <c r="B70" s="1">
        <v>0.33860780699999998</v>
      </c>
    </row>
    <row r="71" spans="1:2" ht="12.75" x14ac:dyDescent="0.2">
      <c r="A71" s="1">
        <v>276.67637009999999</v>
      </c>
      <c r="B71" s="1">
        <v>0.349014875</v>
      </c>
    </row>
    <row r="72" spans="1:2" ht="12.75" x14ac:dyDescent="0.2">
      <c r="A72" s="1">
        <v>277.78842950000001</v>
      </c>
      <c r="B72" s="1">
        <v>0.35874083899999998</v>
      </c>
    </row>
    <row r="73" spans="1:2" ht="12.75" x14ac:dyDescent="0.2">
      <c r="A73" s="1">
        <v>278.90048890000003</v>
      </c>
      <c r="B73" s="1">
        <v>0.36907472200000002</v>
      </c>
    </row>
    <row r="74" spans="1:2" ht="12.75" x14ac:dyDescent="0.2">
      <c r="A74" s="1">
        <v>280.01254820000003</v>
      </c>
      <c r="B74" s="1">
        <v>0.37964082799999999</v>
      </c>
    </row>
    <row r="75" spans="1:2" ht="12.75" x14ac:dyDescent="0.2">
      <c r="A75" s="1">
        <v>281.12460759999999</v>
      </c>
      <c r="B75" s="1">
        <v>0.39050615300000002</v>
      </c>
    </row>
    <row r="76" spans="1:2" ht="12.75" x14ac:dyDescent="0.2">
      <c r="A76" s="1">
        <v>282.23666689999999</v>
      </c>
      <c r="B76" s="1">
        <v>0.40220143600000002</v>
      </c>
    </row>
    <row r="77" spans="1:2" ht="12.75" x14ac:dyDescent="0.2">
      <c r="A77" s="1">
        <v>283.34872630000001</v>
      </c>
      <c r="B77" s="1">
        <v>0.41481663800000002</v>
      </c>
    </row>
    <row r="78" spans="1:2" ht="12.75" x14ac:dyDescent="0.2">
      <c r="A78" s="1">
        <v>284.46078560000001</v>
      </c>
      <c r="B78" s="1">
        <v>0.42750369999999999</v>
      </c>
    </row>
    <row r="79" spans="1:2" ht="12.75" x14ac:dyDescent="0.2">
      <c r="A79" s="1">
        <v>285.57284499999997</v>
      </c>
      <c r="B79" s="1">
        <v>0.44053962000000002</v>
      </c>
    </row>
    <row r="80" spans="1:2" ht="12.75" x14ac:dyDescent="0.2">
      <c r="A80" s="1">
        <v>286.68490430000003</v>
      </c>
      <c r="B80" s="1">
        <v>0.45199151500000001</v>
      </c>
    </row>
    <row r="81" spans="1:2" ht="12.75" x14ac:dyDescent="0.2">
      <c r="A81" s="1">
        <v>287.79696369999999</v>
      </c>
      <c r="B81" s="1">
        <v>0.46385388700000002</v>
      </c>
    </row>
    <row r="82" spans="1:2" ht="12.75" x14ac:dyDescent="0.2">
      <c r="A82" s="1">
        <v>288.90902299999999</v>
      </c>
      <c r="B82" s="1">
        <v>0.47866345300000002</v>
      </c>
    </row>
    <row r="83" spans="1:2" ht="12.75" x14ac:dyDescent="0.2">
      <c r="A83" s="1">
        <v>290.02108240000001</v>
      </c>
      <c r="B83" s="1">
        <v>0.49360843199999999</v>
      </c>
    </row>
    <row r="84" spans="1:2" ht="12.75" x14ac:dyDescent="0.2">
      <c r="A84" s="1">
        <v>291.13314179999998</v>
      </c>
      <c r="B84" s="1">
        <v>0.506685477</v>
      </c>
    </row>
    <row r="85" spans="1:2" ht="12.75" x14ac:dyDescent="0.2">
      <c r="A85" s="1">
        <v>292.24520109999997</v>
      </c>
      <c r="B85" s="1">
        <v>0.52112440900000001</v>
      </c>
    </row>
    <row r="86" spans="1:2" ht="12.75" x14ac:dyDescent="0.2">
      <c r="A86" s="1">
        <v>293.3572605</v>
      </c>
      <c r="B86" s="1">
        <v>0.53400911100000004</v>
      </c>
    </row>
    <row r="87" spans="1:2" ht="12.75" x14ac:dyDescent="0.2">
      <c r="A87" s="1">
        <v>294.46931979999999</v>
      </c>
      <c r="B87" s="1">
        <v>0.54711392400000003</v>
      </c>
    </row>
    <row r="88" spans="1:2" ht="12.75" x14ac:dyDescent="0.2">
      <c r="A88" s="1">
        <v>295.58137920000001</v>
      </c>
      <c r="B88" s="1">
        <v>0.56198230800000004</v>
      </c>
    </row>
    <row r="89" spans="1:2" ht="12.75" x14ac:dyDescent="0.2">
      <c r="A89" s="1">
        <v>296.69343850000001</v>
      </c>
      <c r="B89" s="1">
        <v>0.57629873399999998</v>
      </c>
    </row>
    <row r="90" spans="1:2" ht="12.75" x14ac:dyDescent="0.2">
      <c r="A90" s="1">
        <v>297.80549789999998</v>
      </c>
      <c r="B90" s="1">
        <v>0.58996488599999997</v>
      </c>
    </row>
    <row r="91" spans="1:2" ht="12.75" x14ac:dyDescent="0.2">
      <c r="A91" s="1">
        <v>298.91755719999998</v>
      </c>
      <c r="B91" s="1">
        <v>0.60253412699999997</v>
      </c>
    </row>
    <row r="92" spans="1:2" ht="12.75" x14ac:dyDescent="0.2">
      <c r="A92" s="1">
        <v>300.0296166</v>
      </c>
      <c r="B92" s="1">
        <v>0.61572454899999995</v>
      </c>
    </row>
    <row r="93" spans="1:2" ht="12.75" x14ac:dyDescent="0.2">
      <c r="A93" s="1">
        <v>301.1416759</v>
      </c>
      <c r="B93" s="1">
        <v>0.62842161299999999</v>
      </c>
    </row>
    <row r="94" spans="1:2" ht="12.75" x14ac:dyDescent="0.2">
      <c r="A94" s="1">
        <v>302.25373530000002</v>
      </c>
      <c r="B94" s="1">
        <v>0.64117046499999997</v>
      </c>
    </row>
    <row r="95" spans="1:2" ht="12.75" x14ac:dyDescent="0.2">
      <c r="A95" s="1">
        <v>303.36579469999998</v>
      </c>
      <c r="B95" s="1">
        <v>0.65220417399999997</v>
      </c>
    </row>
    <row r="96" spans="1:2" ht="12.75" x14ac:dyDescent="0.2">
      <c r="A96" s="1">
        <v>304.47785399999998</v>
      </c>
      <c r="B96" s="1">
        <v>0.66564750399999995</v>
      </c>
    </row>
    <row r="97" spans="1:2" ht="12.75" x14ac:dyDescent="0.2">
      <c r="A97" s="1">
        <v>305.5899134</v>
      </c>
      <c r="B97" s="1">
        <v>0.67749284499999995</v>
      </c>
    </row>
    <row r="98" spans="1:2" ht="12.75" x14ac:dyDescent="0.2">
      <c r="A98" s="1">
        <v>306.7019727</v>
      </c>
      <c r="B98" s="1">
        <v>0.68844828400000002</v>
      </c>
    </row>
    <row r="99" spans="1:2" ht="12.75" x14ac:dyDescent="0.2">
      <c r="A99" s="1">
        <v>307.81403210000002</v>
      </c>
      <c r="B99" s="1">
        <v>0.69645570899999998</v>
      </c>
    </row>
    <row r="100" spans="1:2" ht="12.75" x14ac:dyDescent="0.2">
      <c r="A100" s="1">
        <v>308.92609140000002</v>
      </c>
      <c r="B100" s="1">
        <v>0.70612289500000003</v>
      </c>
    </row>
    <row r="101" spans="1:2" ht="12.75" x14ac:dyDescent="0.2">
      <c r="A101" s="1">
        <v>310.03815079999998</v>
      </c>
      <c r="B101" s="1">
        <v>0.71357689800000002</v>
      </c>
    </row>
    <row r="102" spans="1:2" ht="12.75" x14ac:dyDescent="0.2">
      <c r="A102" s="1">
        <v>311.15021009999998</v>
      </c>
      <c r="B102" s="1">
        <v>0.72283055799999996</v>
      </c>
    </row>
    <row r="103" spans="1:2" ht="12.75" x14ac:dyDescent="0.2">
      <c r="A103" s="1">
        <v>312.2622695</v>
      </c>
      <c r="B103" s="1">
        <v>0.72921865699999999</v>
      </c>
    </row>
    <row r="104" spans="1:2" ht="12.75" x14ac:dyDescent="0.2">
      <c r="A104" s="1">
        <v>313.37432890000002</v>
      </c>
      <c r="B104" s="1">
        <v>0.73680186700000005</v>
      </c>
    </row>
    <row r="105" spans="1:2" ht="12.75" x14ac:dyDescent="0.2">
      <c r="A105" s="1">
        <v>314.48638820000002</v>
      </c>
      <c r="B105" s="1">
        <v>0.74366821699999996</v>
      </c>
    </row>
    <row r="106" spans="1:2" ht="12.75" x14ac:dyDescent="0.2">
      <c r="A106" s="1">
        <v>315.59844759999999</v>
      </c>
      <c r="B106" s="1">
        <v>0.74830081400000004</v>
      </c>
    </row>
    <row r="107" spans="1:2" ht="12.75" x14ac:dyDescent="0.2">
      <c r="A107" s="1">
        <v>316.71050689999998</v>
      </c>
      <c r="B107" s="1">
        <v>0.75167045899999996</v>
      </c>
    </row>
    <row r="108" spans="1:2" ht="12.75" x14ac:dyDescent="0.2">
      <c r="A108" s="1">
        <v>317.82256630000001</v>
      </c>
      <c r="B108" s="1">
        <v>0.75424564999999999</v>
      </c>
    </row>
    <row r="109" spans="1:2" ht="12.75" x14ac:dyDescent="0.2">
      <c r="A109" s="1">
        <v>318.9346256</v>
      </c>
      <c r="B109" s="1">
        <v>0.75850625900000002</v>
      </c>
    </row>
    <row r="110" spans="1:2" ht="12.75" x14ac:dyDescent="0.2">
      <c r="A110" s="1">
        <v>320.04668500000002</v>
      </c>
      <c r="B110" s="1">
        <v>0.75958406999999994</v>
      </c>
    </row>
    <row r="111" spans="1:2" ht="12.75" x14ac:dyDescent="0.2">
      <c r="A111" s="1">
        <v>321.15874430000002</v>
      </c>
      <c r="B111" s="1">
        <v>0.76142122300000004</v>
      </c>
    </row>
    <row r="112" spans="1:2" ht="12.75" x14ac:dyDescent="0.2">
      <c r="A112" s="1">
        <v>322.27080369999999</v>
      </c>
      <c r="B112" s="1">
        <v>0.76094321499999995</v>
      </c>
    </row>
    <row r="113" spans="1:2" ht="12.75" x14ac:dyDescent="0.2">
      <c r="A113" s="1">
        <v>323.38286299999999</v>
      </c>
      <c r="B113" s="1">
        <v>0.76155603999999999</v>
      </c>
    </row>
    <row r="114" spans="1:2" ht="12.75" x14ac:dyDescent="0.2">
      <c r="A114" s="1">
        <v>324.49492240000001</v>
      </c>
      <c r="B114" s="1">
        <v>0.75954154200000001</v>
      </c>
    </row>
    <row r="115" spans="1:2" ht="12.75" x14ac:dyDescent="0.2">
      <c r="A115" s="1">
        <v>325.60698180000003</v>
      </c>
      <c r="B115" s="1">
        <v>0.75665368099999997</v>
      </c>
    </row>
    <row r="116" spans="1:2" ht="12.75" x14ac:dyDescent="0.2">
      <c r="A116" s="1">
        <v>326.71904110000003</v>
      </c>
      <c r="B116" s="1">
        <v>0.75559468600000002</v>
      </c>
    </row>
    <row r="117" spans="1:2" ht="12.75" x14ac:dyDescent="0.2">
      <c r="A117" s="1">
        <v>327.83110049999999</v>
      </c>
      <c r="B117" s="1">
        <v>0.753128727</v>
      </c>
    </row>
    <row r="118" spans="1:2" ht="12.75" x14ac:dyDescent="0.2">
      <c r="A118" s="1">
        <v>328.94315979999999</v>
      </c>
      <c r="B118" s="1">
        <v>0.75060147099999996</v>
      </c>
    </row>
    <row r="119" spans="1:2" ht="12.75" x14ac:dyDescent="0.2">
      <c r="A119" s="1">
        <v>330.05521920000001</v>
      </c>
      <c r="B119" s="1">
        <v>0.74553411999999997</v>
      </c>
    </row>
    <row r="120" spans="1:2" ht="12.75" x14ac:dyDescent="0.2">
      <c r="A120" s="1">
        <v>331.16727850000001</v>
      </c>
      <c r="B120" s="1">
        <v>0.73972263800000004</v>
      </c>
    </row>
    <row r="121" spans="1:2" ht="12.75" x14ac:dyDescent="0.2">
      <c r="A121" s="1">
        <v>332.27933789999997</v>
      </c>
      <c r="B121" s="1">
        <v>0.73239076199999997</v>
      </c>
    </row>
    <row r="122" spans="1:2" ht="12.75" x14ac:dyDescent="0.2">
      <c r="A122" s="1">
        <v>333.39139719999997</v>
      </c>
      <c r="B122" s="1">
        <v>0.72368994499999995</v>
      </c>
    </row>
    <row r="123" spans="1:2" ht="12.75" x14ac:dyDescent="0.2">
      <c r="A123" s="1">
        <v>334.50345659999999</v>
      </c>
      <c r="B123" s="1">
        <v>0.71856817500000003</v>
      </c>
    </row>
    <row r="124" spans="1:2" ht="12.75" x14ac:dyDescent="0.2">
      <c r="A124" s="1">
        <v>335.61551589999999</v>
      </c>
      <c r="B124" s="1">
        <v>0.710818214</v>
      </c>
    </row>
    <row r="125" spans="1:2" ht="12.75" x14ac:dyDescent="0.2">
      <c r="A125" s="1">
        <v>336.72757530000001</v>
      </c>
      <c r="B125" s="1">
        <v>0.70234495699999999</v>
      </c>
    </row>
    <row r="126" spans="1:2" ht="12.75" x14ac:dyDescent="0.2">
      <c r="A126" s="1">
        <v>337.83963469999998</v>
      </c>
      <c r="B126" s="1">
        <v>0.69300960199999995</v>
      </c>
    </row>
    <row r="127" spans="1:2" ht="12.75" x14ac:dyDescent="0.2">
      <c r="A127" s="1">
        <v>338.95169399999997</v>
      </c>
      <c r="B127" s="1">
        <v>0.68279520400000004</v>
      </c>
    </row>
    <row r="128" spans="1:2" ht="12.75" x14ac:dyDescent="0.2">
      <c r="A128" s="1">
        <v>340.0637534</v>
      </c>
      <c r="B128" s="1">
        <v>0.67399702699999997</v>
      </c>
    </row>
    <row r="129" spans="1:2" ht="12.75" x14ac:dyDescent="0.2">
      <c r="A129" s="1">
        <v>341.17581269999999</v>
      </c>
      <c r="B129" s="1">
        <v>0.66091843100000003</v>
      </c>
    </row>
    <row r="130" spans="1:2" ht="12.75" x14ac:dyDescent="0.2">
      <c r="A130" s="1">
        <v>342.28787210000002</v>
      </c>
      <c r="B130" s="1">
        <v>0.64769860400000001</v>
      </c>
    </row>
    <row r="131" spans="1:2" ht="12.75" x14ac:dyDescent="0.2">
      <c r="A131" s="1">
        <v>343.39993140000001</v>
      </c>
      <c r="B131" s="1">
        <v>0.63595869699999996</v>
      </c>
    </row>
    <row r="132" spans="1:2" ht="12.75" x14ac:dyDescent="0.2">
      <c r="A132" s="1">
        <v>344.51199079999998</v>
      </c>
      <c r="B132" s="1">
        <v>0.624877142</v>
      </c>
    </row>
    <row r="133" spans="1:2" ht="12.75" x14ac:dyDescent="0.2">
      <c r="A133" s="1">
        <v>345.62405009999998</v>
      </c>
      <c r="B133" s="1">
        <v>0.60912171699999995</v>
      </c>
    </row>
    <row r="134" spans="1:2" ht="12.75" x14ac:dyDescent="0.2">
      <c r="A134" s="1">
        <v>346.7361095</v>
      </c>
      <c r="B134" s="1">
        <v>0.59522266800000001</v>
      </c>
    </row>
    <row r="135" spans="1:2" ht="12.75" x14ac:dyDescent="0.2">
      <c r="A135" s="1">
        <v>347.8481688</v>
      </c>
      <c r="B135" s="1">
        <v>0.58247737499999996</v>
      </c>
    </row>
    <row r="136" spans="1:2" ht="12.75" x14ac:dyDescent="0.2">
      <c r="A136" s="1">
        <v>348.96022820000002</v>
      </c>
      <c r="B136" s="1">
        <v>0.56774844400000002</v>
      </c>
    </row>
    <row r="137" spans="1:2" ht="12.75" x14ac:dyDescent="0.2">
      <c r="A137" s="1">
        <v>350.07228759999998</v>
      </c>
      <c r="B137" s="1">
        <v>0.55065957799999998</v>
      </c>
    </row>
    <row r="138" spans="1:2" ht="12.75" x14ac:dyDescent="0.2">
      <c r="A138" s="1">
        <v>351.18434689999998</v>
      </c>
      <c r="B138" s="1">
        <v>0.53557057399999997</v>
      </c>
    </row>
    <row r="139" spans="1:2" ht="12.75" x14ac:dyDescent="0.2">
      <c r="A139" s="1">
        <v>352.2964063</v>
      </c>
      <c r="B139" s="1">
        <v>0.51683336700000004</v>
      </c>
    </row>
    <row r="140" spans="1:2" ht="12.75" x14ac:dyDescent="0.2">
      <c r="A140" s="1">
        <v>353.4084656</v>
      </c>
      <c r="B140" s="1">
        <v>0.50116106900000001</v>
      </c>
    </row>
    <row r="141" spans="1:2" ht="12.75" x14ac:dyDescent="0.2">
      <c r="A141" s="1">
        <v>354.52052500000002</v>
      </c>
      <c r="B141" s="1">
        <v>0.48563754799999997</v>
      </c>
    </row>
    <row r="142" spans="1:2" ht="12.75" x14ac:dyDescent="0.2">
      <c r="A142" s="1">
        <v>355.63258430000002</v>
      </c>
      <c r="B142" s="1">
        <v>0.46756841700000001</v>
      </c>
    </row>
    <row r="143" spans="1:2" ht="12.75" x14ac:dyDescent="0.2">
      <c r="A143" s="1">
        <v>356.74464369999998</v>
      </c>
      <c r="B143" s="1">
        <v>0.45197869099999999</v>
      </c>
    </row>
    <row r="144" spans="1:2" ht="12.75" x14ac:dyDescent="0.2">
      <c r="A144" s="1">
        <v>357.85670299999998</v>
      </c>
      <c r="B144" s="1">
        <v>0.43417683099999999</v>
      </c>
    </row>
    <row r="145" spans="1:2" ht="12.75" x14ac:dyDescent="0.2">
      <c r="A145" s="1">
        <v>358.9687624</v>
      </c>
      <c r="B145" s="1">
        <v>0.41686034599999999</v>
      </c>
    </row>
    <row r="146" spans="1:2" ht="12.75" x14ac:dyDescent="0.2">
      <c r="A146" s="1">
        <v>360.08082180000002</v>
      </c>
      <c r="B146" s="1">
        <v>0.39924643999999998</v>
      </c>
    </row>
    <row r="147" spans="1:2" ht="12.75" x14ac:dyDescent="0.2">
      <c r="A147" s="1">
        <v>361.19288110000002</v>
      </c>
      <c r="B147" s="1">
        <v>0.38285236099999997</v>
      </c>
    </row>
    <row r="148" spans="1:2" ht="12.75" x14ac:dyDescent="0.2">
      <c r="A148" s="1">
        <v>362.30494049999999</v>
      </c>
      <c r="B148" s="1">
        <v>0.36480815500000002</v>
      </c>
    </row>
    <row r="149" spans="1:2" ht="12.75" x14ac:dyDescent="0.2">
      <c r="A149" s="1">
        <v>363.41699979999999</v>
      </c>
      <c r="B149" s="1">
        <v>0.34688767999999998</v>
      </c>
    </row>
    <row r="150" spans="1:2" ht="12.75" x14ac:dyDescent="0.2">
      <c r="A150" s="1">
        <v>364.52905920000001</v>
      </c>
      <c r="B150" s="1">
        <v>0.331074329</v>
      </c>
    </row>
    <row r="151" spans="1:2" ht="12.75" x14ac:dyDescent="0.2">
      <c r="A151" s="1">
        <v>365.6411185</v>
      </c>
      <c r="B151" s="1">
        <v>0.31447850300000002</v>
      </c>
    </row>
    <row r="152" spans="1:2" ht="12.75" x14ac:dyDescent="0.2">
      <c r="A152" s="1">
        <v>366.75317790000003</v>
      </c>
      <c r="B152" s="1">
        <v>0.29879478900000001</v>
      </c>
    </row>
    <row r="153" spans="1:2" ht="12.75" x14ac:dyDescent="0.2">
      <c r="A153" s="1">
        <v>367.86523720000002</v>
      </c>
      <c r="B153" s="1">
        <v>0.28261746799999998</v>
      </c>
    </row>
    <row r="154" spans="1:2" ht="12.75" x14ac:dyDescent="0.2">
      <c r="A154" s="1">
        <v>368.97729659999999</v>
      </c>
      <c r="B154" s="1">
        <v>0.26420714699999998</v>
      </c>
    </row>
    <row r="155" spans="1:2" ht="12.75" x14ac:dyDescent="0.2">
      <c r="A155" s="1">
        <v>370.08935589999999</v>
      </c>
      <c r="B155" s="1">
        <v>0.25075802000000003</v>
      </c>
    </row>
    <row r="156" spans="1:2" ht="12.75" x14ac:dyDescent="0.2">
      <c r="A156" s="1">
        <v>371.20141530000001</v>
      </c>
      <c r="B156" s="1">
        <v>0.23660166699999999</v>
      </c>
    </row>
    <row r="157" spans="1:2" ht="12.75" x14ac:dyDescent="0.2">
      <c r="A157" s="1">
        <v>372.31347469999997</v>
      </c>
      <c r="B157" s="1">
        <v>0.22147815600000001</v>
      </c>
    </row>
    <row r="158" spans="1:2" ht="12.75" x14ac:dyDescent="0.2">
      <c r="A158" s="1">
        <v>373.42553400000003</v>
      </c>
      <c r="B158" s="1">
        <v>0.20889855299999999</v>
      </c>
    </row>
    <row r="159" spans="1:2" ht="12.75" x14ac:dyDescent="0.2">
      <c r="A159" s="1">
        <v>374.53759339999999</v>
      </c>
      <c r="B159" s="1">
        <v>0.19555271599999999</v>
      </c>
    </row>
    <row r="160" spans="1:2" ht="12.75" x14ac:dyDescent="0.2">
      <c r="A160" s="1">
        <v>375.64965269999999</v>
      </c>
      <c r="B160" s="1">
        <v>0.18242204300000001</v>
      </c>
    </row>
    <row r="161" spans="1:2" ht="12.75" x14ac:dyDescent="0.2">
      <c r="A161" s="1">
        <v>376.76171210000001</v>
      </c>
      <c r="B161" s="1">
        <v>0.170077963</v>
      </c>
    </row>
    <row r="162" spans="1:2" ht="12.75" x14ac:dyDescent="0.2">
      <c r="A162" s="1">
        <v>377.87377140000001</v>
      </c>
      <c r="B162" s="1">
        <v>0.15797178100000001</v>
      </c>
    </row>
    <row r="163" spans="1:2" ht="12.75" x14ac:dyDescent="0.2">
      <c r="A163" s="1">
        <v>378.98583079999997</v>
      </c>
      <c r="B163" s="1">
        <v>0.145930004</v>
      </c>
    </row>
    <row r="164" spans="1:2" ht="12.75" x14ac:dyDescent="0.2">
      <c r="A164" s="1">
        <v>380.09789009999997</v>
      </c>
      <c r="B164" s="1">
        <v>0.135347246</v>
      </c>
    </row>
    <row r="165" spans="1:2" ht="12.75" x14ac:dyDescent="0.2">
      <c r="A165" s="1">
        <v>381.20994949999999</v>
      </c>
      <c r="B165" s="1">
        <v>0.12481534800000001</v>
      </c>
    </row>
    <row r="166" spans="1:2" ht="12.75" x14ac:dyDescent="0.2">
      <c r="A166" s="1">
        <v>382.32200879999999</v>
      </c>
      <c r="B166" s="1">
        <v>0.11400054</v>
      </c>
    </row>
    <row r="167" spans="1:2" ht="12.75" x14ac:dyDescent="0.2">
      <c r="A167" s="1">
        <v>383.43406820000001</v>
      </c>
      <c r="B167" s="1">
        <v>0.105978801</v>
      </c>
    </row>
    <row r="168" spans="1:2" ht="12.75" x14ac:dyDescent="0.2">
      <c r="A168" s="1">
        <v>384.54612759999998</v>
      </c>
      <c r="B168" s="1">
        <v>9.7611042999999995E-2</v>
      </c>
    </row>
    <row r="169" spans="1:2" ht="12.75" x14ac:dyDescent="0.2">
      <c r="A169" s="1">
        <v>385.65818689999998</v>
      </c>
      <c r="B169" s="1">
        <v>8.9202126000000007E-2</v>
      </c>
    </row>
    <row r="170" spans="1:2" ht="12.75" x14ac:dyDescent="0.2">
      <c r="A170" s="1">
        <v>386.7702463</v>
      </c>
      <c r="B170" s="1">
        <v>8.1224833999999996E-2</v>
      </c>
    </row>
    <row r="171" spans="1:2" ht="12.75" x14ac:dyDescent="0.2">
      <c r="A171" s="1">
        <v>387.8823056</v>
      </c>
      <c r="B171" s="1">
        <v>7.4975306000000005E-2</v>
      </c>
    </row>
    <row r="172" spans="1:2" ht="12.75" x14ac:dyDescent="0.2">
      <c r="A172" s="1">
        <v>388.99436500000002</v>
      </c>
      <c r="B172" s="1">
        <v>6.6505268000000006E-2</v>
      </c>
    </row>
    <row r="173" spans="1:2" ht="12.75" x14ac:dyDescent="0.2">
      <c r="A173" s="1">
        <v>390.10642430000001</v>
      </c>
      <c r="B173" s="1">
        <v>6.1524048999999997E-2</v>
      </c>
    </row>
    <row r="174" spans="1:2" ht="12.75" x14ac:dyDescent="0.2">
      <c r="A174" s="1">
        <v>391.21848369999998</v>
      </c>
      <c r="B174" s="1">
        <v>5.4550803000000002E-2</v>
      </c>
    </row>
    <row r="175" spans="1:2" ht="12.75" x14ac:dyDescent="0.2">
      <c r="A175" s="1">
        <v>392.33054299999998</v>
      </c>
      <c r="B175" s="1">
        <v>4.9292862E-2</v>
      </c>
    </row>
    <row r="176" spans="1:2" ht="12.75" x14ac:dyDescent="0.2">
      <c r="A176" s="1">
        <v>393.4426024</v>
      </c>
      <c r="B176" s="1">
        <v>4.5196241999999998E-2</v>
      </c>
    </row>
    <row r="177" spans="1:2" ht="12.75" x14ac:dyDescent="0.2">
      <c r="A177" s="1">
        <v>394.55466180000002</v>
      </c>
      <c r="B177" s="1">
        <v>3.9031397000000002E-2</v>
      </c>
    </row>
    <row r="178" spans="1:2" ht="12.75" x14ac:dyDescent="0.2">
      <c r="A178" s="1">
        <v>395.66672110000002</v>
      </c>
      <c r="B178" s="1">
        <v>3.6017283999999997E-2</v>
      </c>
    </row>
    <row r="179" spans="1:2" ht="12.75" x14ac:dyDescent="0.2">
      <c r="A179" s="1">
        <v>396.77878049999998</v>
      </c>
      <c r="B179" s="1">
        <v>3.1578672000000002E-2</v>
      </c>
    </row>
    <row r="180" spans="1:2" ht="12.75" x14ac:dyDescent="0.2">
      <c r="A180" s="1">
        <v>397.89083979999998</v>
      </c>
      <c r="B180" s="1">
        <v>2.7356701000000001E-2</v>
      </c>
    </row>
    <row r="181" spans="1:2" ht="12.75" x14ac:dyDescent="0.2">
      <c r="A181" s="1">
        <v>399.0028992</v>
      </c>
      <c r="B181" s="1">
        <v>2.2784325000000001E-2</v>
      </c>
    </row>
    <row r="182" spans="1:2" ht="12.75" x14ac:dyDescent="0.2">
      <c r="A182" s="1">
        <v>400.1149585</v>
      </c>
      <c r="B182" s="1">
        <v>2.0942748000000001E-2</v>
      </c>
    </row>
    <row r="183" spans="1:2" ht="12.75" x14ac:dyDescent="0.2">
      <c r="A183" s="1">
        <v>401.22701790000002</v>
      </c>
      <c r="B183" s="1">
        <v>1.7510615E-2</v>
      </c>
    </row>
    <row r="184" spans="1:2" ht="12.75" x14ac:dyDescent="0.2">
      <c r="A184" s="1">
        <v>402.33907720000002</v>
      </c>
      <c r="B184" s="1">
        <v>1.4484153E-2</v>
      </c>
    </row>
    <row r="185" spans="1:2" ht="12.75" x14ac:dyDescent="0.2">
      <c r="A185" s="1">
        <v>403.45113659999998</v>
      </c>
      <c r="B185" s="1">
        <v>1.2140032E-2</v>
      </c>
    </row>
    <row r="186" spans="1:2" ht="12.75" x14ac:dyDescent="0.2">
      <c r="A186" s="1">
        <v>404.56319589999998</v>
      </c>
      <c r="B186" s="1">
        <v>1.1535182999999999E-2</v>
      </c>
    </row>
    <row r="187" spans="1:2" ht="12.75" x14ac:dyDescent="0.2">
      <c r="A187" s="1">
        <v>405.6752553</v>
      </c>
      <c r="B187" s="1">
        <v>9.296314E-3</v>
      </c>
    </row>
    <row r="188" spans="1:2" ht="12.75" x14ac:dyDescent="0.2">
      <c r="A188" s="1">
        <v>406.78731470000002</v>
      </c>
      <c r="B188" s="1">
        <v>7.112485E-3</v>
      </c>
    </row>
    <row r="189" spans="1:2" ht="12.75" x14ac:dyDescent="0.2">
      <c r="A189" s="1">
        <v>407.89937400000002</v>
      </c>
      <c r="B189" s="1">
        <v>5.5700599999999999E-3</v>
      </c>
    </row>
    <row r="190" spans="1:2" ht="12.75" x14ac:dyDescent="0.2">
      <c r="A190" s="1">
        <v>409.01143339999999</v>
      </c>
      <c r="B190" s="1">
        <v>5.349983E-3</v>
      </c>
    </row>
    <row r="191" spans="1:2" ht="12.75" x14ac:dyDescent="0.2">
      <c r="A191" s="1">
        <v>410.12349269999999</v>
      </c>
      <c r="B191" s="1">
        <v>5.0147860000000002E-3</v>
      </c>
    </row>
    <row r="192" spans="1:2" ht="12.75" x14ac:dyDescent="0.2">
      <c r="A192" s="1">
        <v>411.23555210000001</v>
      </c>
      <c r="B192" s="1">
        <v>3.583227E-3</v>
      </c>
    </row>
    <row r="193" spans="1:2" ht="12.75" x14ac:dyDescent="0.2">
      <c r="A193" s="1">
        <v>412.34761140000001</v>
      </c>
      <c r="B193" s="1">
        <v>3.2809580000000001E-3</v>
      </c>
    </row>
    <row r="194" spans="1:2" ht="12.75" x14ac:dyDescent="0.2">
      <c r="A194" s="1">
        <v>413.45967080000003</v>
      </c>
      <c r="B194" s="1">
        <v>1.776389E-3</v>
      </c>
    </row>
    <row r="195" spans="1:2" ht="12.75" x14ac:dyDescent="0.2">
      <c r="A195" s="1">
        <v>414.57173010000002</v>
      </c>
      <c r="B195" s="1">
        <v>2.8984940000000002E-3</v>
      </c>
    </row>
    <row r="196" spans="1:2" ht="12.75" x14ac:dyDescent="0.2">
      <c r="A196" s="1">
        <v>415.68378949999999</v>
      </c>
      <c r="B196" s="1">
        <v>1.7199800000000001E-3</v>
      </c>
    </row>
    <row r="197" spans="1:2" ht="12.75" x14ac:dyDescent="0.2">
      <c r="A197" s="1">
        <v>416.79584879999999</v>
      </c>
      <c r="B197" s="1">
        <v>3.2553999999999998E-4</v>
      </c>
    </row>
    <row r="198" spans="1:2" ht="12.75" x14ac:dyDescent="0.2">
      <c r="A198" s="1">
        <v>417.90790820000001</v>
      </c>
      <c r="B198" s="1">
        <v>4.1019599999999999E-4</v>
      </c>
    </row>
    <row r="199" spans="1:2" ht="12.75" x14ac:dyDescent="0.2">
      <c r="A199" s="1">
        <v>419.01996759999997</v>
      </c>
      <c r="B199" s="1">
        <v>-7.00689E-4</v>
      </c>
    </row>
    <row r="200" spans="1:2" ht="12.75" x14ac:dyDescent="0.2">
      <c r="A200" s="1">
        <v>420.13202690000003</v>
      </c>
      <c r="B200" s="1">
        <v>-1.7306600000000001E-4</v>
      </c>
    </row>
    <row r="201" spans="1:2" ht="12.75" x14ac:dyDescent="0.2">
      <c r="A201" s="1">
        <v>421.24408629999999</v>
      </c>
      <c r="B201" s="1">
        <v>-1.5079819999999999E-3</v>
      </c>
    </row>
    <row r="202" spans="1:2" ht="12.75" x14ac:dyDescent="0.2">
      <c r="A202" s="1">
        <v>422.35614559999999</v>
      </c>
      <c r="B202" s="1">
        <v>-1.3009409999999999E-3</v>
      </c>
    </row>
    <row r="203" spans="1:2" ht="12.75" x14ac:dyDescent="0.2">
      <c r="A203" s="1">
        <v>423.46820500000001</v>
      </c>
      <c r="B203" s="1">
        <v>-1.413355E-3</v>
      </c>
    </row>
    <row r="204" spans="1:2" ht="12.75" x14ac:dyDescent="0.2">
      <c r="A204" s="1">
        <v>424.58026430000001</v>
      </c>
      <c r="B204" s="1">
        <v>-2.0796909999999998E-3</v>
      </c>
    </row>
    <row r="205" spans="1:2" ht="12.75" x14ac:dyDescent="0.2">
      <c r="A205" s="1">
        <v>425.69232369999997</v>
      </c>
      <c r="B205" s="1">
        <v>-1.01157E-3</v>
      </c>
    </row>
    <row r="206" spans="1:2" ht="12.75" x14ac:dyDescent="0.2">
      <c r="A206" s="1">
        <v>426.80438299999997</v>
      </c>
      <c r="B206" s="1">
        <v>-2.5350580000000002E-3</v>
      </c>
    </row>
    <row r="207" spans="1:2" ht="12.75" x14ac:dyDescent="0.2">
      <c r="A207" s="1">
        <v>427.91644239999999</v>
      </c>
      <c r="B207" s="1">
        <v>-1.974876E-3</v>
      </c>
    </row>
    <row r="208" spans="1:2" ht="12.75" x14ac:dyDescent="0.2">
      <c r="A208" s="1">
        <v>429.02850169999999</v>
      </c>
      <c r="B208" s="1">
        <v>-2.8981789999999999E-3</v>
      </c>
    </row>
    <row r="209" spans="1:2" ht="12.75" x14ac:dyDescent="0.2">
      <c r="A209" s="1">
        <v>430.14056110000001</v>
      </c>
      <c r="B209" s="1">
        <v>-4.1773560000000001E-3</v>
      </c>
    </row>
    <row r="210" spans="1:2" ht="12.75" x14ac:dyDescent="0.2">
      <c r="A210" s="1">
        <v>431.25262049999998</v>
      </c>
      <c r="B210" s="1">
        <v>-8.6446099999999996E-4</v>
      </c>
    </row>
    <row r="211" spans="1:2" ht="12.75" x14ac:dyDescent="0.2">
      <c r="A211" s="1">
        <v>432.36467979999998</v>
      </c>
      <c r="B211" s="1">
        <v>-3.1297600000000001E-3</v>
      </c>
    </row>
    <row r="212" spans="1:2" ht="12.75" x14ac:dyDescent="0.2">
      <c r="A212" s="1">
        <v>433.4767392</v>
      </c>
      <c r="B212" s="1">
        <v>-3.0708340000000002E-3</v>
      </c>
    </row>
    <row r="213" spans="1:2" ht="12.75" x14ac:dyDescent="0.2">
      <c r="A213" s="1">
        <v>434.5887985</v>
      </c>
      <c r="B213" s="1">
        <v>-1.3655060000000001E-3</v>
      </c>
    </row>
    <row r="214" spans="1:2" ht="12.75" x14ac:dyDescent="0.2">
      <c r="A214" s="1">
        <v>435.70085790000002</v>
      </c>
      <c r="B214" s="1">
        <v>-3.675743E-3</v>
      </c>
    </row>
    <row r="215" spans="1:2" ht="12.75" x14ac:dyDescent="0.2">
      <c r="A215" s="1">
        <v>436.81291720000002</v>
      </c>
      <c r="B215" s="1">
        <v>-2.4140540000000001E-3</v>
      </c>
    </row>
    <row r="216" spans="1:2" ht="12.75" x14ac:dyDescent="0.2">
      <c r="A216" s="1">
        <v>437.92497659999998</v>
      </c>
      <c r="B216" s="1">
        <v>-2.6167170000000002E-3</v>
      </c>
    </row>
    <row r="217" spans="1:2" ht="12.75" x14ac:dyDescent="0.2">
      <c r="A217" s="1">
        <v>439.03703589999998</v>
      </c>
      <c r="B217" s="1">
        <v>-2.2824999999999998E-3</v>
      </c>
    </row>
    <row r="218" spans="1:2" ht="12.75" x14ac:dyDescent="0.2">
      <c r="A218" s="1">
        <v>440.1490953</v>
      </c>
      <c r="B218" s="1">
        <v>-2.6773259999999998E-3</v>
      </c>
    </row>
    <row r="219" spans="1:2" ht="12.75" x14ac:dyDescent="0.2">
      <c r="A219" s="1">
        <v>441.26115470000002</v>
      </c>
      <c r="B219" s="1">
        <v>-3.844596E-3</v>
      </c>
    </row>
    <row r="220" spans="1:2" ht="12.75" x14ac:dyDescent="0.2">
      <c r="A220" s="1">
        <v>442.37321400000002</v>
      </c>
      <c r="B220" s="1">
        <v>-1.9939839999999999E-3</v>
      </c>
    </row>
    <row r="221" spans="1:2" ht="12.75" x14ac:dyDescent="0.2">
      <c r="A221" s="1">
        <v>443.48527339999998</v>
      </c>
      <c r="B221" s="1">
        <v>-3.4610499999999998E-3</v>
      </c>
    </row>
    <row r="222" spans="1:2" ht="12.75" x14ac:dyDescent="0.2">
      <c r="A222" s="1">
        <v>444.59733269999998</v>
      </c>
      <c r="B222" s="1">
        <v>-3.3382070000000002E-3</v>
      </c>
    </row>
    <row r="223" spans="1:2" ht="12.75" x14ac:dyDescent="0.2">
      <c r="A223" s="1">
        <v>445.7093921</v>
      </c>
      <c r="B223" s="1">
        <v>-2.8415570000000002E-3</v>
      </c>
    </row>
    <row r="224" spans="1:2" ht="12.75" x14ac:dyDescent="0.2">
      <c r="A224" s="1">
        <v>446.8214514</v>
      </c>
      <c r="B224" s="1">
        <v>-2.4639129999999999E-3</v>
      </c>
    </row>
    <row r="225" spans="1:2" ht="12.75" x14ac:dyDescent="0.2">
      <c r="A225" s="1">
        <v>447.93351080000002</v>
      </c>
      <c r="B225" s="1">
        <v>-2.587284E-3</v>
      </c>
    </row>
    <row r="226" spans="1:2" ht="12.75" x14ac:dyDescent="0.2">
      <c r="A226" s="1">
        <v>449.04557010000002</v>
      </c>
      <c r="B226" s="1">
        <v>-3.3796609999999999E-3</v>
      </c>
    </row>
    <row r="227" spans="1:2" ht="12.75" x14ac:dyDescent="0.2">
      <c r="A227" s="1">
        <v>450.15762949999998</v>
      </c>
      <c r="B227" s="2">
        <v>5.5733899999999998E-5</v>
      </c>
    </row>
    <row r="228" spans="1:2" ht="12.75" x14ac:dyDescent="0.2">
      <c r="A228" s="1">
        <v>451.26968879999998</v>
      </c>
      <c r="B228" s="1">
        <v>-5.2828700000000001E-4</v>
      </c>
    </row>
    <row r="229" spans="1:2" ht="12.75" x14ac:dyDescent="0.2">
      <c r="A229" s="1">
        <v>452.3817482</v>
      </c>
      <c r="B229" s="1">
        <v>7.0582900000000005E-4</v>
      </c>
    </row>
    <row r="230" spans="1:2" ht="12.75" x14ac:dyDescent="0.2">
      <c r="A230" s="1">
        <v>453.49380760000003</v>
      </c>
      <c r="B230" s="1">
        <v>-3.6956700000000001E-4</v>
      </c>
    </row>
    <row r="231" spans="1:2" ht="12.75" x14ac:dyDescent="0.2">
      <c r="A231" s="1">
        <v>454.60586690000002</v>
      </c>
      <c r="B231" s="1">
        <v>-1.51034E-4</v>
      </c>
    </row>
    <row r="232" spans="1:2" ht="12.75" x14ac:dyDescent="0.2">
      <c r="A232" s="1">
        <v>455.71792629999999</v>
      </c>
      <c r="B232" s="1">
        <v>-6.1450199999999995E-4</v>
      </c>
    </row>
    <row r="233" spans="1:2" ht="12.75" x14ac:dyDescent="0.2">
      <c r="A233" s="1">
        <v>456.82998559999999</v>
      </c>
      <c r="B233" s="1">
        <v>3.0946000000000001E-4</v>
      </c>
    </row>
    <row r="234" spans="1:2" ht="12.75" x14ac:dyDescent="0.2">
      <c r="A234" s="1">
        <v>457.94204500000001</v>
      </c>
      <c r="B234" s="1">
        <v>-5.2942400000000002E-4</v>
      </c>
    </row>
    <row r="235" spans="1:2" ht="12.75" x14ac:dyDescent="0.2">
      <c r="A235" s="1">
        <v>459.05410430000001</v>
      </c>
      <c r="B235" s="1">
        <v>-3.6987899999999999E-4</v>
      </c>
    </row>
    <row r="236" spans="1:2" ht="12.75" x14ac:dyDescent="0.2">
      <c r="A236" s="1">
        <v>460.16616370000003</v>
      </c>
      <c r="B236" s="1">
        <v>-1.1785789999999999E-3</v>
      </c>
    </row>
    <row r="237" spans="1:2" ht="12.75" x14ac:dyDescent="0.2">
      <c r="A237" s="1">
        <v>461.27822300000003</v>
      </c>
      <c r="B237" s="1">
        <v>-2.8887100000000001E-4</v>
      </c>
    </row>
    <row r="238" spans="1:2" ht="12.75" x14ac:dyDescent="0.2">
      <c r="A238" s="1">
        <v>462.39028239999999</v>
      </c>
      <c r="B238" s="1">
        <v>-5.54956E-4</v>
      </c>
    </row>
    <row r="239" spans="1:2" ht="12.75" x14ac:dyDescent="0.2">
      <c r="A239" s="1">
        <v>463.50234169999999</v>
      </c>
      <c r="B239" s="2">
        <v>8.6301100000000006E-5</v>
      </c>
    </row>
    <row r="240" spans="1:2" ht="12.75" x14ac:dyDescent="0.2">
      <c r="A240" s="1">
        <v>464.61440110000001</v>
      </c>
      <c r="B240" s="1">
        <v>-2.7063400000000001E-4</v>
      </c>
    </row>
    <row r="241" spans="1:2" ht="12.75" x14ac:dyDescent="0.2">
      <c r="A241" s="1">
        <v>465.72646049999997</v>
      </c>
      <c r="B241" s="1">
        <v>-3.0988599999999999E-4</v>
      </c>
    </row>
    <row r="242" spans="1:2" ht="12.75" x14ac:dyDescent="0.2">
      <c r="A242" s="1">
        <v>466.83851979999997</v>
      </c>
      <c r="B242" s="2">
        <v>-6.4066799999999994E-5</v>
      </c>
    </row>
    <row r="243" spans="1:2" ht="12.75" x14ac:dyDescent="0.2">
      <c r="A243" s="1">
        <v>467.95057919999999</v>
      </c>
      <c r="B243" s="1">
        <v>-2.21924E-4</v>
      </c>
    </row>
    <row r="244" spans="1:2" ht="12.75" x14ac:dyDescent="0.2">
      <c r="A244" s="1">
        <v>469.06263849999999</v>
      </c>
      <c r="B244" s="1">
        <v>-4.9414100000000002E-4</v>
      </c>
    </row>
    <row r="245" spans="1:2" ht="12.75" x14ac:dyDescent="0.2">
      <c r="A245" s="1">
        <v>470.17469790000001</v>
      </c>
      <c r="B245" s="2">
        <v>-4.36513E-5</v>
      </c>
    </row>
    <row r="246" spans="1:2" ht="12.75" x14ac:dyDescent="0.2">
      <c r="A246" s="1">
        <v>471.28675720000001</v>
      </c>
      <c r="B246" s="1">
        <v>-9.2142700000000005E-4</v>
      </c>
    </row>
    <row r="247" spans="1:2" ht="12.75" x14ac:dyDescent="0.2">
      <c r="A247" s="1">
        <v>472.39881659999998</v>
      </c>
      <c r="B247" s="2">
        <v>-6.2256599999999996E-5</v>
      </c>
    </row>
    <row r="248" spans="1:2" ht="12.75" x14ac:dyDescent="0.2">
      <c r="A248" s="1">
        <v>473.51087589999997</v>
      </c>
      <c r="B248" s="1">
        <v>-9.68048E-4</v>
      </c>
    </row>
    <row r="249" spans="1:2" ht="12.75" x14ac:dyDescent="0.2">
      <c r="A249" s="1">
        <v>474.62293529999999</v>
      </c>
      <c r="B249" s="1">
        <v>-6.8460700000000005E-4</v>
      </c>
    </row>
    <row r="250" spans="1:2" ht="12.75" x14ac:dyDescent="0.2">
      <c r="A250" s="1">
        <v>475.73499459999999</v>
      </c>
      <c r="B250" s="1">
        <v>-6.7967799999999997E-4</v>
      </c>
    </row>
    <row r="251" spans="1:2" ht="12.75" x14ac:dyDescent="0.2">
      <c r="A251" s="1">
        <v>476.84705400000001</v>
      </c>
      <c r="B251" s="1">
        <v>-7.8678899999999998E-4</v>
      </c>
    </row>
    <row r="252" spans="1:2" ht="12.75" x14ac:dyDescent="0.2">
      <c r="A252" s="1">
        <v>477.95911339999998</v>
      </c>
      <c r="B252" s="1">
        <v>2.2690699999999999E-4</v>
      </c>
    </row>
    <row r="253" spans="1:2" ht="12.75" x14ac:dyDescent="0.2">
      <c r="A253" s="1">
        <v>479.07117269999998</v>
      </c>
      <c r="B253" s="1">
        <v>-5.5974799999999999E-4</v>
      </c>
    </row>
    <row r="254" spans="1:2" ht="12.75" x14ac:dyDescent="0.2">
      <c r="A254" s="1">
        <v>480.1832321</v>
      </c>
      <c r="B254" s="1">
        <v>-8.3925799999999995E-4</v>
      </c>
    </row>
    <row r="255" spans="1:2" ht="12.75" x14ac:dyDescent="0.2">
      <c r="A255" s="1">
        <v>481.2952914</v>
      </c>
      <c r="B255" s="1">
        <v>-4.4831E-4</v>
      </c>
    </row>
    <row r="256" spans="1:2" ht="12.75" x14ac:dyDescent="0.2">
      <c r="A256" s="1">
        <v>482.40735080000002</v>
      </c>
      <c r="B256" s="1">
        <v>1.0053899999999999E-4</v>
      </c>
    </row>
    <row r="257" spans="1:2" ht="12.75" x14ac:dyDescent="0.2">
      <c r="A257" s="1">
        <v>483.51941010000002</v>
      </c>
      <c r="B257" s="1">
        <v>-1.15808E-4</v>
      </c>
    </row>
    <row r="258" spans="1:2" ht="12.75" x14ac:dyDescent="0.2">
      <c r="A258" s="1">
        <v>484.63146949999998</v>
      </c>
      <c r="B258" s="1">
        <v>-4.2417799999999999E-4</v>
      </c>
    </row>
    <row r="259" spans="1:2" ht="12.75" x14ac:dyDescent="0.2">
      <c r="A259" s="1">
        <v>485.74352879999998</v>
      </c>
      <c r="B259" s="1">
        <v>-2.4448599999999998E-4</v>
      </c>
    </row>
    <row r="260" spans="1:2" ht="12.75" x14ac:dyDescent="0.2">
      <c r="A260" s="1">
        <v>486.8555882</v>
      </c>
      <c r="B260" s="1">
        <v>-3.1914399999999999E-4</v>
      </c>
    </row>
    <row r="261" spans="1:2" ht="12.75" x14ac:dyDescent="0.2">
      <c r="A261" s="1">
        <v>487.96764760000002</v>
      </c>
      <c r="B261" s="1">
        <v>-7.1986900000000004E-4</v>
      </c>
    </row>
    <row r="262" spans="1:2" ht="12.75" x14ac:dyDescent="0.2">
      <c r="A262" s="1">
        <v>489.07970690000002</v>
      </c>
      <c r="B262" s="1">
        <v>-3.6297100000000002E-4</v>
      </c>
    </row>
    <row r="263" spans="1:2" ht="12.75" x14ac:dyDescent="0.2">
      <c r="A263" s="1">
        <v>490.19176629999998</v>
      </c>
      <c r="B263" s="1">
        <v>1.20351E-4</v>
      </c>
    </row>
    <row r="264" spans="1:2" ht="12.75" x14ac:dyDescent="0.2">
      <c r="A264" s="1">
        <v>491.30382559999998</v>
      </c>
      <c r="B264" s="1">
        <v>-2.8113600000000003E-4</v>
      </c>
    </row>
    <row r="265" spans="1:2" ht="12.75" x14ac:dyDescent="0.2">
      <c r="A265" s="1">
        <v>492.415885</v>
      </c>
      <c r="B265" s="1">
        <v>-2.1370300000000001E-4</v>
      </c>
    </row>
    <row r="266" spans="1:2" ht="12.75" x14ac:dyDescent="0.2">
      <c r="A266" s="1">
        <v>493.5279443</v>
      </c>
      <c r="B266" s="1">
        <v>-7.3408299999999996E-4</v>
      </c>
    </row>
    <row r="267" spans="1:2" ht="12.75" x14ac:dyDescent="0.2">
      <c r="A267" s="1">
        <v>494.64000370000002</v>
      </c>
      <c r="B267" s="1">
        <v>-3.8101999999999998E-4</v>
      </c>
    </row>
    <row r="268" spans="1:2" ht="12.75" x14ac:dyDescent="0.2">
      <c r="A268" s="1">
        <v>495.75206300000002</v>
      </c>
      <c r="B268" s="1">
        <v>-1.132245E-3</v>
      </c>
    </row>
    <row r="269" spans="1:2" ht="12.75" x14ac:dyDescent="0.2">
      <c r="A269" s="1">
        <v>496.86412239999999</v>
      </c>
      <c r="B269" s="1">
        <v>1.1823E-4</v>
      </c>
    </row>
    <row r="270" spans="1:2" ht="12.75" x14ac:dyDescent="0.2">
      <c r="A270" s="1">
        <v>497.97618169999998</v>
      </c>
      <c r="B270" s="1">
        <v>-4.06458E-4</v>
      </c>
    </row>
    <row r="271" spans="1:2" ht="12.75" x14ac:dyDescent="0.2">
      <c r="A271" s="1">
        <v>499.0882411</v>
      </c>
      <c r="B271" s="1">
        <v>-1.0055140000000001E-3</v>
      </c>
    </row>
    <row r="272" spans="1:2" ht="12.75" x14ac:dyDescent="0.2">
      <c r="A272" s="1">
        <v>500.20030050000003</v>
      </c>
      <c r="B272" s="1">
        <v>-9.0603000000000005E-4</v>
      </c>
    </row>
    <row r="273" spans="1:2" ht="12.75" x14ac:dyDescent="0.2">
      <c r="A273" s="1">
        <v>501.31235980000002</v>
      </c>
      <c r="B273" s="1">
        <v>-5.93627E-4</v>
      </c>
    </row>
    <row r="274" spans="1:2" ht="12.75" x14ac:dyDescent="0.2">
      <c r="A274" s="1">
        <v>502.42441919999999</v>
      </c>
      <c r="B274" s="1">
        <v>-4.1304800000000001E-4</v>
      </c>
    </row>
    <row r="275" spans="1:2" ht="12.75" x14ac:dyDescent="0.2">
      <c r="A275" s="1">
        <v>503.53647849999999</v>
      </c>
      <c r="B275" s="1">
        <v>-6.46201E-4</v>
      </c>
    </row>
    <row r="276" spans="1:2" ht="12.75" x14ac:dyDescent="0.2">
      <c r="A276" s="1">
        <v>504.64853790000001</v>
      </c>
      <c r="B276" s="1">
        <v>-7.9578500000000003E-4</v>
      </c>
    </row>
    <row r="277" spans="1:2" ht="12.75" x14ac:dyDescent="0.2">
      <c r="A277" s="1">
        <v>505.76059720000001</v>
      </c>
      <c r="B277" s="1">
        <v>-2.8523300000000003E-4</v>
      </c>
    </row>
    <row r="278" spans="1:2" ht="12.75" x14ac:dyDescent="0.2">
      <c r="A278" s="1">
        <v>506.87265660000003</v>
      </c>
      <c r="B278" s="1">
        <v>-1.158662E-3</v>
      </c>
    </row>
    <row r="279" spans="1:2" ht="12.75" x14ac:dyDescent="0.2">
      <c r="A279" s="1">
        <v>507.98471590000003</v>
      </c>
      <c r="B279" s="1">
        <v>-8.1886899999999996E-4</v>
      </c>
    </row>
    <row r="280" spans="1:2" ht="12.75" x14ac:dyDescent="0.2">
      <c r="A280" s="1">
        <v>509.09677529999999</v>
      </c>
      <c r="B280" s="1">
        <v>-5.0630300000000005E-4</v>
      </c>
    </row>
    <row r="281" spans="1:2" ht="12.75" x14ac:dyDescent="0.2">
      <c r="A281" s="1">
        <v>510.20883459999999</v>
      </c>
      <c r="B281" s="1">
        <v>-5.1627699999999999E-4</v>
      </c>
    </row>
    <row r="282" spans="1:2" ht="12.75" x14ac:dyDescent="0.2">
      <c r="A282" s="1">
        <v>511.32089400000001</v>
      </c>
      <c r="B282" s="1">
        <v>-9.8806299999999996E-4</v>
      </c>
    </row>
    <row r="283" spans="1:2" ht="12.75" x14ac:dyDescent="0.2">
      <c r="A283" s="1">
        <v>512.43295339999997</v>
      </c>
      <c r="B283" s="1">
        <v>-4.8397000000000002E-4</v>
      </c>
    </row>
    <row r="284" spans="1:2" ht="12.75" x14ac:dyDescent="0.2">
      <c r="A284" s="1">
        <v>513.54501270000003</v>
      </c>
      <c r="B284" s="1">
        <v>-7.0467399999999997E-4</v>
      </c>
    </row>
    <row r="285" spans="1:2" ht="12.75" x14ac:dyDescent="0.2">
      <c r="A285" s="1">
        <v>514.65707210000005</v>
      </c>
      <c r="B285" s="1">
        <v>-6.7457900000000002E-4</v>
      </c>
    </row>
    <row r="286" spans="1:2" ht="12.75" x14ac:dyDescent="0.2">
      <c r="A286" s="1">
        <v>515.76913139999999</v>
      </c>
      <c r="B286" s="2">
        <v>-9.1054100000000006E-5</v>
      </c>
    </row>
    <row r="287" spans="1:2" ht="12.75" x14ac:dyDescent="0.2">
      <c r="A287" s="1">
        <v>516.88119080000001</v>
      </c>
      <c r="B287" s="1">
        <v>-2.3626499999999999E-4</v>
      </c>
    </row>
    <row r="288" spans="1:2" ht="12.75" x14ac:dyDescent="0.2">
      <c r="A288" s="1">
        <v>517.99325009999995</v>
      </c>
      <c r="B288" s="1">
        <v>-6.8468700000000001E-4</v>
      </c>
    </row>
    <row r="289" spans="1:2" ht="12.75" x14ac:dyDescent="0.2">
      <c r="A289" s="1">
        <v>519.10530949999998</v>
      </c>
      <c r="B289" s="1">
        <v>-5.2619899999999998E-4</v>
      </c>
    </row>
    <row r="290" spans="1:2" ht="12.75" x14ac:dyDescent="0.2">
      <c r="A290" s="1">
        <v>520.21736880000003</v>
      </c>
      <c r="B290" s="1">
        <v>-3.88923E-4</v>
      </c>
    </row>
    <row r="291" spans="1:2" ht="12.75" x14ac:dyDescent="0.2">
      <c r="A291" s="1">
        <v>521.32942820000005</v>
      </c>
      <c r="B291" s="1">
        <v>-2.9814899999999999E-4</v>
      </c>
    </row>
    <row r="292" spans="1:2" ht="12.75" x14ac:dyDescent="0.2">
      <c r="A292" s="1">
        <v>522.44148759999996</v>
      </c>
      <c r="B292" s="1">
        <v>-1.68865E-4</v>
      </c>
    </row>
    <row r="293" spans="1:2" ht="12.75" x14ac:dyDescent="0.2">
      <c r="A293" s="1">
        <v>523.55354690000001</v>
      </c>
      <c r="B293" s="1">
        <v>-3.64939E-4</v>
      </c>
    </row>
    <row r="294" spans="1:2" ht="12.75" x14ac:dyDescent="0.2">
      <c r="A294" s="1">
        <v>524.66560630000004</v>
      </c>
      <c r="B294" s="2">
        <v>-8.0034600000000001E-5</v>
      </c>
    </row>
    <row r="295" spans="1:2" ht="12.75" x14ac:dyDescent="0.2">
      <c r="A295" s="1">
        <v>525.77766559999998</v>
      </c>
      <c r="B295" s="1">
        <v>-2.2009899999999999E-4</v>
      </c>
    </row>
    <row r="296" spans="1:2" ht="12.75" x14ac:dyDescent="0.2">
      <c r="A296" s="1">
        <v>526.889725</v>
      </c>
      <c r="B296" s="1">
        <v>-1.397148E-3</v>
      </c>
    </row>
    <row r="297" spans="1:2" ht="12.75" x14ac:dyDescent="0.2">
      <c r="A297" s="1">
        <v>528.00178430000005</v>
      </c>
      <c r="B297" s="1">
        <v>3.0697299999999999E-4</v>
      </c>
    </row>
    <row r="298" spans="1:2" ht="12.75" x14ac:dyDescent="0.2">
      <c r="A298" s="1">
        <v>529.11384369999996</v>
      </c>
      <c r="B298" s="1">
        <v>-2.4584500000000002E-4</v>
      </c>
    </row>
    <row r="299" spans="1:2" ht="12.75" x14ac:dyDescent="0.2">
      <c r="A299" s="1">
        <v>530.22590300000002</v>
      </c>
      <c r="B299" s="1">
        <v>-3.57936E-4</v>
      </c>
    </row>
    <row r="300" spans="1:2" ht="12.75" x14ac:dyDescent="0.2">
      <c r="A300" s="1">
        <v>531.33796240000004</v>
      </c>
      <c r="B300" s="1">
        <v>-8.6007499999999997E-4</v>
      </c>
    </row>
    <row r="301" spans="1:2" ht="12.75" x14ac:dyDescent="0.2">
      <c r="A301" s="1">
        <v>532.45002169999998</v>
      </c>
      <c r="B301" s="1">
        <v>-9.1123199999999999E-4</v>
      </c>
    </row>
    <row r="302" spans="1:2" ht="12.75" x14ac:dyDescent="0.2">
      <c r="A302" s="1">
        <v>533.5620811</v>
      </c>
      <c r="B302" s="1">
        <v>-8.85775E-4</v>
      </c>
    </row>
    <row r="303" spans="1:2" ht="12.75" x14ac:dyDescent="0.2">
      <c r="A303" s="1">
        <v>534.67414050000002</v>
      </c>
      <c r="B303" s="1">
        <v>-1.3294069999999999E-3</v>
      </c>
    </row>
    <row r="304" spans="1:2" ht="12.75" x14ac:dyDescent="0.2">
      <c r="A304" s="1">
        <v>535.78619979999996</v>
      </c>
      <c r="B304" s="1">
        <v>-1.10508E-3</v>
      </c>
    </row>
    <row r="305" spans="1:2" ht="12.75" x14ac:dyDescent="0.2">
      <c r="A305" s="1">
        <v>536.89825919999998</v>
      </c>
      <c r="B305" s="1">
        <v>-5.6601100000000005E-4</v>
      </c>
    </row>
    <row r="306" spans="1:2" ht="12.75" x14ac:dyDescent="0.2">
      <c r="A306" s="1">
        <v>538.01031850000004</v>
      </c>
      <c r="B306" s="1">
        <v>-3.2707800000000001E-4</v>
      </c>
    </row>
    <row r="307" spans="1:2" ht="12.75" x14ac:dyDescent="0.2">
      <c r="A307" s="1">
        <v>539.12237789999995</v>
      </c>
      <c r="B307" s="1">
        <v>-7.0266000000000003E-4</v>
      </c>
    </row>
    <row r="308" spans="1:2" ht="12.75" x14ac:dyDescent="0.2">
      <c r="A308" s="1">
        <v>540.2344372</v>
      </c>
      <c r="B308" s="1">
        <v>-7.0625899999999999E-4</v>
      </c>
    </row>
    <row r="309" spans="1:2" ht="12.75" x14ac:dyDescent="0.2">
      <c r="A309" s="1">
        <v>541.34649660000002</v>
      </c>
      <c r="B309" s="1">
        <v>-7.3271299999999996E-4</v>
      </c>
    </row>
    <row r="310" spans="1:2" ht="12.75" x14ac:dyDescent="0.2">
      <c r="A310" s="1">
        <v>542.45855589999996</v>
      </c>
      <c r="B310" s="1">
        <v>-4.3352400000000002E-4</v>
      </c>
    </row>
    <row r="311" spans="1:2" ht="12.75" x14ac:dyDescent="0.2">
      <c r="A311" s="1">
        <v>543.57061529999999</v>
      </c>
      <c r="B311" s="1">
        <v>2.02165E-4</v>
      </c>
    </row>
    <row r="312" spans="1:2" ht="12.75" x14ac:dyDescent="0.2">
      <c r="A312" s="1">
        <v>544.68267460000004</v>
      </c>
      <c r="B312" s="1">
        <v>-1.326154E-3</v>
      </c>
    </row>
    <row r="313" spans="1:2" ht="12.75" x14ac:dyDescent="0.2">
      <c r="A313" s="1">
        <v>545.79473399999995</v>
      </c>
      <c r="B313" s="1">
        <v>-1.3670259999999999E-3</v>
      </c>
    </row>
    <row r="314" spans="1:2" ht="12.75" x14ac:dyDescent="0.2">
      <c r="A314" s="1">
        <v>546.90679339999997</v>
      </c>
      <c r="B314" s="1">
        <v>-8.2592199999999998E-4</v>
      </c>
    </row>
    <row r="315" spans="1:2" ht="12.75" x14ac:dyDescent="0.2">
      <c r="A315" s="1">
        <v>548.01885270000002</v>
      </c>
      <c r="B315" s="2">
        <v>-2.98978E-6</v>
      </c>
    </row>
    <row r="316" spans="1:2" ht="12.75" x14ac:dyDescent="0.2">
      <c r="A316" s="1">
        <v>549.13091210000005</v>
      </c>
      <c r="B316" s="1">
        <v>-5.3037899999999999E-4</v>
      </c>
    </row>
    <row r="317" spans="1:2" ht="12.75" x14ac:dyDescent="0.2">
      <c r="A317" s="1">
        <v>550.24297139999999</v>
      </c>
      <c r="B317" s="2">
        <v>9.0050300000000001E-5</v>
      </c>
    </row>
    <row r="318" spans="1:2" ht="12.75" x14ac:dyDescent="0.2">
      <c r="A318" s="1">
        <v>551.35503080000001</v>
      </c>
      <c r="B318" s="1">
        <v>-1.192137E-3</v>
      </c>
    </row>
    <row r="319" spans="1:2" ht="12.75" x14ac:dyDescent="0.2">
      <c r="A319" s="1">
        <v>552.46709009999995</v>
      </c>
      <c r="B319" s="1">
        <v>-1.6566599999999999E-3</v>
      </c>
    </row>
    <row r="320" spans="1:2" ht="12.75" x14ac:dyDescent="0.2">
      <c r="A320" s="1">
        <v>553.57914949999997</v>
      </c>
      <c r="B320" s="2">
        <v>7.8836400000000003E-5</v>
      </c>
    </row>
    <row r="321" spans="1:2" ht="12.75" x14ac:dyDescent="0.2">
      <c r="A321" s="1">
        <v>554.69120880000003</v>
      </c>
      <c r="B321" s="1">
        <v>-4.7483200000000001E-4</v>
      </c>
    </row>
    <row r="322" spans="1:2" ht="12.75" x14ac:dyDescent="0.2">
      <c r="A322" s="1">
        <v>555.80326820000005</v>
      </c>
      <c r="B322" s="1">
        <v>-4.2975400000000002E-4</v>
      </c>
    </row>
    <row r="323" spans="1:2" ht="12.75" x14ac:dyDescent="0.2">
      <c r="A323" s="1">
        <v>556.91532749999999</v>
      </c>
      <c r="B323" s="1">
        <v>-2.40292E-4</v>
      </c>
    </row>
    <row r="324" spans="1:2" ht="12.75" x14ac:dyDescent="0.2">
      <c r="A324" s="1">
        <v>558.02738690000001</v>
      </c>
      <c r="B324" s="1">
        <v>-7.7289000000000004E-4</v>
      </c>
    </row>
    <row r="325" spans="1:2" ht="12.75" x14ac:dyDescent="0.2">
      <c r="A325" s="1">
        <v>559.13944630000003</v>
      </c>
      <c r="B325" s="1">
        <v>-2.3350399999999999E-4</v>
      </c>
    </row>
    <row r="326" spans="1:2" ht="12.75" x14ac:dyDescent="0.2">
      <c r="A326" s="1">
        <v>560.25150559999997</v>
      </c>
      <c r="B326" s="1">
        <v>-1.096545E-3</v>
      </c>
    </row>
    <row r="327" spans="1:2" ht="12.75" x14ac:dyDescent="0.2">
      <c r="A327" s="1">
        <v>561.36356499999999</v>
      </c>
      <c r="B327" s="1">
        <v>-5.2443100000000001E-4</v>
      </c>
    </row>
    <row r="328" spans="1:2" ht="12.75" x14ac:dyDescent="0.2">
      <c r="A328" s="1">
        <v>562.47562430000005</v>
      </c>
      <c r="B328" s="1">
        <v>2.3918799999999999E-4</v>
      </c>
    </row>
    <row r="329" spans="1:2" ht="12.75" x14ac:dyDescent="0.2">
      <c r="A329" s="1">
        <v>563.58768369999996</v>
      </c>
      <c r="B329" s="2">
        <v>9.4734800000000003E-6</v>
      </c>
    </row>
    <row r="330" spans="1:2" ht="12.75" x14ac:dyDescent="0.2">
      <c r="A330" s="1">
        <v>564.69974300000001</v>
      </c>
      <c r="B330" s="1">
        <v>-1.2142889999999999E-3</v>
      </c>
    </row>
    <row r="331" spans="1:2" ht="12.75" x14ac:dyDescent="0.2">
      <c r="A331" s="1">
        <v>565.81180240000003</v>
      </c>
      <c r="B331" s="1">
        <v>-4.6481199999999999E-4</v>
      </c>
    </row>
    <row r="332" spans="1:2" ht="12.75" x14ac:dyDescent="0.2">
      <c r="A332" s="1">
        <v>566.92386169999997</v>
      </c>
      <c r="B332" s="1">
        <v>2.83751E-4</v>
      </c>
    </row>
    <row r="333" spans="1:2" ht="12.75" x14ac:dyDescent="0.2">
      <c r="A333" s="1">
        <v>568.0359211</v>
      </c>
      <c r="B333" s="1">
        <v>-1.4554999999999999E-4</v>
      </c>
    </row>
    <row r="334" spans="1:2" ht="12.75" x14ac:dyDescent="0.2">
      <c r="A334" s="1">
        <v>569.14798050000002</v>
      </c>
      <c r="B334" s="1">
        <v>-1.7099300000000001E-4</v>
      </c>
    </row>
    <row r="335" spans="1:2" ht="12.75" x14ac:dyDescent="0.2">
      <c r="A335" s="1">
        <v>570.26003979999996</v>
      </c>
      <c r="B335" s="1">
        <v>-1.6256899999999999E-3</v>
      </c>
    </row>
    <row r="336" spans="1:2" ht="12.75" x14ac:dyDescent="0.2">
      <c r="A336" s="1">
        <v>571.37209919999998</v>
      </c>
      <c r="B336" s="1">
        <v>-1.092422E-3</v>
      </c>
    </row>
    <row r="337" spans="1:2" ht="12.75" x14ac:dyDescent="0.2">
      <c r="A337" s="1">
        <v>572.48415850000004</v>
      </c>
      <c r="B337" s="1">
        <v>-9.9898400000000007E-4</v>
      </c>
    </row>
    <row r="338" spans="1:2" ht="12.75" x14ac:dyDescent="0.2">
      <c r="A338" s="1">
        <v>573.59621790000006</v>
      </c>
      <c r="B338" s="2">
        <v>-3.1711600000000003E-5</v>
      </c>
    </row>
    <row r="339" spans="1:2" ht="12.75" x14ac:dyDescent="0.2">
      <c r="A339" s="1">
        <v>574.7082772</v>
      </c>
      <c r="B339" s="2">
        <v>1.6676300000000002E-5</v>
      </c>
    </row>
    <row r="340" spans="1:2" ht="12.75" x14ac:dyDescent="0.2">
      <c r="A340" s="1">
        <v>575.82033660000002</v>
      </c>
      <c r="B340" s="1">
        <v>-4.9803100000000002E-4</v>
      </c>
    </row>
    <row r="341" spans="1:2" ht="12.75" x14ac:dyDescent="0.2">
      <c r="A341" s="1">
        <v>576.93239589999996</v>
      </c>
      <c r="B341" s="1">
        <v>-6.2326999999999999E-4</v>
      </c>
    </row>
    <row r="342" spans="1:2" ht="12.75" x14ac:dyDescent="0.2">
      <c r="A342" s="1">
        <v>578.04445529999998</v>
      </c>
      <c r="B342" s="1">
        <v>-9.7940200000000009E-4</v>
      </c>
    </row>
    <row r="343" spans="1:2" ht="12.75" x14ac:dyDescent="0.2">
      <c r="A343" s="1">
        <v>579.15651460000004</v>
      </c>
      <c r="B343" s="1">
        <v>-6.3716800000000002E-4</v>
      </c>
    </row>
    <row r="344" spans="1:2" ht="12.75" x14ac:dyDescent="0.2">
      <c r="A344" s="1">
        <v>580.26857399999994</v>
      </c>
      <c r="B344" s="1">
        <v>-6.1059899999999997E-4</v>
      </c>
    </row>
    <row r="345" spans="1:2" ht="12.75" x14ac:dyDescent="0.2">
      <c r="A345" s="1">
        <v>581.38063339999997</v>
      </c>
      <c r="B345" s="1">
        <v>-1.0615049999999999E-3</v>
      </c>
    </row>
    <row r="346" spans="1:2" ht="12.75" x14ac:dyDescent="0.2">
      <c r="A346" s="1">
        <v>582.49269270000002</v>
      </c>
      <c r="B346" s="1">
        <v>-7.0457600000000005E-4</v>
      </c>
    </row>
    <row r="347" spans="1:2" ht="12.75" x14ac:dyDescent="0.2">
      <c r="A347" s="1">
        <v>583.60475210000004</v>
      </c>
      <c r="B347" s="1">
        <v>-8.7578600000000003E-4</v>
      </c>
    </row>
    <row r="348" spans="1:2" ht="12.75" x14ac:dyDescent="0.2">
      <c r="A348" s="1">
        <v>584.71681139999998</v>
      </c>
      <c r="B348" s="1">
        <v>-5.7322799999999995E-4</v>
      </c>
    </row>
    <row r="349" spans="1:2" ht="12.75" x14ac:dyDescent="0.2">
      <c r="A349" s="1">
        <v>585.8288708</v>
      </c>
      <c r="B349" s="1">
        <v>-5.9814799999999995E-4</v>
      </c>
    </row>
    <row r="350" spans="1:2" ht="12.75" x14ac:dyDescent="0.2">
      <c r="A350" s="1">
        <v>586.94093009999995</v>
      </c>
      <c r="B350" s="1">
        <v>-1.5041259999999999E-3</v>
      </c>
    </row>
    <row r="351" spans="1:2" ht="12.75" x14ac:dyDescent="0.2">
      <c r="A351" s="1">
        <v>588.05298949999997</v>
      </c>
      <c r="B351" s="1">
        <v>-1.1679119999999999E-3</v>
      </c>
    </row>
    <row r="352" spans="1:2" ht="12.75" x14ac:dyDescent="0.2">
      <c r="A352" s="1">
        <v>589.16504880000002</v>
      </c>
      <c r="B352" s="2">
        <v>-3.1062999999999997E-5</v>
      </c>
    </row>
    <row r="353" spans="1:2" ht="12.75" x14ac:dyDescent="0.2">
      <c r="A353" s="1">
        <v>590.27710820000004</v>
      </c>
      <c r="B353" s="1">
        <v>-4.5003099999999999E-4</v>
      </c>
    </row>
    <row r="354" spans="1:2" ht="12.75" x14ac:dyDescent="0.2">
      <c r="A354" s="1">
        <v>591.38916749999999</v>
      </c>
      <c r="B354" s="1">
        <v>-1.5942560000000001E-3</v>
      </c>
    </row>
    <row r="355" spans="1:2" ht="12.75" x14ac:dyDescent="0.2">
      <c r="A355" s="1">
        <v>592.50122690000001</v>
      </c>
      <c r="B355" s="1">
        <v>-5.5150299999999995E-4</v>
      </c>
    </row>
    <row r="356" spans="1:2" ht="12.75" x14ac:dyDescent="0.2">
      <c r="A356" s="1">
        <v>593.61328630000003</v>
      </c>
      <c r="B356" s="1">
        <v>-2.9595799999999997E-4</v>
      </c>
    </row>
    <row r="357" spans="1:2" ht="12.75" x14ac:dyDescent="0.2">
      <c r="A357" s="1">
        <v>594.72534559999997</v>
      </c>
      <c r="B357" s="1">
        <v>-7.3114199999999995E-4</v>
      </c>
    </row>
    <row r="358" spans="1:2" ht="12.75" x14ac:dyDescent="0.2">
      <c r="A358" s="1">
        <v>595.83740499999999</v>
      </c>
      <c r="B358" s="1">
        <v>-6.0429899999999998E-4</v>
      </c>
    </row>
    <row r="359" spans="1:2" ht="12.75" x14ac:dyDescent="0.2">
      <c r="A359" s="1">
        <v>596.94946430000005</v>
      </c>
      <c r="B359" s="2">
        <v>4.0992099999999997E-5</v>
      </c>
    </row>
    <row r="360" spans="1:2" ht="12.75" x14ac:dyDescent="0.2">
      <c r="A360" s="1">
        <v>598.06152369999995</v>
      </c>
      <c r="B360" s="1">
        <v>-4.05022E-4</v>
      </c>
    </row>
    <row r="361" spans="1:2" ht="12.75" x14ac:dyDescent="0.2">
      <c r="A361" s="1">
        <v>599.17358300000001</v>
      </c>
      <c r="B361" s="1">
        <v>-1.0861029999999999E-3</v>
      </c>
    </row>
    <row r="362" spans="1:2" ht="12.75" x14ac:dyDescent="0.2">
      <c r="A362" s="1">
        <v>600.28564240000003</v>
      </c>
      <c r="B362" s="1">
        <v>-5.2979600000000002E-4</v>
      </c>
    </row>
    <row r="363" spans="1:2" ht="12.75" x14ac:dyDescent="0.2">
      <c r="A363" s="1">
        <v>601.39770169999997</v>
      </c>
      <c r="B363" s="1">
        <v>-8.5674899999999997E-4</v>
      </c>
    </row>
    <row r="364" spans="1:2" ht="12.75" x14ac:dyDescent="0.2">
      <c r="A364" s="1">
        <v>602.50976109999999</v>
      </c>
      <c r="B364" s="1">
        <v>-5.953E-4</v>
      </c>
    </row>
    <row r="365" spans="1:2" ht="12.75" x14ac:dyDescent="0.2">
      <c r="A365" s="1">
        <v>603.62182040000005</v>
      </c>
      <c r="B365" s="1">
        <v>-2.1517899999999999E-4</v>
      </c>
    </row>
    <row r="366" spans="1:2" ht="12.75" x14ac:dyDescent="0.2">
      <c r="A366" s="1">
        <v>604.73387979999995</v>
      </c>
      <c r="B366" s="1">
        <v>-1.2456209999999999E-3</v>
      </c>
    </row>
    <row r="367" spans="1:2" ht="12.75" x14ac:dyDescent="0.2">
      <c r="A367" s="1">
        <v>605.84593919999998</v>
      </c>
      <c r="B367" s="1">
        <v>-8.4028E-4</v>
      </c>
    </row>
    <row r="368" spans="1:2" ht="12.75" x14ac:dyDescent="0.2">
      <c r="A368" s="1">
        <v>606.95799850000003</v>
      </c>
      <c r="B368" s="1">
        <v>-7.1917900000000002E-4</v>
      </c>
    </row>
    <row r="369" spans="1:2" ht="12.75" x14ac:dyDescent="0.2">
      <c r="A369" s="1">
        <v>608.07005790000005</v>
      </c>
      <c r="B369" s="1">
        <v>-1.0679890000000001E-3</v>
      </c>
    </row>
    <row r="370" spans="1:2" ht="12.75" x14ac:dyDescent="0.2">
      <c r="A370" s="1">
        <v>609.18211719999999</v>
      </c>
      <c r="B370" s="1">
        <v>-7.4994500000000002E-4</v>
      </c>
    </row>
    <row r="371" spans="1:2" ht="12.75" x14ac:dyDescent="0.2">
      <c r="A371" s="1">
        <v>610.29417660000001</v>
      </c>
      <c r="B371" s="1">
        <v>-1.64937E-3</v>
      </c>
    </row>
    <row r="372" spans="1:2" ht="12.75" x14ac:dyDescent="0.2">
      <c r="A372" s="1">
        <v>611.40623589999996</v>
      </c>
      <c r="B372" s="1">
        <v>-9.0318600000000005E-4</v>
      </c>
    </row>
    <row r="373" spans="1:2" ht="12.75" x14ac:dyDescent="0.2">
      <c r="A373" s="1">
        <v>612.51829529999998</v>
      </c>
      <c r="B373" s="1">
        <v>-2.3860400000000001E-4</v>
      </c>
    </row>
    <row r="374" spans="1:2" ht="12.75" x14ac:dyDescent="0.2">
      <c r="A374" s="1">
        <v>613.63035460000003</v>
      </c>
      <c r="B374" s="1">
        <v>-7.1491700000000003E-4</v>
      </c>
    </row>
    <row r="375" spans="1:2" ht="12.75" x14ac:dyDescent="0.2">
      <c r="A375" s="1">
        <v>614.74241400000005</v>
      </c>
      <c r="B375" s="1">
        <v>-1.185186E-3</v>
      </c>
    </row>
    <row r="376" spans="1:2" ht="12.75" x14ac:dyDescent="0.2">
      <c r="A376" s="1">
        <v>615.85447339999996</v>
      </c>
      <c r="B376" s="1">
        <v>-3.9589300000000003E-4</v>
      </c>
    </row>
    <row r="377" spans="1:2" ht="12.75" x14ac:dyDescent="0.2">
      <c r="A377" s="1">
        <v>616.96653270000002</v>
      </c>
      <c r="B377" s="1">
        <v>-2.7387199999999998E-4</v>
      </c>
    </row>
    <row r="378" spans="1:2" ht="12.75" x14ac:dyDescent="0.2">
      <c r="A378" s="1">
        <v>618.07859210000004</v>
      </c>
      <c r="B378" s="1">
        <v>-3.08485E-4</v>
      </c>
    </row>
    <row r="379" spans="1:2" ht="12.75" x14ac:dyDescent="0.2">
      <c r="A379" s="1">
        <v>619.19065139999998</v>
      </c>
      <c r="B379" s="1">
        <v>-5.4002300000000004E-4</v>
      </c>
    </row>
    <row r="380" spans="1:2" ht="12.75" x14ac:dyDescent="0.2">
      <c r="A380" s="1">
        <v>620.3027108</v>
      </c>
      <c r="B380" s="1">
        <v>5.0773599999999995E-4</v>
      </c>
    </row>
    <row r="381" spans="1:2" ht="12.75" x14ac:dyDescent="0.2">
      <c r="A381" s="1">
        <v>621.41477010000006</v>
      </c>
      <c r="B381" s="1">
        <v>-1.1885559999999999E-3</v>
      </c>
    </row>
    <row r="382" spans="1:2" ht="12.75" x14ac:dyDescent="0.2">
      <c r="A382" s="1">
        <v>622.52682949999996</v>
      </c>
      <c r="B382" s="1">
        <v>-6.2888099999999997E-4</v>
      </c>
    </row>
    <row r="383" spans="1:2" ht="12.75" x14ac:dyDescent="0.2">
      <c r="A383" s="1">
        <v>623.63888880000002</v>
      </c>
      <c r="B383" s="1">
        <v>6.6325599999999998E-4</v>
      </c>
    </row>
    <row r="384" spans="1:2" ht="12.75" x14ac:dyDescent="0.2">
      <c r="A384" s="1">
        <v>624.75094820000004</v>
      </c>
      <c r="B384" s="1">
        <v>-5.4488099999999999E-4</v>
      </c>
    </row>
    <row r="385" spans="1:2" ht="12.75" x14ac:dyDescent="0.2">
      <c r="A385" s="1">
        <v>625.86300749999998</v>
      </c>
      <c r="B385" s="2">
        <v>4.4572700000000001E-5</v>
      </c>
    </row>
    <row r="386" spans="1:2" ht="12.75" x14ac:dyDescent="0.2">
      <c r="A386" s="1">
        <v>626.9750669</v>
      </c>
      <c r="B386" s="1">
        <v>-8.1040500000000004E-4</v>
      </c>
    </row>
    <row r="387" spans="1:2" ht="12.75" x14ac:dyDescent="0.2">
      <c r="A387" s="1">
        <v>628.08712630000002</v>
      </c>
      <c r="B387" s="1">
        <v>-2.5406300000000001E-4</v>
      </c>
    </row>
    <row r="388" spans="1:2" ht="12.75" x14ac:dyDescent="0.2">
      <c r="A388" s="1">
        <v>629.19918559999996</v>
      </c>
      <c r="B388" s="1">
        <v>-1.051338E-3</v>
      </c>
    </row>
    <row r="389" spans="1:2" ht="12.75" x14ac:dyDescent="0.2">
      <c r="A389" s="1">
        <v>630.31124499999999</v>
      </c>
      <c r="B389" s="1">
        <v>-4.8603300000000003E-4</v>
      </c>
    </row>
    <row r="390" spans="1:2" ht="12.75" x14ac:dyDescent="0.2">
      <c r="A390" s="1">
        <v>631.42330430000004</v>
      </c>
      <c r="B390" s="1">
        <v>-6.0356299999999999E-4</v>
      </c>
    </row>
    <row r="391" spans="1:2" ht="12.75" x14ac:dyDescent="0.2">
      <c r="A391" s="1">
        <v>632.53536369999995</v>
      </c>
      <c r="B391" s="1">
        <v>-4.5811199999999999E-4</v>
      </c>
    </row>
    <row r="392" spans="1:2" ht="12.75" x14ac:dyDescent="0.2">
      <c r="A392" s="1">
        <v>633.647423</v>
      </c>
      <c r="B392" s="1">
        <v>-2.42811E-4</v>
      </c>
    </row>
    <row r="393" spans="1:2" ht="12.75" x14ac:dyDescent="0.2">
      <c r="A393" s="1">
        <v>634.75948240000002</v>
      </c>
      <c r="B393" s="1">
        <v>-5.31537E-4</v>
      </c>
    </row>
    <row r="394" spans="1:2" ht="12.75" x14ac:dyDescent="0.2">
      <c r="A394" s="1">
        <v>635.87154169999997</v>
      </c>
      <c r="B394" s="1">
        <v>-7.0932099999999995E-4</v>
      </c>
    </row>
    <row r="395" spans="1:2" ht="12.75" x14ac:dyDescent="0.2">
      <c r="A395" s="1">
        <v>636.98360109999999</v>
      </c>
      <c r="B395" s="1">
        <v>-5.1098300000000001E-4</v>
      </c>
    </row>
    <row r="396" spans="1:2" ht="12.75" x14ac:dyDescent="0.2">
      <c r="A396" s="1">
        <v>638.09566040000004</v>
      </c>
      <c r="B396" s="1">
        <v>-3.21875E-4</v>
      </c>
    </row>
    <row r="397" spans="1:2" ht="12.75" x14ac:dyDescent="0.2">
      <c r="A397" s="1">
        <v>639.20771979999995</v>
      </c>
      <c r="B397" s="1">
        <v>-1.90495E-4</v>
      </c>
    </row>
    <row r="398" spans="1:2" ht="12.75" x14ac:dyDescent="0.2">
      <c r="A398" s="1">
        <v>640.31977919999997</v>
      </c>
      <c r="B398" s="1">
        <v>-1.054106E-3</v>
      </c>
    </row>
    <row r="399" spans="1:2" ht="12.75" x14ac:dyDescent="0.2">
      <c r="A399" s="1">
        <v>641.43183850000003</v>
      </c>
      <c r="B399" s="1">
        <v>-5.1816399999999999E-4</v>
      </c>
    </row>
    <row r="400" spans="1:2" ht="12.75" x14ac:dyDescent="0.2">
      <c r="A400" s="1">
        <v>642.54389790000005</v>
      </c>
      <c r="B400" s="1">
        <v>-1.1370810000000001E-3</v>
      </c>
    </row>
    <row r="401" spans="1:2" ht="12.75" x14ac:dyDescent="0.2">
      <c r="A401" s="1">
        <v>643.65595719999999</v>
      </c>
      <c r="B401" s="1">
        <v>-7.5166600000000001E-4</v>
      </c>
    </row>
    <row r="402" spans="1:2" ht="12.75" x14ac:dyDescent="0.2">
      <c r="A402" s="1">
        <v>644.76801660000001</v>
      </c>
      <c r="B402" s="1">
        <v>-7.9666199999999996E-4</v>
      </c>
    </row>
    <row r="403" spans="1:2" ht="12.75" x14ac:dyDescent="0.2">
      <c r="A403" s="1">
        <v>645.88007589999995</v>
      </c>
      <c r="B403" s="1">
        <v>-9.0958599999999999E-4</v>
      </c>
    </row>
    <row r="404" spans="1:2" ht="12.75" x14ac:dyDescent="0.2">
      <c r="A404" s="1">
        <v>646.99213529999997</v>
      </c>
      <c r="B404" s="1">
        <v>-4.5188299999999998E-4</v>
      </c>
    </row>
    <row r="405" spans="1:2" ht="12.75" x14ac:dyDescent="0.2">
      <c r="A405" s="1">
        <v>648.10419460000003</v>
      </c>
      <c r="B405" s="1">
        <v>-1.6588639999999999E-3</v>
      </c>
    </row>
    <row r="406" spans="1:2" ht="12.75" x14ac:dyDescent="0.2">
      <c r="A406" s="1">
        <v>649.21625400000005</v>
      </c>
      <c r="B406" s="1">
        <v>-7.5400300000000005E-4</v>
      </c>
    </row>
    <row r="407" spans="1:2" ht="12.75" x14ac:dyDescent="0.2">
      <c r="A407" s="1">
        <v>650.32831339999996</v>
      </c>
      <c r="B407" s="1">
        <v>-1.9707219999999998E-3</v>
      </c>
    </row>
    <row r="408" spans="1:2" ht="12.75" x14ac:dyDescent="0.2">
      <c r="A408" s="1">
        <v>651.44037270000001</v>
      </c>
      <c r="B408" s="1">
        <v>-1.1217569999999999E-3</v>
      </c>
    </row>
    <row r="409" spans="1:2" ht="12.75" x14ac:dyDescent="0.2">
      <c r="A409" s="1">
        <v>652.55243210000003</v>
      </c>
      <c r="B409" s="1">
        <v>-8.8450699999999998E-4</v>
      </c>
    </row>
    <row r="410" spans="1:2" ht="12.75" x14ac:dyDescent="0.2">
      <c r="A410" s="1">
        <v>653.66449139999997</v>
      </c>
      <c r="B410" s="1">
        <v>-2.4604299999999999E-4</v>
      </c>
    </row>
    <row r="411" spans="1:2" ht="12.75" x14ac:dyDescent="0.2">
      <c r="A411" s="1">
        <v>654.7765508</v>
      </c>
      <c r="B411" s="1">
        <v>-5.2610999999999999E-4</v>
      </c>
    </row>
    <row r="412" spans="1:2" ht="12.75" x14ac:dyDescent="0.2">
      <c r="A412" s="1">
        <v>655.88861010000005</v>
      </c>
      <c r="B412" s="1">
        <v>-5.9125099999999999E-4</v>
      </c>
    </row>
    <row r="413" spans="1:2" ht="12.75" x14ac:dyDescent="0.2">
      <c r="A413" s="1">
        <v>657.00066949999996</v>
      </c>
      <c r="B413" s="1">
        <v>-4.7468599999999999E-4</v>
      </c>
    </row>
    <row r="414" spans="1:2" ht="12.75" x14ac:dyDescent="0.2">
      <c r="A414" s="1">
        <v>658.11272880000001</v>
      </c>
      <c r="B414" s="1">
        <v>-2.8349000000000001E-4</v>
      </c>
    </row>
    <row r="415" spans="1:2" ht="12.75" x14ac:dyDescent="0.2">
      <c r="A415" s="1">
        <v>659.22478820000003</v>
      </c>
      <c r="B415" s="1">
        <v>-1.029093E-3</v>
      </c>
    </row>
    <row r="416" spans="1:2" ht="12.75" x14ac:dyDescent="0.2">
      <c r="A416" s="1">
        <v>660.33684749999998</v>
      </c>
      <c r="B416" s="1">
        <v>-5.2306300000000004E-4</v>
      </c>
    </row>
    <row r="417" spans="1:2" ht="12.75" x14ac:dyDescent="0.2">
      <c r="A417" s="1">
        <v>661.4489069</v>
      </c>
      <c r="B417" s="1">
        <v>-9.5271199999999998E-4</v>
      </c>
    </row>
    <row r="418" spans="1:2" ht="12.75" x14ac:dyDescent="0.2">
      <c r="A418" s="1">
        <v>662.56096630000002</v>
      </c>
      <c r="B418" s="1">
        <v>-1.052692E-3</v>
      </c>
    </row>
    <row r="419" spans="1:2" ht="12.75" x14ac:dyDescent="0.2">
      <c r="A419" s="1">
        <v>663.67302559999996</v>
      </c>
      <c r="B419" s="1">
        <v>-1.3644499999999999E-3</v>
      </c>
    </row>
    <row r="420" spans="1:2" ht="12.75" x14ac:dyDescent="0.2">
      <c r="A420" s="1">
        <v>664.78508499999998</v>
      </c>
      <c r="B420" s="1">
        <v>-1.9738720000000002E-3</v>
      </c>
    </row>
    <row r="421" spans="1:2" ht="12.75" x14ac:dyDescent="0.2">
      <c r="A421" s="1">
        <v>665.89714430000004</v>
      </c>
      <c r="B421" s="1">
        <v>-1.017284E-3</v>
      </c>
    </row>
    <row r="422" spans="1:2" ht="12.75" x14ac:dyDescent="0.2">
      <c r="A422" s="1">
        <v>667.00920369999994</v>
      </c>
      <c r="B422" s="1">
        <v>-3.63927E-4</v>
      </c>
    </row>
    <row r="423" spans="1:2" ht="12.75" x14ac:dyDescent="0.2">
      <c r="A423" s="1">
        <v>668.121263</v>
      </c>
      <c r="B423" s="1">
        <v>-1.4798319999999999E-3</v>
      </c>
    </row>
    <row r="424" spans="1:2" ht="12.75" x14ac:dyDescent="0.2">
      <c r="A424" s="1">
        <v>669.23332240000002</v>
      </c>
      <c r="B424" s="1">
        <v>-6.4127499999999996E-4</v>
      </c>
    </row>
    <row r="425" spans="1:2" ht="12.75" x14ac:dyDescent="0.2">
      <c r="A425" s="1">
        <v>670.34538169999996</v>
      </c>
      <c r="B425" s="1">
        <v>-8.6894200000000004E-4</v>
      </c>
    </row>
    <row r="426" spans="1:2" ht="12.75" x14ac:dyDescent="0.2">
      <c r="A426" s="1">
        <v>671.45744109999998</v>
      </c>
      <c r="B426" s="1">
        <v>-6.8247399999999997E-4</v>
      </c>
    </row>
    <row r="427" spans="1:2" ht="12.75" x14ac:dyDescent="0.2">
      <c r="A427" s="1">
        <v>672.56950040000004</v>
      </c>
      <c r="B427" s="1">
        <v>-4.1191399999999999E-4</v>
      </c>
    </row>
    <row r="428" spans="1:2" ht="12.75" x14ac:dyDescent="0.2">
      <c r="A428" s="1">
        <v>673.68155979999995</v>
      </c>
      <c r="B428" s="1">
        <v>-5.5985599999999996E-4</v>
      </c>
    </row>
    <row r="429" spans="1:2" ht="12.75" x14ac:dyDescent="0.2">
      <c r="A429" s="1">
        <v>674.79361919999997</v>
      </c>
      <c r="B429" s="1">
        <v>1.7039299999999999E-4</v>
      </c>
    </row>
    <row r="430" spans="1:2" ht="12.75" x14ac:dyDescent="0.2">
      <c r="A430" s="1">
        <v>675.90567850000002</v>
      </c>
      <c r="B430" s="1">
        <v>-1.4179419999999999E-3</v>
      </c>
    </row>
    <row r="431" spans="1:2" ht="12.75" x14ac:dyDescent="0.2">
      <c r="A431" s="1">
        <v>677.01773790000004</v>
      </c>
      <c r="B431" s="1">
        <v>-7.4865700000000001E-4</v>
      </c>
    </row>
    <row r="432" spans="1:2" ht="12.75" x14ac:dyDescent="0.2">
      <c r="A432" s="1">
        <v>678.12979719999998</v>
      </c>
      <c r="B432" s="1">
        <v>-5.1327600000000001E-4</v>
      </c>
    </row>
    <row r="433" spans="1:2" ht="12.75" x14ac:dyDescent="0.2">
      <c r="A433" s="1">
        <v>679.24185660000001</v>
      </c>
      <c r="B433" s="1">
        <v>-1.2978950000000001E-3</v>
      </c>
    </row>
    <row r="434" spans="1:2" ht="12.75" x14ac:dyDescent="0.2">
      <c r="A434" s="1">
        <v>680.35391589999995</v>
      </c>
      <c r="B434" s="1">
        <v>-1.16557E-4</v>
      </c>
    </row>
    <row r="435" spans="1:2" ht="12.75" x14ac:dyDescent="0.2">
      <c r="A435" s="1">
        <v>681.46597529999997</v>
      </c>
      <c r="B435" s="1">
        <v>-6.1525900000000005E-4</v>
      </c>
    </row>
    <row r="436" spans="1:2" ht="12.75" x14ac:dyDescent="0.2">
      <c r="A436" s="1">
        <v>682.57803460000002</v>
      </c>
      <c r="B436" s="1">
        <v>-4.5991400000000002E-4</v>
      </c>
    </row>
    <row r="437" spans="1:2" ht="12.75" x14ac:dyDescent="0.2">
      <c r="A437" s="1">
        <v>683.69009400000004</v>
      </c>
      <c r="B437" s="1">
        <v>-4.8932700000000001E-4</v>
      </c>
    </row>
    <row r="438" spans="1:2" ht="12.75" x14ac:dyDescent="0.2">
      <c r="A438" s="1">
        <v>684.80215329999999</v>
      </c>
      <c r="B438" s="1">
        <v>-2.01139E-4</v>
      </c>
    </row>
    <row r="439" spans="1:2" ht="12.75" x14ac:dyDescent="0.2">
      <c r="A439" s="1">
        <v>685.91421270000001</v>
      </c>
      <c r="B439" s="1">
        <v>3.3837E-4</v>
      </c>
    </row>
    <row r="440" spans="1:2" ht="12.75" x14ac:dyDescent="0.2">
      <c r="A440" s="1">
        <v>687.02627210000003</v>
      </c>
      <c r="B440" s="1">
        <v>-3.9435700000000002E-4</v>
      </c>
    </row>
    <row r="441" spans="1:2" ht="12.75" x14ac:dyDescent="0.2">
      <c r="A441" s="1">
        <v>688.13833139999997</v>
      </c>
      <c r="B441" s="1">
        <v>-8.4743199999999996E-4</v>
      </c>
    </row>
    <row r="442" spans="1:2" ht="12.75" x14ac:dyDescent="0.2">
      <c r="A442" s="1">
        <v>689.25039079999999</v>
      </c>
      <c r="B442" s="1">
        <v>-1.456424E-3</v>
      </c>
    </row>
    <row r="443" spans="1:2" ht="12.75" x14ac:dyDescent="0.2">
      <c r="A443" s="1">
        <v>690.36245010000005</v>
      </c>
      <c r="B443" s="2">
        <v>-3.5537300000000003E-5</v>
      </c>
    </row>
    <row r="444" spans="1:2" ht="12.75" x14ac:dyDescent="0.2">
      <c r="A444" s="1">
        <v>691.47450949999995</v>
      </c>
      <c r="B444" s="1">
        <v>-1.4606599999999999E-3</v>
      </c>
    </row>
    <row r="445" spans="1:2" ht="12.75" x14ac:dyDescent="0.2">
      <c r="A445" s="1">
        <v>692.58656880000001</v>
      </c>
      <c r="B445" s="1">
        <v>-7.8588400000000004E-4</v>
      </c>
    </row>
    <row r="446" spans="1:2" ht="12.75" x14ac:dyDescent="0.2">
      <c r="A446" s="1">
        <v>693.69862820000003</v>
      </c>
      <c r="B446" s="2">
        <v>4.7151799999999998E-5</v>
      </c>
    </row>
    <row r="447" spans="1:2" ht="12.75" x14ac:dyDescent="0.2">
      <c r="A447" s="1">
        <v>694.81068749999997</v>
      </c>
      <c r="B447" s="1">
        <v>-1.4308800000000001E-4</v>
      </c>
    </row>
    <row r="448" spans="1:2" ht="12.75" x14ac:dyDescent="0.2">
      <c r="A448" s="1">
        <v>695.92274689999999</v>
      </c>
      <c r="B448" s="1">
        <v>-1.48722E-4</v>
      </c>
    </row>
    <row r="449" spans="1:2" ht="12.75" x14ac:dyDescent="0.2">
      <c r="A449" s="1">
        <v>697.03480630000001</v>
      </c>
      <c r="B449" s="1">
        <v>2.9837100000000002E-4</v>
      </c>
    </row>
    <row r="450" spans="1:2" ht="12.75" x14ac:dyDescent="0.2">
      <c r="A450" s="1">
        <v>698.14686559999996</v>
      </c>
      <c r="B450" s="1">
        <v>8.9435600000000001E-4</v>
      </c>
    </row>
    <row r="451" spans="1:2" ht="12.75" x14ac:dyDescent="0.2">
      <c r="A451" s="1">
        <v>699.25892499999998</v>
      </c>
      <c r="B451" s="1">
        <v>-2.4368400000000001E-4</v>
      </c>
    </row>
    <row r="452" spans="1:2" ht="12.75" x14ac:dyDescent="0.2">
      <c r="A452" s="1">
        <v>700.37098430000003</v>
      </c>
      <c r="B452" s="1">
        <v>-5.7387099999999999E-4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2.28515625" customWidth="1"/>
  </cols>
  <sheetData>
    <row r="1" spans="1:2" x14ac:dyDescent="0.2">
      <c r="A1" t="s">
        <v>7</v>
      </c>
      <c r="B1">
        <v>0.15529999999999999</v>
      </c>
    </row>
    <row r="2" spans="1:2" x14ac:dyDescent="0.2">
      <c r="A2" t="s">
        <v>8</v>
      </c>
      <c r="B2">
        <v>0.90720000000000001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2.75" x14ac:dyDescent="0.2"/>
  <cols>
    <col min="1" max="1" width="9.28515625" bestFit="1" customWidth="1"/>
    <col min="2" max="2" width="11.140625" bestFit="1" customWidth="1"/>
    <col min="3" max="3" width="9" bestFit="1" customWidth="1"/>
    <col min="6" max="6" width="12" bestFit="1" customWidth="1"/>
  </cols>
  <sheetData>
    <row r="1" spans="1:6" x14ac:dyDescent="0.2">
      <c r="A1" t="s">
        <v>18</v>
      </c>
      <c r="B1" t="s">
        <v>23</v>
      </c>
      <c r="C1" t="s">
        <v>24</v>
      </c>
      <c r="D1" t="s">
        <v>25</v>
      </c>
      <c r="E1" t="s">
        <v>26</v>
      </c>
    </row>
    <row r="2" spans="1:6" x14ac:dyDescent="0.2">
      <c r="A2" t="s">
        <v>19</v>
      </c>
      <c r="B2">
        <v>324</v>
      </c>
      <c r="C2" s="5">
        <v>17800</v>
      </c>
      <c r="D2">
        <v>0.76160000000000005</v>
      </c>
      <c r="E2">
        <v>0.15529999999999999</v>
      </c>
      <c r="F2">
        <f>D2/0.009658/C2</f>
        <v>4.430163269199895E-3</v>
      </c>
    </row>
    <row r="3" spans="1:6" x14ac:dyDescent="0.2">
      <c r="A3" t="s">
        <v>20</v>
      </c>
      <c r="B3">
        <v>312</v>
      </c>
      <c r="C3" s="5">
        <v>11100</v>
      </c>
    </row>
    <row r="4" spans="1:6" x14ac:dyDescent="0.2">
      <c r="A4" t="s">
        <v>21</v>
      </c>
      <c r="B4">
        <v>410</v>
      </c>
      <c r="C4" s="5">
        <v>14200</v>
      </c>
      <c r="D4">
        <v>5.0000000000000001E-3</v>
      </c>
      <c r="E4">
        <v>0.90720000000000001</v>
      </c>
      <c r="F4" s="6">
        <f>E4/F2/C4</f>
        <v>1.4420986329743165E-2</v>
      </c>
    </row>
    <row r="5" spans="1:6" x14ac:dyDescent="0.2">
      <c r="A5" t="s">
        <v>22</v>
      </c>
      <c r="B5">
        <v>435</v>
      </c>
      <c r="C5" s="5">
        <v>14700</v>
      </c>
    </row>
    <row r="7" spans="1:6" x14ac:dyDescent="0.2">
      <c r="E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1ml NaOH</vt:lpstr>
      <vt:lpstr>1.5ml NaOH</vt:lpstr>
      <vt:lpstr>2ml NaOH</vt:lpstr>
      <vt:lpstr>3ml NaOH</vt:lpstr>
      <vt:lpstr>ctab</vt:lpstr>
      <vt:lpstr>spectrum</vt:lpstr>
      <vt:lpstr>constants</vt:lpstr>
      <vt:lpstr>data analysis question 1</vt:lpstr>
      <vt:lpstr>data analysis question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2014-07-04T02:14:37Z</dcterms:created>
  <dcterms:modified xsi:type="dcterms:W3CDTF">2014-07-04T02:14:37Z</dcterms:modified>
</cp:coreProperties>
</file>